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atapudi/Desktop/HIV code share/input_files/"/>
    </mc:Choice>
  </mc:AlternateContent>
  <xr:revisionPtr revIDLastSave="0" documentId="13_ncr:1_{D04359FC-F5B6-8C44-8697-2A8BFE9CA715}" xr6:coauthVersionLast="47" xr6:coauthVersionMax="47" xr10:uidLastSave="{00000000-0000-0000-0000-000000000000}"/>
  <bookViews>
    <workbookView xWindow="0" yWindow="500" windowWidth="28800" windowHeight="15780" firstSheet="23" activeTab="31" xr2:uid="{00000000-000D-0000-FFFF-FFFF00000000}"/>
  </bookViews>
  <sheets>
    <sheet name="qmat" sheetId="85" r:id="rId1"/>
    <sheet name="qmat explanation" sheetId="91" r:id="rId2"/>
    <sheet name="age_mix_diagonals" sheetId="95" r:id="rId3"/>
    <sheet name="AgeMixHM" sheetId="61" r:id="rId4"/>
    <sheet name="AgeMixHF" sheetId="73" r:id="rId5"/>
    <sheet name="AgeMixMSM" sheetId="60" r:id="rId6"/>
    <sheet name="pi" sheetId="86" r:id="rId7"/>
    <sheet name="num_sex_acts" sheetId="33" r:id="rId8"/>
    <sheet name="condom_efficiency" sheetId="34" r:id="rId9"/>
    <sheet name="prop_anal_acts" sheetId="35" r:id="rId10"/>
    <sheet name="prop_casual_partner" sheetId="36" r:id="rId11"/>
    <sheet name="num_partner" sheetId="58" r:id="rId12"/>
    <sheet name="num_partner_variants" sheetId="97" r:id="rId13"/>
    <sheet name="num_cas_part_main-cas" sheetId="43" r:id="rId14"/>
    <sheet name="prop_condom_use" sheetId="37" r:id="rId15"/>
    <sheet name="trans_prob" sheetId="46" r:id="rId16"/>
    <sheet name="trans_prob_limits" sheetId="93" r:id="rId17"/>
    <sheet name="trans_prob_calibration" sheetId="94" r:id="rId18"/>
    <sheet name="sex_mixing" sheetId="42" r:id="rId19"/>
    <sheet name="death_prob_uninf" sheetId="100" r:id="rId20"/>
    <sheet name="death_prob_inf_no_art" sheetId="101" r:id="rId21"/>
    <sheet name="death_prob_inf_art" sheetId="102" r:id="rId22"/>
    <sheet name="testing_mult_fac" sheetId="103" r:id="rId23"/>
    <sheet name="jur_specific_care_cont_hm" sheetId="104" r:id="rId24"/>
    <sheet name="jur_specific_care_cont_hf" sheetId="105" r:id="rId25"/>
    <sheet name="jur_specific_care_cont_msm" sheetId="106" r:id="rId26"/>
    <sheet name="JuriMixCalcRules" sheetId="107" r:id="rId27"/>
    <sheet name="JurMixHETF" sheetId="108" r:id="rId28"/>
    <sheet name="JurMixHETM" sheetId="109" r:id="rId29"/>
    <sheet name="JurMixMSM" sheetId="110" r:id="rId30"/>
    <sheet name="PrepValues" sheetId="111" r:id="rId31"/>
    <sheet name="care_cont_targets_jur" sheetId="112" r:id="rId32"/>
  </sheets>
  <externalReferences>
    <externalReference r:id="rId33"/>
    <externalReference r:id="rId34"/>
  </externalReferences>
  <definedNames>
    <definedName name="_xlnm._FilterDatabase" localSheetId="31" hidden="1">care_cont_targets_jur!$A$1:$I$4033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2" i="111" l="1"/>
  <c r="K101" i="106"/>
  <c r="M101" i="106" s="1"/>
  <c r="G101" i="106"/>
  <c r="B101" i="106"/>
  <c r="I101" i="106" s="1"/>
  <c r="K100" i="106"/>
  <c r="M100" i="106" s="1"/>
  <c r="I100" i="106"/>
  <c r="G100" i="106"/>
  <c r="B100" i="106"/>
  <c r="K99" i="106"/>
  <c r="M99" i="106" s="1"/>
  <c r="G99" i="106"/>
  <c r="B99" i="106"/>
  <c r="I99" i="106" s="1"/>
  <c r="M98" i="106"/>
  <c r="K98" i="106"/>
  <c r="G98" i="106"/>
  <c r="B98" i="106"/>
  <c r="I98" i="106" s="1"/>
  <c r="M97" i="106"/>
  <c r="K97" i="106"/>
  <c r="I97" i="106"/>
  <c r="G97" i="106"/>
  <c r="B97" i="106"/>
  <c r="M96" i="106"/>
  <c r="K96" i="106"/>
  <c r="I96" i="106"/>
  <c r="G96" i="106"/>
  <c r="B96" i="106"/>
  <c r="K95" i="106"/>
  <c r="M95" i="106" s="1"/>
  <c r="I95" i="106"/>
  <c r="G95" i="106"/>
  <c r="B95" i="106"/>
  <c r="M94" i="106"/>
  <c r="K94" i="106"/>
  <c r="G94" i="106"/>
  <c r="B94" i="106"/>
  <c r="I94" i="106" s="1"/>
  <c r="M93" i="106"/>
  <c r="K93" i="106"/>
  <c r="G93" i="106"/>
  <c r="B93" i="106"/>
  <c r="I93" i="106" s="1"/>
  <c r="K92" i="106"/>
  <c r="M92" i="106" s="1"/>
  <c r="I92" i="106"/>
  <c r="G92" i="106"/>
  <c r="B92" i="106"/>
  <c r="K91" i="106"/>
  <c r="M91" i="106" s="1"/>
  <c r="G91" i="106"/>
  <c r="B91" i="106"/>
  <c r="I91" i="106" s="1"/>
  <c r="M90" i="106"/>
  <c r="K90" i="106"/>
  <c r="G90" i="106"/>
  <c r="B90" i="106"/>
  <c r="I90" i="106" s="1"/>
  <c r="M89" i="106"/>
  <c r="K89" i="106"/>
  <c r="I89" i="106"/>
  <c r="G89" i="106"/>
  <c r="B89" i="106"/>
  <c r="M88" i="106"/>
  <c r="K88" i="106"/>
  <c r="I88" i="106"/>
  <c r="G88" i="106"/>
  <c r="B88" i="106"/>
  <c r="K87" i="106"/>
  <c r="M87" i="106" s="1"/>
  <c r="I87" i="106"/>
  <c r="G87" i="106"/>
  <c r="B87" i="106"/>
  <c r="M86" i="106"/>
  <c r="K86" i="106"/>
  <c r="G86" i="106"/>
  <c r="B86" i="106"/>
  <c r="I86" i="106" s="1"/>
  <c r="M85" i="106"/>
  <c r="K85" i="106"/>
  <c r="G85" i="106"/>
  <c r="B85" i="106"/>
  <c r="I85" i="106" s="1"/>
  <c r="K84" i="106"/>
  <c r="M84" i="106" s="1"/>
  <c r="I84" i="106"/>
  <c r="G84" i="106"/>
  <c r="B84" i="106"/>
  <c r="K83" i="106"/>
  <c r="M83" i="106" s="1"/>
  <c r="G83" i="106"/>
  <c r="B83" i="106"/>
  <c r="I83" i="106" s="1"/>
  <c r="M82" i="106"/>
  <c r="K82" i="106"/>
  <c r="G82" i="106"/>
  <c r="B82" i="106"/>
  <c r="I82" i="106" s="1"/>
  <c r="M81" i="106"/>
  <c r="K81" i="106"/>
  <c r="I81" i="106"/>
  <c r="G81" i="106"/>
  <c r="B81" i="106"/>
  <c r="M80" i="106"/>
  <c r="K80" i="106"/>
  <c r="I80" i="106"/>
  <c r="G80" i="106"/>
  <c r="B80" i="106"/>
  <c r="K79" i="106"/>
  <c r="M79" i="106" s="1"/>
  <c r="I79" i="106"/>
  <c r="G79" i="106"/>
  <c r="B79" i="106"/>
  <c r="M78" i="106"/>
  <c r="K78" i="106"/>
  <c r="G78" i="106"/>
  <c r="B78" i="106"/>
  <c r="I78" i="106" s="1"/>
  <c r="M77" i="106"/>
  <c r="K77" i="106"/>
  <c r="G77" i="106"/>
  <c r="B77" i="106"/>
  <c r="I77" i="106" s="1"/>
  <c r="K76" i="106"/>
  <c r="M76" i="106" s="1"/>
  <c r="I76" i="106"/>
  <c r="G76" i="106"/>
  <c r="B76" i="106"/>
  <c r="K75" i="106"/>
  <c r="M75" i="106" s="1"/>
  <c r="G75" i="106"/>
  <c r="B75" i="106"/>
  <c r="I75" i="106" s="1"/>
  <c r="M74" i="106"/>
  <c r="K74" i="106"/>
  <c r="G74" i="106"/>
  <c r="B74" i="106"/>
  <c r="I74" i="106" s="1"/>
  <c r="M73" i="106"/>
  <c r="K73" i="106"/>
  <c r="I73" i="106"/>
  <c r="G73" i="106"/>
  <c r="B73" i="106"/>
  <c r="M72" i="106"/>
  <c r="K72" i="106"/>
  <c r="I72" i="106"/>
  <c r="G72" i="106"/>
  <c r="B72" i="106"/>
  <c r="K71" i="106"/>
  <c r="M71" i="106" s="1"/>
  <c r="I71" i="106"/>
  <c r="G71" i="106"/>
  <c r="B71" i="106"/>
  <c r="M70" i="106"/>
  <c r="K70" i="106"/>
  <c r="G70" i="106"/>
  <c r="B70" i="106"/>
  <c r="I70" i="106" s="1"/>
  <c r="M69" i="106"/>
  <c r="K69" i="106"/>
  <c r="G69" i="106"/>
  <c r="B69" i="106"/>
  <c r="I69" i="106" s="1"/>
  <c r="K68" i="106"/>
  <c r="M68" i="106" s="1"/>
  <c r="I68" i="106"/>
  <c r="G68" i="106"/>
  <c r="B68" i="106"/>
  <c r="K67" i="106"/>
  <c r="M67" i="106" s="1"/>
  <c r="G67" i="106"/>
  <c r="B67" i="106"/>
  <c r="I67" i="106" s="1"/>
  <c r="M66" i="106"/>
  <c r="K66" i="106"/>
  <c r="G66" i="106"/>
  <c r="B66" i="106"/>
  <c r="I66" i="106" s="1"/>
  <c r="M65" i="106"/>
  <c r="K65" i="106"/>
  <c r="I65" i="106"/>
  <c r="G65" i="106"/>
  <c r="B65" i="106"/>
  <c r="M64" i="106"/>
  <c r="K64" i="106"/>
  <c r="I64" i="106"/>
  <c r="G64" i="106"/>
  <c r="B64" i="106"/>
  <c r="K63" i="106"/>
  <c r="M63" i="106" s="1"/>
  <c r="I63" i="106"/>
  <c r="G63" i="106"/>
  <c r="B63" i="106"/>
  <c r="M62" i="106"/>
  <c r="K62" i="106"/>
  <c r="G62" i="106"/>
  <c r="B62" i="106"/>
  <c r="I62" i="106" s="1"/>
  <c r="M61" i="106"/>
  <c r="K61" i="106"/>
  <c r="G61" i="106"/>
  <c r="B61" i="106"/>
  <c r="I61" i="106" s="1"/>
  <c r="K60" i="106"/>
  <c r="M60" i="106" s="1"/>
  <c r="I60" i="106"/>
  <c r="G60" i="106"/>
  <c r="B60" i="106"/>
  <c r="K59" i="106"/>
  <c r="M59" i="106" s="1"/>
  <c r="G59" i="106"/>
  <c r="B59" i="106"/>
  <c r="I59" i="106" s="1"/>
  <c r="M58" i="106"/>
  <c r="K58" i="106"/>
  <c r="G58" i="106"/>
  <c r="B58" i="106"/>
  <c r="I58" i="106" s="1"/>
  <c r="M57" i="106"/>
  <c r="K57" i="106"/>
  <c r="I57" i="106"/>
  <c r="G57" i="106"/>
  <c r="M56" i="106"/>
  <c r="K56" i="106"/>
  <c r="I56" i="106"/>
  <c r="G56" i="106"/>
  <c r="M55" i="106"/>
  <c r="K55" i="106"/>
  <c r="I55" i="106"/>
  <c r="G55" i="106"/>
  <c r="B55" i="106"/>
  <c r="K54" i="106"/>
  <c r="M54" i="106" s="1"/>
  <c r="I54" i="106"/>
  <c r="G54" i="106"/>
  <c r="B54" i="106"/>
  <c r="K53" i="106"/>
  <c r="M53" i="106" s="1"/>
  <c r="I53" i="106"/>
  <c r="G53" i="106"/>
  <c r="B53" i="106"/>
  <c r="M52" i="106"/>
  <c r="K52" i="106"/>
  <c r="G52" i="106"/>
  <c r="B52" i="106"/>
  <c r="I52" i="106" s="1"/>
  <c r="M51" i="106"/>
  <c r="K51" i="106"/>
  <c r="I51" i="106"/>
  <c r="G51" i="106"/>
  <c r="M50" i="106"/>
  <c r="K50" i="106"/>
  <c r="I50" i="106"/>
  <c r="G50" i="106"/>
  <c r="M49" i="106"/>
  <c r="K49" i="106"/>
  <c r="I49" i="106"/>
  <c r="G49" i="106"/>
  <c r="M48" i="106"/>
  <c r="K48" i="106"/>
  <c r="I48" i="106"/>
  <c r="G48" i="106"/>
  <c r="M47" i="106"/>
  <c r="K47" i="106"/>
  <c r="I47" i="106"/>
  <c r="G47" i="106"/>
  <c r="M46" i="106"/>
  <c r="K46" i="106"/>
  <c r="I46" i="106"/>
  <c r="G46" i="106"/>
  <c r="M45" i="106"/>
  <c r="K45" i="106"/>
  <c r="I45" i="106"/>
  <c r="G45" i="106"/>
  <c r="M44" i="106"/>
  <c r="K44" i="106"/>
  <c r="I44" i="106"/>
  <c r="G44" i="106"/>
  <c r="M43" i="106"/>
  <c r="K43" i="106"/>
  <c r="I43" i="106"/>
  <c r="G43" i="106"/>
  <c r="M42" i="106"/>
  <c r="K42" i="106"/>
  <c r="I42" i="106"/>
  <c r="G42" i="106"/>
  <c r="M41" i="106"/>
  <c r="K41" i="106"/>
  <c r="I41" i="106"/>
  <c r="G41" i="106"/>
  <c r="M40" i="106"/>
  <c r="K40" i="106"/>
  <c r="I40" i="106"/>
  <c r="G40" i="106"/>
  <c r="M39" i="106"/>
  <c r="K39" i="106"/>
  <c r="I39" i="106"/>
  <c r="G39" i="106"/>
  <c r="M38" i="106"/>
  <c r="K38" i="106"/>
  <c r="I38" i="106"/>
  <c r="G38" i="106"/>
  <c r="M37" i="106"/>
  <c r="K37" i="106"/>
  <c r="I37" i="106"/>
  <c r="G37" i="106"/>
  <c r="M36" i="106"/>
  <c r="K36" i="106"/>
  <c r="I36" i="106"/>
  <c r="G36" i="106"/>
  <c r="M35" i="106"/>
  <c r="K35" i="106"/>
  <c r="I35" i="106"/>
  <c r="G35" i="106"/>
  <c r="M34" i="106"/>
  <c r="K34" i="106"/>
  <c r="I34" i="106"/>
  <c r="G34" i="106"/>
  <c r="M33" i="106"/>
  <c r="K33" i="106"/>
  <c r="I33" i="106"/>
  <c r="G33" i="106"/>
  <c r="M32" i="106"/>
  <c r="K32" i="106"/>
  <c r="I32" i="106"/>
  <c r="G32" i="106"/>
  <c r="M31" i="106"/>
  <c r="K31" i="106"/>
  <c r="I31" i="106"/>
  <c r="G31" i="106"/>
  <c r="M30" i="106"/>
  <c r="K30" i="106"/>
  <c r="I30" i="106"/>
  <c r="G30" i="106"/>
  <c r="M29" i="106"/>
  <c r="K29" i="106"/>
  <c r="I29" i="106"/>
  <c r="G29" i="106"/>
  <c r="M28" i="106"/>
  <c r="K28" i="106"/>
  <c r="I28" i="106"/>
  <c r="G28" i="106"/>
  <c r="M27" i="106"/>
  <c r="K27" i="106"/>
  <c r="I27" i="106"/>
  <c r="G27" i="106"/>
  <c r="M26" i="106"/>
  <c r="K26" i="106"/>
  <c r="I26" i="106"/>
  <c r="G26" i="106"/>
  <c r="M25" i="106"/>
  <c r="K25" i="106"/>
  <c r="I25" i="106"/>
  <c r="G25" i="106"/>
  <c r="M24" i="106"/>
  <c r="K24" i="106"/>
  <c r="I24" i="106"/>
  <c r="G24" i="106"/>
  <c r="M23" i="106"/>
  <c r="K23" i="106"/>
  <c r="I23" i="106"/>
  <c r="G23" i="106"/>
  <c r="M22" i="106"/>
  <c r="K22" i="106"/>
  <c r="I22" i="106"/>
  <c r="G22" i="106"/>
  <c r="M21" i="106"/>
  <c r="K21" i="106"/>
  <c r="I21" i="106"/>
  <c r="G21" i="106"/>
  <c r="M20" i="106"/>
  <c r="K20" i="106"/>
  <c r="I20" i="106"/>
  <c r="G20" i="106"/>
  <c r="M19" i="106"/>
  <c r="K19" i="106"/>
  <c r="I19" i="106"/>
  <c r="G19" i="106"/>
  <c r="M18" i="106"/>
  <c r="K18" i="106"/>
  <c r="I18" i="106"/>
  <c r="G18" i="106"/>
  <c r="M17" i="106"/>
  <c r="K17" i="106"/>
  <c r="I17" i="106"/>
  <c r="G17" i="106"/>
  <c r="K16" i="106"/>
  <c r="M16" i="106" s="1"/>
  <c r="I16" i="106"/>
  <c r="G16" i="106"/>
  <c r="M15" i="106"/>
  <c r="K15" i="106"/>
  <c r="I15" i="106"/>
  <c r="G15" i="106"/>
  <c r="K14" i="106"/>
  <c r="M14" i="106" s="1"/>
  <c r="I14" i="106"/>
  <c r="G14" i="106"/>
  <c r="M13" i="106"/>
  <c r="K13" i="106"/>
  <c r="I13" i="106"/>
  <c r="G13" i="106"/>
  <c r="K12" i="106"/>
  <c r="M12" i="106" s="1"/>
  <c r="I12" i="106"/>
  <c r="G12" i="106"/>
  <c r="M11" i="106"/>
  <c r="K11" i="106"/>
  <c r="I11" i="106"/>
  <c r="G11" i="106"/>
  <c r="K10" i="106"/>
  <c r="M10" i="106" s="1"/>
  <c r="I10" i="106"/>
  <c r="G10" i="106"/>
  <c r="M9" i="106"/>
  <c r="K9" i="106"/>
  <c r="I9" i="106"/>
  <c r="G9" i="106"/>
  <c r="K8" i="106"/>
  <c r="M8" i="106" s="1"/>
  <c r="I8" i="106"/>
  <c r="G8" i="106"/>
  <c r="M7" i="106"/>
  <c r="K7" i="106"/>
  <c r="I7" i="106"/>
  <c r="G7" i="106"/>
  <c r="K6" i="106"/>
  <c r="M6" i="106" s="1"/>
  <c r="I6" i="106"/>
  <c r="G6" i="106"/>
  <c r="M5" i="106"/>
  <c r="K5" i="106"/>
  <c r="I5" i="106"/>
  <c r="G5" i="106"/>
  <c r="K4" i="106"/>
  <c r="M4" i="106" s="1"/>
  <c r="I4" i="106"/>
  <c r="G4" i="106"/>
  <c r="M3" i="106"/>
  <c r="K3" i="106"/>
  <c r="I3" i="106"/>
  <c r="G3" i="106"/>
  <c r="K2" i="106"/>
  <c r="M2" i="106" s="1"/>
  <c r="I2" i="106"/>
  <c r="G2" i="106"/>
  <c r="K101" i="105"/>
  <c r="M101" i="105" s="1"/>
  <c r="G101" i="105"/>
  <c r="B101" i="105"/>
  <c r="K100" i="105"/>
  <c r="M100" i="105" s="1"/>
  <c r="G100" i="105"/>
  <c r="B100" i="105"/>
  <c r="K99" i="105"/>
  <c r="M99" i="105" s="1"/>
  <c r="G99" i="105"/>
  <c r="B99" i="105"/>
  <c r="K98" i="105"/>
  <c r="M98" i="105" s="1"/>
  <c r="G98" i="105"/>
  <c r="B98" i="105"/>
  <c r="K97" i="105"/>
  <c r="M97" i="105" s="1"/>
  <c r="G97" i="105"/>
  <c r="B97" i="105"/>
  <c r="K96" i="105"/>
  <c r="M96" i="105" s="1"/>
  <c r="G96" i="105"/>
  <c r="B96" i="105"/>
  <c r="K95" i="105"/>
  <c r="M95" i="105" s="1"/>
  <c r="G95" i="105"/>
  <c r="B95" i="105"/>
  <c r="K94" i="105"/>
  <c r="M94" i="105" s="1"/>
  <c r="G94" i="105"/>
  <c r="B94" i="105"/>
  <c r="K93" i="105"/>
  <c r="M93" i="105" s="1"/>
  <c r="G93" i="105"/>
  <c r="B93" i="105"/>
  <c r="K92" i="105"/>
  <c r="M92" i="105" s="1"/>
  <c r="G92" i="105"/>
  <c r="B92" i="105"/>
  <c r="K91" i="105"/>
  <c r="M91" i="105" s="1"/>
  <c r="G91" i="105"/>
  <c r="B91" i="105"/>
  <c r="K90" i="105"/>
  <c r="M90" i="105" s="1"/>
  <c r="G90" i="105"/>
  <c r="B90" i="105"/>
  <c r="K89" i="105"/>
  <c r="M89" i="105" s="1"/>
  <c r="G89" i="105"/>
  <c r="B89" i="105"/>
  <c r="K88" i="105"/>
  <c r="M88" i="105" s="1"/>
  <c r="G88" i="105"/>
  <c r="B88" i="105"/>
  <c r="K87" i="105"/>
  <c r="M87" i="105" s="1"/>
  <c r="G87" i="105"/>
  <c r="B87" i="105"/>
  <c r="K86" i="105"/>
  <c r="M86" i="105" s="1"/>
  <c r="G86" i="105"/>
  <c r="B86" i="105"/>
  <c r="K85" i="105"/>
  <c r="M85" i="105" s="1"/>
  <c r="G85" i="105"/>
  <c r="B85" i="105"/>
  <c r="K84" i="105"/>
  <c r="M84" i="105" s="1"/>
  <c r="G84" i="105"/>
  <c r="B84" i="105"/>
  <c r="K83" i="105"/>
  <c r="M83" i="105" s="1"/>
  <c r="G83" i="105"/>
  <c r="B83" i="105"/>
  <c r="K82" i="105"/>
  <c r="M82" i="105" s="1"/>
  <c r="G82" i="105"/>
  <c r="B82" i="105"/>
  <c r="K81" i="105"/>
  <c r="M81" i="105" s="1"/>
  <c r="G81" i="105"/>
  <c r="B81" i="105"/>
  <c r="K80" i="105"/>
  <c r="M80" i="105" s="1"/>
  <c r="G80" i="105"/>
  <c r="B80" i="105"/>
  <c r="K79" i="105"/>
  <c r="M79" i="105" s="1"/>
  <c r="G79" i="105"/>
  <c r="B79" i="105"/>
  <c r="K78" i="105"/>
  <c r="M78" i="105" s="1"/>
  <c r="G78" i="105"/>
  <c r="B78" i="105"/>
  <c r="K77" i="105"/>
  <c r="M77" i="105" s="1"/>
  <c r="G77" i="105"/>
  <c r="B77" i="105"/>
  <c r="K76" i="105"/>
  <c r="M76" i="105" s="1"/>
  <c r="G76" i="105"/>
  <c r="B76" i="105"/>
  <c r="K75" i="105"/>
  <c r="M75" i="105" s="1"/>
  <c r="G75" i="105"/>
  <c r="B75" i="105"/>
  <c r="K74" i="105"/>
  <c r="M74" i="105" s="1"/>
  <c r="G74" i="105"/>
  <c r="B74" i="105"/>
  <c r="K73" i="105"/>
  <c r="M73" i="105" s="1"/>
  <c r="G73" i="105"/>
  <c r="B73" i="105"/>
  <c r="K72" i="105"/>
  <c r="M72" i="105" s="1"/>
  <c r="G72" i="105"/>
  <c r="B72" i="105"/>
  <c r="K71" i="105"/>
  <c r="M71" i="105" s="1"/>
  <c r="G71" i="105"/>
  <c r="B71" i="105"/>
  <c r="K70" i="105"/>
  <c r="M70" i="105" s="1"/>
  <c r="G70" i="105"/>
  <c r="B70" i="105"/>
  <c r="K69" i="105"/>
  <c r="M69" i="105" s="1"/>
  <c r="G69" i="105"/>
  <c r="B69" i="105"/>
  <c r="K68" i="105"/>
  <c r="M68" i="105" s="1"/>
  <c r="G68" i="105"/>
  <c r="B68" i="105"/>
  <c r="K67" i="105"/>
  <c r="M67" i="105" s="1"/>
  <c r="G67" i="105"/>
  <c r="B67" i="105"/>
  <c r="K66" i="105"/>
  <c r="M66" i="105" s="1"/>
  <c r="G66" i="105"/>
  <c r="B66" i="105"/>
  <c r="K65" i="105"/>
  <c r="M65" i="105" s="1"/>
  <c r="G65" i="105"/>
  <c r="B65" i="105"/>
  <c r="K64" i="105"/>
  <c r="M64" i="105" s="1"/>
  <c r="G64" i="105"/>
  <c r="B64" i="105"/>
  <c r="K63" i="105"/>
  <c r="M63" i="105" s="1"/>
  <c r="G63" i="105"/>
  <c r="B63" i="105"/>
  <c r="K62" i="105"/>
  <c r="M62" i="105" s="1"/>
  <c r="G62" i="105"/>
  <c r="B62" i="105"/>
  <c r="K61" i="105"/>
  <c r="M61" i="105" s="1"/>
  <c r="G61" i="105"/>
  <c r="B61" i="105"/>
  <c r="K60" i="105"/>
  <c r="M60" i="105" s="1"/>
  <c r="G60" i="105"/>
  <c r="B60" i="105"/>
  <c r="K59" i="105"/>
  <c r="M59" i="105" s="1"/>
  <c r="G59" i="105"/>
  <c r="B59" i="105"/>
  <c r="K58" i="105"/>
  <c r="M58" i="105" s="1"/>
  <c r="G58" i="105"/>
  <c r="B58" i="105"/>
  <c r="K57" i="105"/>
  <c r="M57" i="105" s="1"/>
  <c r="G57" i="105"/>
  <c r="M56" i="105"/>
  <c r="K56" i="105"/>
  <c r="G56" i="105"/>
  <c r="K55" i="105"/>
  <c r="M55" i="105" s="1"/>
  <c r="G55" i="105"/>
  <c r="B55" i="105"/>
  <c r="K54" i="105"/>
  <c r="M54" i="105" s="1"/>
  <c r="G54" i="105"/>
  <c r="B54" i="105"/>
  <c r="K53" i="105"/>
  <c r="M53" i="105" s="1"/>
  <c r="G53" i="105"/>
  <c r="B53" i="105"/>
  <c r="K52" i="105"/>
  <c r="M52" i="105" s="1"/>
  <c r="G52" i="105"/>
  <c r="B52" i="105"/>
  <c r="K51" i="105"/>
  <c r="M51" i="105" s="1"/>
  <c r="G51" i="105"/>
  <c r="M50" i="105"/>
  <c r="K50" i="105"/>
  <c r="G50" i="105"/>
  <c r="K49" i="105"/>
  <c r="M49" i="105" s="1"/>
  <c r="G49" i="105"/>
  <c r="M48" i="105"/>
  <c r="K48" i="105"/>
  <c r="G48" i="105"/>
  <c r="K47" i="105"/>
  <c r="M47" i="105" s="1"/>
  <c r="G47" i="105"/>
  <c r="M46" i="105"/>
  <c r="K46" i="105"/>
  <c r="G46" i="105"/>
  <c r="K45" i="105"/>
  <c r="M45" i="105" s="1"/>
  <c r="G45" i="105"/>
  <c r="M44" i="105"/>
  <c r="K44" i="105"/>
  <c r="G44" i="105"/>
  <c r="K43" i="105"/>
  <c r="M43" i="105" s="1"/>
  <c r="G43" i="105"/>
  <c r="M42" i="105"/>
  <c r="K42" i="105"/>
  <c r="G42" i="105"/>
  <c r="K41" i="105"/>
  <c r="M41" i="105" s="1"/>
  <c r="G41" i="105"/>
  <c r="M40" i="105"/>
  <c r="K40" i="105"/>
  <c r="G40" i="105"/>
  <c r="K39" i="105"/>
  <c r="M39" i="105" s="1"/>
  <c r="G39" i="105"/>
  <c r="M38" i="105"/>
  <c r="K38" i="105"/>
  <c r="G38" i="105"/>
  <c r="K37" i="105"/>
  <c r="M37" i="105" s="1"/>
  <c r="G37" i="105"/>
  <c r="M36" i="105"/>
  <c r="K36" i="105"/>
  <c r="G36" i="105"/>
  <c r="K35" i="105"/>
  <c r="M35" i="105" s="1"/>
  <c r="G35" i="105"/>
  <c r="M34" i="105"/>
  <c r="K34" i="105"/>
  <c r="G34" i="105"/>
  <c r="K33" i="105"/>
  <c r="M33" i="105" s="1"/>
  <c r="G33" i="105"/>
  <c r="M32" i="105"/>
  <c r="K32" i="105"/>
  <c r="G32" i="105"/>
  <c r="K31" i="105"/>
  <c r="M31" i="105" s="1"/>
  <c r="G31" i="105"/>
  <c r="M30" i="105"/>
  <c r="K30" i="105"/>
  <c r="G30" i="105"/>
  <c r="K29" i="105"/>
  <c r="M29" i="105" s="1"/>
  <c r="G29" i="105"/>
  <c r="M28" i="105"/>
  <c r="K28" i="105"/>
  <c r="G28" i="105"/>
  <c r="K27" i="105"/>
  <c r="M27" i="105" s="1"/>
  <c r="G27" i="105"/>
  <c r="M26" i="105"/>
  <c r="K26" i="105"/>
  <c r="G26" i="105"/>
  <c r="K25" i="105"/>
  <c r="M25" i="105" s="1"/>
  <c r="G25" i="105"/>
  <c r="M24" i="105"/>
  <c r="K24" i="105"/>
  <c r="G24" i="105"/>
  <c r="K23" i="105"/>
  <c r="M23" i="105" s="1"/>
  <c r="G23" i="105"/>
  <c r="M22" i="105"/>
  <c r="K22" i="105"/>
  <c r="G22" i="105"/>
  <c r="K21" i="105"/>
  <c r="M21" i="105" s="1"/>
  <c r="G21" i="105"/>
  <c r="M20" i="105"/>
  <c r="K20" i="105"/>
  <c r="G20" i="105"/>
  <c r="K19" i="105"/>
  <c r="M19" i="105" s="1"/>
  <c r="G19" i="105"/>
  <c r="M18" i="105"/>
  <c r="K18" i="105"/>
  <c r="G18" i="105"/>
  <c r="K17" i="105"/>
  <c r="M17" i="105" s="1"/>
  <c r="G17" i="105"/>
  <c r="M16" i="105"/>
  <c r="K16" i="105"/>
  <c r="G16" i="105"/>
  <c r="K15" i="105"/>
  <c r="M15" i="105" s="1"/>
  <c r="G15" i="105"/>
  <c r="M14" i="105"/>
  <c r="K14" i="105"/>
  <c r="G14" i="105"/>
  <c r="K13" i="105"/>
  <c r="M13" i="105" s="1"/>
  <c r="G13" i="105"/>
  <c r="M12" i="105"/>
  <c r="K12" i="105"/>
  <c r="G12" i="105"/>
  <c r="K11" i="105"/>
  <c r="M11" i="105" s="1"/>
  <c r="G11" i="105"/>
  <c r="M10" i="105"/>
  <c r="K10" i="105"/>
  <c r="G10" i="105"/>
  <c r="K9" i="105"/>
  <c r="M9" i="105" s="1"/>
  <c r="G9" i="105"/>
  <c r="M8" i="105"/>
  <c r="K8" i="105"/>
  <c r="G8" i="105"/>
  <c r="K7" i="105"/>
  <c r="M7" i="105" s="1"/>
  <c r="G7" i="105"/>
  <c r="M6" i="105"/>
  <c r="K6" i="105"/>
  <c r="G6" i="105"/>
  <c r="K5" i="105"/>
  <c r="M5" i="105" s="1"/>
  <c r="G5" i="105"/>
  <c r="M4" i="105"/>
  <c r="K4" i="105"/>
  <c r="G4" i="105"/>
  <c r="K3" i="105"/>
  <c r="M3" i="105" s="1"/>
  <c r="G3" i="105"/>
  <c r="M2" i="105"/>
  <c r="K2" i="105"/>
  <c r="G2" i="105"/>
  <c r="K101" i="104"/>
  <c r="M101" i="104" s="1"/>
  <c r="G101" i="104"/>
  <c r="B101" i="104"/>
  <c r="K100" i="104"/>
  <c r="M100" i="104" s="1"/>
  <c r="G100" i="104"/>
  <c r="B100" i="104"/>
  <c r="K99" i="104"/>
  <c r="M99" i="104" s="1"/>
  <c r="G99" i="104"/>
  <c r="B99" i="104"/>
  <c r="K98" i="104"/>
  <c r="M98" i="104" s="1"/>
  <c r="G98" i="104"/>
  <c r="B98" i="104"/>
  <c r="K97" i="104"/>
  <c r="M97" i="104" s="1"/>
  <c r="G97" i="104"/>
  <c r="B97" i="104"/>
  <c r="K96" i="104"/>
  <c r="M96" i="104" s="1"/>
  <c r="G96" i="104"/>
  <c r="B96" i="104"/>
  <c r="K95" i="104"/>
  <c r="M95" i="104" s="1"/>
  <c r="G95" i="104"/>
  <c r="B95" i="104"/>
  <c r="K94" i="104"/>
  <c r="M94" i="104" s="1"/>
  <c r="G94" i="104"/>
  <c r="B94" i="104"/>
  <c r="K93" i="104"/>
  <c r="M93" i="104" s="1"/>
  <c r="G93" i="104"/>
  <c r="B93" i="104"/>
  <c r="K92" i="104"/>
  <c r="M92" i="104" s="1"/>
  <c r="G92" i="104"/>
  <c r="B92" i="104"/>
  <c r="K91" i="104"/>
  <c r="M91" i="104" s="1"/>
  <c r="G91" i="104"/>
  <c r="B91" i="104"/>
  <c r="K90" i="104"/>
  <c r="M90" i="104" s="1"/>
  <c r="G90" i="104"/>
  <c r="B90" i="104"/>
  <c r="K89" i="104"/>
  <c r="M89" i="104" s="1"/>
  <c r="G89" i="104"/>
  <c r="B89" i="104"/>
  <c r="K88" i="104"/>
  <c r="M88" i="104" s="1"/>
  <c r="G88" i="104"/>
  <c r="B88" i="104"/>
  <c r="K87" i="104"/>
  <c r="M87" i="104" s="1"/>
  <c r="G87" i="104"/>
  <c r="B87" i="104"/>
  <c r="K86" i="104"/>
  <c r="M86" i="104" s="1"/>
  <c r="G86" i="104"/>
  <c r="B86" i="104"/>
  <c r="K85" i="104"/>
  <c r="M85" i="104" s="1"/>
  <c r="G85" i="104"/>
  <c r="B85" i="104"/>
  <c r="K84" i="104"/>
  <c r="M84" i="104" s="1"/>
  <c r="G84" i="104"/>
  <c r="B84" i="104"/>
  <c r="K83" i="104"/>
  <c r="M83" i="104" s="1"/>
  <c r="G83" i="104"/>
  <c r="B83" i="104"/>
  <c r="K82" i="104"/>
  <c r="M82" i="104" s="1"/>
  <c r="G82" i="104"/>
  <c r="B82" i="104"/>
  <c r="K81" i="104"/>
  <c r="M81" i="104" s="1"/>
  <c r="G81" i="104"/>
  <c r="B81" i="104"/>
  <c r="K80" i="104"/>
  <c r="M80" i="104" s="1"/>
  <c r="G80" i="104"/>
  <c r="B80" i="104"/>
  <c r="K79" i="104"/>
  <c r="M79" i="104" s="1"/>
  <c r="G79" i="104"/>
  <c r="B79" i="104"/>
  <c r="K78" i="104"/>
  <c r="M78" i="104" s="1"/>
  <c r="G78" i="104"/>
  <c r="B78" i="104"/>
  <c r="K77" i="104"/>
  <c r="M77" i="104" s="1"/>
  <c r="G77" i="104"/>
  <c r="B77" i="104"/>
  <c r="K76" i="104"/>
  <c r="M76" i="104" s="1"/>
  <c r="G76" i="104"/>
  <c r="B76" i="104"/>
  <c r="K75" i="104"/>
  <c r="M75" i="104" s="1"/>
  <c r="G75" i="104"/>
  <c r="B75" i="104"/>
  <c r="K74" i="104"/>
  <c r="M74" i="104" s="1"/>
  <c r="G74" i="104"/>
  <c r="B74" i="104"/>
  <c r="K73" i="104"/>
  <c r="M73" i="104" s="1"/>
  <c r="G73" i="104"/>
  <c r="B73" i="104"/>
  <c r="K72" i="104"/>
  <c r="M72" i="104" s="1"/>
  <c r="G72" i="104"/>
  <c r="B72" i="104"/>
  <c r="K71" i="104"/>
  <c r="M71" i="104" s="1"/>
  <c r="G71" i="104"/>
  <c r="B71" i="104"/>
  <c r="K70" i="104"/>
  <c r="M70" i="104" s="1"/>
  <c r="G70" i="104"/>
  <c r="B70" i="104"/>
  <c r="K69" i="104"/>
  <c r="M69" i="104" s="1"/>
  <c r="G69" i="104"/>
  <c r="B69" i="104"/>
  <c r="K68" i="104"/>
  <c r="M68" i="104" s="1"/>
  <c r="G68" i="104"/>
  <c r="B68" i="104"/>
  <c r="K67" i="104"/>
  <c r="M67" i="104" s="1"/>
  <c r="G67" i="104"/>
  <c r="B67" i="104"/>
  <c r="K66" i="104"/>
  <c r="M66" i="104" s="1"/>
  <c r="G66" i="104"/>
  <c r="B66" i="104"/>
  <c r="K65" i="104"/>
  <c r="M65" i="104" s="1"/>
  <c r="G65" i="104"/>
  <c r="B65" i="104"/>
  <c r="K64" i="104"/>
  <c r="M64" i="104" s="1"/>
  <c r="G64" i="104"/>
  <c r="B64" i="104"/>
  <c r="K63" i="104"/>
  <c r="M63" i="104" s="1"/>
  <c r="G63" i="104"/>
  <c r="B63" i="104"/>
  <c r="K62" i="104"/>
  <c r="M62" i="104" s="1"/>
  <c r="G62" i="104"/>
  <c r="B62" i="104"/>
  <c r="K61" i="104"/>
  <c r="M61" i="104" s="1"/>
  <c r="G61" i="104"/>
  <c r="B61" i="104"/>
  <c r="K60" i="104"/>
  <c r="M60" i="104" s="1"/>
  <c r="G60" i="104"/>
  <c r="B60" i="104"/>
  <c r="K59" i="104"/>
  <c r="M59" i="104" s="1"/>
  <c r="G59" i="104"/>
  <c r="B59" i="104"/>
  <c r="K58" i="104"/>
  <c r="M58" i="104" s="1"/>
  <c r="G58" i="104"/>
  <c r="B58" i="104"/>
  <c r="K57" i="104"/>
  <c r="M57" i="104" s="1"/>
  <c r="G57" i="104"/>
  <c r="M56" i="104"/>
  <c r="K56" i="104"/>
  <c r="G56" i="104"/>
  <c r="K55" i="104"/>
  <c r="M55" i="104" s="1"/>
  <c r="G55" i="104"/>
  <c r="B55" i="104"/>
  <c r="K54" i="104"/>
  <c r="M54" i="104" s="1"/>
  <c r="G54" i="104"/>
  <c r="B54" i="104"/>
  <c r="K53" i="104"/>
  <c r="M53" i="104" s="1"/>
  <c r="G53" i="104"/>
  <c r="B53" i="104"/>
  <c r="K52" i="104"/>
  <c r="M52" i="104" s="1"/>
  <c r="G52" i="104"/>
  <c r="B52" i="104"/>
  <c r="K51" i="104"/>
  <c r="M51" i="104" s="1"/>
  <c r="G51" i="104"/>
  <c r="M50" i="104"/>
  <c r="K50" i="104"/>
  <c r="G50" i="104"/>
  <c r="K49" i="104"/>
  <c r="M49" i="104" s="1"/>
  <c r="G49" i="104"/>
  <c r="M48" i="104"/>
  <c r="K48" i="104"/>
  <c r="G48" i="104"/>
  <c r="K47" i="104"/>
  <c r="M47" i="104" s="1"/>
  <c r="G47" i="104"/>
  <c r="M46" i="104"/>
  <c r="K46" i="104"/>
  <c r="G46" i="104"/>
  <c r="K45" i="104"/>
  <c r="M45" i="104" s="1"/>
  <c r="G45" i="104"/>
  <c r="M44" i="104"/>
  <c r="K44" i="104"/>
  <c r="G44" i="104"/>
  <c r="K43" i="104"/>
  <c r="M43" i="104" s="1"/>
  <c r="G43" i="104"/>
  <c r="M42" i="104"/>
  <c r="K42" i="104"/>
  <c r="G42" i="104"/>
  <c r="K41" i="104"/>
  <c r="M41" i="104" s="1"/>
  <c r="G41" i="104"/>
  <c r="M40" i="104"/>
  <c r="K40" i="104"/>
  <c r="G40" i="104"/>
  <c r="K39" i="104"/>
  <c r="M39" i="104" s="1"/>
  <c r="G39" i="104"/>
  <c r="M38" i="104"/>
  <c r="K38" i="104"/>
  <c r="G38" i="104"/>
  <c r="K37" i="104"/>
  <c r="M37" i="104" s="1"/>
  <c r="G37" i="104"/>
  <c r="M36" i="104"/>
  <c r="K36" i="104"/>
  <c r="G36" i="104"/>
  <c r="K35" i="104"/>
  <c r="M35" i="104" s="1"/>
  <c r="G35" i="104"/>
  <c r="M34" i="104"/>
  <c r="K34" i="104"/>
  <c r="G34" i="104"/>
  <c r="K33" i="104"/>
  <c r="M33" i="104" s="1"/>
  <c r="G33" i="104"/>
  <c r="M32" i="104"/>
  <c r="K32" i="104"/>
  <c r="G32" i="104"/>
  <c r="K31" i="104"/>
  <c r="M31" i="104" s="1"/>
  <c r="G31" i="104"/>
  <c r="M30" i="104"/>
  <c r="K30" i="104"/>
  <c r="G30" i="104"/>
  <c r="K29" i="104"/>
  <c r="M29" i="104" s="1"/>
  <c r="G29" i="104"/>
  <c r="M28" i="104"/>
  <c r="K28" i="104"/>
  <c r="G28" i="104"/>
  <c r="K27" i="104"/>
  <c r="M27" i="104" s="1"/>
  <c r="G27" i="104"/>
  <c r="M26" i="104"/>
  <c r="K26" i="104"/>
  <c r="G26" i="104"/>
  <c r="K25" i="104"/>
  <c r="M25" i="104" s="1"/>
  <c r="G25" i="104"/>
  <c r="M24" i="104"/>
  <c r="K24" i="104"/>
  <c r="G24" i="104"/>
  <c r="K23" i="104"/>
  <c r="M23" i="104" s="1"/>
  <c r="G23" i="104"/>
  <c r="M22" i="104"/>
  <c r="K22" i="104"/>
  <c r="G22" i="104"/>
  <c r="K21" i="104"/>
  <c r="M21" i="104" s="1"/>
  <c r="G21" i="104"/>
  <c r="M20" i="104"/>
  <c r="K20" i="104"/>
  <c r="G20" i="104"/>
  <c r="K19" i="104"/>
  <c r="M19" i="104" s="1"/>
  <c r="G19" i="104"/>
  <c r="M18" i="104"/>
  <c r="K18" i="104"/>
  <c r="G18" i="104"/>
  <c r="K17" i="104"/>
  <c r="M17" i="104" s="1"/>
  <c r="G17" i="104"/>
  <c r="M16" i="104"/>
  <c r="K16" i="104"/>
  <c r="G16" i="104"/>
  <c r="K15" i="104"/>
  <c r="M15" i="104" s="1"/>
  <c r="G15" i="104"/>
  <c r="M14" i="104"/>
  <c r="K14" i="104"/>
  <c r="G14" i="104"/>
  <c r="K13" i="104"/>
  <c r="M13" i="104" s="1"/>
  <c r="G13" i="104"/>
  <c r="M12" i="104"/>
  <c r="K12" i="104"/>
  <c r="G12" i="104"/>
  <c r="K11" i="104"/>
  <c r="M11" i="104" s="1"/>
  <c r="G11" i="104"/>
  <c r="M10" i="104"/>
  <c r="K10" i="104"/>
  <c r="G10" i="104"/>
  <c r="K9" i="104"/>
  <c r="M9" i="104" s="1"/>
  <c r="G9" i="104"/>
  <c r="M8" i="104"/>
  <c r="K8" i="104"/>
  <c r="G8" i="104"/>
  <c r="K7" i="104"/>
  <c r="M7" i="104" s="1"/>
  <c r="G7" i="104"/>
  <c r="M6" i="104"/>
  <c r="K6" i="104"/>
  <c r="G6" i="104"/>
  <c r="K5" i="104"/>
  <c r="M5" i="104" s="1"/>
  <c r="G5" i="104"/>
  <c r="M4" i="104"/>
  <c r="K4" i="104"/>
  <c r="G4" i="104"/>
  <c r="K3" i="104"/>
  <c r="M3" i="104" s="1"/>
  <c r="G3" i="104"/>
  <c r="M2" i="104"/>
  <c r="K2" i="104"/>
  <c r="G2" i="104"/>
  <c r="U21" i="85" l="1"/>
  <c r="T22" i="85"/>
  <c r="T17" i="85"/>
  <c r="S16" i="85"/>
  <c r="R15" i="85"/>
  <c r="Q22" i="85"/>
  <c r="Q17" i="85"/>
  <c r="P18" i="85"/>
  <c r="P16" i="85"/>
  <c r="P13" i="85"/>
  <c r="O12" i="85"/>
  <c r="N11" i="85"/>
  <c r="M18" i="85"/>
  <c r="M13" i="85"/>
  <c r="L14" i="85"/>
  <c r="L12" i="85"/>
  <c r="L9" i="85"/>
  <c r="K8" i="85"/>
  <c r="J7" i="85"/>
  <c r="I14" i="85"/>
  <c r="I9" i="85"/>
  <c r="I6" i="85"/>
  <c r="H10" i="85"/>
  <c r="H8" i="85"/>
  <c r="H5" i="85"/>
  <c r="G4" i="85"/>
  <c r="F3" i="85"/>
  <c r="E5" i="85"/>
  <c r="D6" i="85"/>
  <c r="D4" i="85"/>
  <c r="F23" i="91"/>
  <c r="F4" i="94" l="1"/>
  <c r="F5" i="94"/>
  <c r="F3" i="94"/>
  <c r="E30" i="93"/>
  <c r="F30" i="93" s="1"/>
  <c r="K27" i="93" s="1"/>
  <c r="D36" i="93" s="1"/>
  <c r="E29" i="93"/>
  <c r="D30" i="93"/>
  <c r="C30" i="93"/>
  <c r="D29" i="93"/>
  <c r="C29" i="93"/>
  <c r="E28" i="93"/>
  <c r="D28" i="93"/>
  <c r="F28" i="93"/>
  <c r="K26" i="93" s="1"/>
  <c r="D35" i="93" s="1"/>
  <c r="G28" i="93"/>
  <c r="O26" i="93" s="1"/>
  <c r="E35" i="93" s="1"/>
  <c r="E27" i="93"/>
  <c r="D27" i="93"/>
  <c r="C27" i="93"/>
  <c r="E26" i="93"/>
  <c r="D26" i="93"/>
  <c r="E25" i="93"/>
  <c r="D25" i="93"/>
  <c r="C25" i="93"/>
  <c r="D21" i="93"/>
  <c r="C21" i="93"/>
  <c r="B21" i="93"/>
  <c r="E19" i="93"/>
  <c r="D19" i="93"/>
  <c r="C19" i="93"/>
  <c r="B19" i="93"/>
  <c r="E18" i="93"/>
  <c r="G25" i="93" l="1"/>
  <c r="N25" i="93" s="1"/>
  <c r="C34" i="93" s="1"/>
  <c r="F27" i="93"/>
  <c r="J26" i="93" s="1"/>
  <c r="B35" i="93" s="1"/>
  <c r="F26" i="93"/>
  <c r="K25" i="93" s="1"/>
  <c r="D34" i="93" s="1"/>
  <c r="F25" i="93"/>
  <c r="J25" i="93" s="1"/>
  <c r="B34" i="93" s="1"/>
  <c r="G30" i="93"/>
  <c r="O27" i="93" s="1"/>
  <c r="E36" i="93" s="1"/>
  <c r="G27" i="93"/>
  <c r="N26" i="93" s="1"/>
  <c r="C35" i="93" s="1"/>
  <c r="G26" i="93"/>
  <c r="O25" i="93" s="1"/>
  <c r="E34" i="93" s="1"/>
  <c r="F29" i="93"/>
  <c r="J27" i="93" s="1"/>
  <c r="B36" i="93" s="1"/>
  <c r="G29" i="93"/>
  <c r="N27" i="93" s="1"/>
  <c r="C36" i="93" s="1"/>
  <c r="E6" i="93" l="1"/>
  <c r="D6" i="93"/>
  <c r="H26" i="91" l="1"/>
  <c r="F26" i="91"/>
  <c r="F37" i="91"/>
  <c r="H37" i="91" s="1"/>
  <c r="F48" i="91"/>
  <c r="H48" i="91" s="1"/>
  <c r="F67" i="91"/>
  <c r="H67" i="91" s="1"/>
  <c r="F59" i="91"/>
  <c r="H59" i="91" s="1"/>
  <c r="H65" i="91"/>
  <c r="H46" i="91"/>
  <c r="H57" i="91"/>
  <c r="H64" i="91"/>
  <c r="F64" i="91"/>
  <c r="F55" i="91"/>
  <c r="H55" i="91"/>
  <c r="F44" i="91"/>
  <c r="H44" i="91"/>
  <c r="F34" i="91"/>
  <c r="H34" i="91" s="1"/>
  <c r="J13" i="91" s="1"/>
  <c r="H23" i="91"/>
  <c r="H53" i="91"/>
  <c r="H51" i="91"/>
  <c r="H42" i="91"/>
  <c r="H40" i="91"/>
  <c r="H32" i="91"/>
  <c r="H30" i="91"/>
  <c r="H21" i="91"/>
  <c r="H19" i="91"/>
  <c r="C3" i="42" l="1"/>
  <c r="C4" i="42"/>
  <c r="L2" i="86" l="1"/>
  <c r="H2" i="86"/>
  <c r="D2" i="86"/>
  <c r="B4" i="73" l="1"/>
</calcChain>
</file>

<file path=xl/sharedStrings.xml><?xml version="1.0" encoding="utf-8"?>
<sst xmlns="http://schemas.openxmlformats.org/spreadsheetml/2006/main" count="5167" uniqueCount="390">
  <si>
    <t>msm</t>
  </si>
  <si>
    <t>msmidu</t>
  </si>
  <si>
    <t>iduf</t>
  </si>
  <si>
    <t>idum</t>
  </si>
  <si>
    <t>E</t>
  </si>
  <si>
    <t>prob_casual</t>
  </si>
  <si>
    <t>prob_casual_only</t>
  </si>
  <si>
    <t>hetmale</t>
  </si>
  <si>
    <t>hetfem</t>
  </si>
  <si>
    <t>num_cas_part_main-cas</t>
  </si>
  <si>
    <t>vaginal</t>
  </si>
  <si>
    <t>anal</t>
  </si>
  <si>
    <t>num-casual-only-median</t>
  </si>
  <si>
    <t>num-casual-main-median</t>
  </si>
  <si>
    <t>(1) AU</t>
  </si>
  <si>
    <t>(2) A-NIC-AN</t>
  </si>
  <si>
    <t>(29) VLS &lt;200</t>
  </si>
  <si>
    <t>S</t>
  </si>
  <si>
    <t>(1) Acute unaware</t>
  </si>
  <si>
    <t>(2) Acute Not in care</t>
  </si>
  <si>
    <t>(3) Acute ART no VLS</t>
  </si>
  <si>
    <t>(4) Acute VLS</t>
  </si>
  <si>
    <t>(5) Unaware &gt;500</t>
  </si>
  <si>
    <t>(6) Not in care &gt;500</t>
  </si>
  <si>
    <t>(7) ART no VLS &gt;500</t>
  </si>
  <si>
    <t>(8) VLS &gt;500</t>
  </si>
  <si>
    <t>(9) Unaware 351-500</t>
  </si>
  <si>
    <t>(10) Not in care  351-500</t>
  </si>
  <si>
    <t>(11) ART no VLS 351-500</t>
  </si>
  <si>
    <t>(12) VLS 351-500</t>
  </si>
  <si>
    <t>(13) Unaware 201-350</t>
  </si>
  <si>
    <t>(14) Not in care  201-350</t>
  </si>
  <si>
    <t>(15) ART no VLS 201-350</t>
  </si>
  <si>
    <t>(16) VLS 201-350</t>
  </si>
  <si>
    <t>(17) Unaware &lt;200</t>
  </si>
  <si>
    <t>(18) Not in care  &lt;200</t>
  </si>
  <si>
    <t>(19) ART no VLS &lt;200</t>
  </si>
  <si>
    <t>(20) VLS &lt;200</t>
  </si>
  <si>
    <t>(3) A-ANV</t>
  </si>
  <si>
    <t>(4) A-VLS</t>
  </si>
  <si>
    <t>(5) U &gt;500</t>
  </si>
  <si>
    <t>(6) NIC-AN &gt;500</t>
  </si>
  <si>
    <t>(7) ANV &gt;500</t>
  </si>
  <si>
    <t>(9) U 351-500</t>
  </si>
  <si>
    <t>(10) NIC-AN 351-500</t>
  </si>
  <si>
    <t>(11) ANV 351-500</t>
  </si>
  <si>
    <t>(13) U 201-350</t>
  </si>
  <si>
    <t>(14) NIC-AN 201-350</t>
  </si>
  <si>
    <t>(15) ANV 201-350</t>
  </si>
  <si>
    <t>(17) U &lt;200</t>
  </si>
  <si>
    <t>(18) NIC-AN &lt;200</t>
  </si>
  <si>
    <t>(20) ANV &lt;200</t>
  </si>
  <si>
    <t>HM</t>
  </si>
  <si>
    <t>Group</t>
  </si>
  <si>
    <t>HF</t>
  </si>
  <si>
    <t>MSM</t>
  </si>
  <si>
    <t>MSMIDU</t>
  </si>
  <si>
    <t>IDUF</t>
  </si>
  <si>
    <t>IDUM</t>
  </si>
  <si>
    <t>Male_Upper</t>
  </si>
  <si>
    <t>Male_Lower</t>
  </si>
  <si>
    <t>Female_Lower</t>
  </si>
  <si>
    <t>Female_Upper</t>
  </si>
  <si>
    <t>Age_group</t>
  </si>
  <si>
    <t>female-casual</t>
  </si>
  <si>
    <t>male-main</t>
  </si>
  <si>
    <t>male-casual</t>
  </si>
  <si>
    <t>MSM-main</t>
  </si>
  <si>
    <t>MSM-casual</t>
  </si>
  <si>
    <t>female-main</t>
  </si>
  <si>
    <t>From</t>
  </si>
  <si>
    <t>To</t>
  </si>
  <si>
    <t>Probability</t>
  </si>
  <si>
    <t>Rate</t>
  </si>
  <si>
    <t>Source</t>
  </si>
  <si>
    <t xml:space="preserve">Susceptible </t>
  </si>
  <si>
    <t>Acute Unaware</t>
  </si>
  <si>
    <t>Arrow</t>
  </si>
  <si>
    <t>0-1</t>
  </si>
  <si>
    <t>CALCULATED</t>
  </si>
  <si>
    <t>Bernoulli eqn</t>
  </si>
  <si>
    <t>1-5</t>
  </si>
  <si>
    <t>Acute not in care</t>
  </si>
  <si>
    <t>Unaware &gt;500</t>
  </si>
  <si>
    <t>Acute ART no VLS</t>
  </si>
  <si>
    <t>1-3</t>
  </si>
  <si>
    <t>1-2</t>
  </si>
  <si>
    <t>Acute Not in care</t>
  </si>
  <si>
    <t>2-3</t>
  </si>
  <si>
    <t>2-6</t>
  </si>
  <si>
    <t>Not in care &gt;500</t>
  </si>
  <si>
    <t>Acute ART VLS</t>
  </si>
  <si>
    <t>ART no VLS &gt;500</t>
  </si>
  <si>
    <t>3-2</t>
  </si>
  <si>
    <t>3-4</t>
  </si>
  <si>
    <t>3-7</t>
  </si>
  <si>
    <t>0</t>
  </si>
  <si>
    <t>1</t>
  </si>
  <si>
    <t>2</t>
  </si>
  <si>
    <t>3</t>
  </si>
  <si>
    <t>5</t>
  </si>
  <si>
    <t>6</t>
  </si>
  <si>
    <t>4</t>
  </si>
  <si>
    <t>7</t>
  </si>
  <si>
    <t>8</t>
  </si>
  <si>
    <t>ART VLS &gt;500</t>
  </si>
  <si>
    <t>4-2</t>
  </si>
  <si>
    <t>4-3</t>
  </si>
  <si>
    <t>4-8</t>
  </si>
  <si>
    <t>Unaware &gt; 500</t>
  </si>
  <si>
    <t>9</t>
  </si>
  <si>
    <t>Unaware 351-500</t>
  </si>
  <si>
    <t>5-6</t>
  </si>
  <si>
    <t>5-7</t>
  </si>
  <si>
    <t>5-9</t>
  </si>
  <si>
    <t>10</t>
  </si>
  <si>
    <t>6-7</t>
  </si>
  <si>
    <t>6-10</t>
  </si>
  <si>
    <t>Not In care 351-500</t>
  </si>
  <si>
    <t>Not in Care &gt;500</t>
  </si>
  <si>
    <t>11</t>
  </si>
  <si>
    <t>ART no VLS 351-500</t>
  </si>
  <si>
    <t>7-6</t>
  </si>
  <si>
    <t>7-8</t>
  </si>
  <si>
    <t>7-11</t>
  </si>
  <si>
    <t>Not in care 351-500</t>
  </si>
  <si>
    <t>13</t>
  </si>
  <si>
    <t>Unaware 201-350</t>
  </si>
  <si>
    <t>8-6</t>
  </si>
  <si>
    <t>8-7</t>
  </si>
  <si>
    <t>9-13</t>
  </si>
  <si>
    <t>9-11</t>
  </si>
  <si>
    <t>9-10</t>
  </si>
  <si>
    <t>14</t>
  </si>
  <si>
    <t>10-11</t>
  </si>
  <si>
    <t>10-14</t>
  </si>
  <si>
    <t>Not In care 201-350</t>
  </si>
  <si>
    <t>11-10</t>
  </si>
  <si>
    <t>15</t>
  </si>
  <si>
    <t>11-15</t>
  </si>
  <si>
    <t>VLS 351-500</t>
  </si>
  <si>
    <t>12-8</t>
  </si>
  <si>
    <t>12-11</t>
  </si>
  <si>
    <t>Not in Care 351-500</t>
  </si>
  <si>
    <t>12-10</t>
  </si>
  <si>
    <t>Not in care 201-350</t>
  </si>
  <si>
    <t>ART no VLS 201-350</t>
  </si>
  <si>
    <t>17</t>
  </si>
  <si>
    <t>Unaware &lt;200</t>
  </si>
  <si>
    <t>13-14</t>
  </si>
  <si>
    <t>13-15</t>
  </si>
  <si>
    <t>13-17</t>
  </si>
  <si>
    <t>16</t>
  </si>
  <si>
    <t>14-15</t>
  </si>
  <si>
    <t>18</t>
  </si>
  <si>
    <t>Not in care &lt;200</t>
  </si>
  <si>
    <t>14-18</t>
  </si>
  <si>
    <t xml:space="preserve">ART no VLS </t>
  </si>
  <si>
    <t>VLS 201-350</t>
  </si>
  <si>
    <t>ART no VLS &lt;200</t>
  </si>
  <si>
    <t>15-14</t>
  </si>
  <si>
    <t>15-16</t>
  </si>
  <si>
    <t>15-19</t>
  </si>
  <si>
    <t>16-12</t>
  </si>
  <si>
    <t>Not in Care 201-350</t>
  </si>
  <si>
    <t>16-14</t>
  </si>
  <si>
    <t>16-15</t>
  </si>
  <si>
    <t>Art no VLS &lt;200</t>
  </si>
  <si>
    <t>17-18</t>
  </si>
  <si>
    <t>17-19</t>
  </si>
  <si>
    <t>18-19</t>
  </si>
  <si>
    <t>Not in Care &lt; 200</t>
  </si>
  <si>
    <t>19-18</t>
  </si>
  <si>
    <t>VLS &lt;200</t>
  </si>
  <si>
    <t>19-20</t>
  </si>
  <si>
    <t>Not in Care &lt;200</t>
  </si>
  <si>
    <t>20-16</t>
  </si>
  <si>
    <t>20-18</t>
  </si>
  <si>
    <t>20-19</t>
  </si>
  <si>
    <t>12</t>
  </si>
  <si>
    <t>11-12</t>
  </si>
  <si>
    <t>ESTIMATED</t>
  </si>
  <si>
    <t>Analytical estimation</t>
  </si>
  <si>
    <t>0.17</t>
  </si>
  <si>
    <t>Notes</t>
  </si>
  <si>
    <t>Time</t>
  </si>
  <si>
    <t>NA</t>
  </si>
  <si>
    <t>3.5</t>
  </si>
  <si>
    <t>Assumed (USF GMAIL EhIRE: Anaytical Model, Mar 20 2020)</t>
  </si>
  <si>
    <t>HOPE</t>
  </si>
  <si>
    <t>Dr. Chaitra</t>
  </si>
  <si>
    <t>Table 12.2:Annual probability of becoming VLS if on ART but not VLS</t>
  </si>
  <si>
    <t>Table 5.1: Number of years in each stage if HIV infected and not prescribed ART (r = 1, 2, 3)</t>
  </si>
  <si>
    <t>Table 5.1: Annual rate of progressing one disease stage (to lower CD4 count) if prescribed ART, but not VLS (r = 4)</t>
  </si>
  <si>
    <t>Table 5.6: Annual probability of loss of VLS if VLS (from r = 5 to r = 4) in second and third time periods</t>
  </si>
  <si>
    <t>Index</t>
  </si>
  <si>
    <t>Copy of PATH 2 -data October 2013</t>
  </si>
  <si>
    <t>Baseline: for unaware non-acute, aware no ART, aware ART not suppressed)</t>
  </si>
  <si>
    <t>0.08% (vaginal)</t>
  </si>
  <si>
    <t>Female to male</t>
  </si>
  <si>
    <t xml:space="preserve">Male to female </t>
  </si>
  <si>
    <t>Male to male -insertive  (50% of sex acts)</t>
  </si>
  <si>
    <t>Male to male -receptive (50% of sex acts)</t>
  </si>
  <si>
    <t>female to male vaginal</t>
  </si>
  <si>
    <t>female to male anal</t>
  </si>
  <si>
    <t>male to female vaginal</t>
  </si>
  <si>
    <t>male to female anal</t>
  </si>
  <si>
    <t>male to male receptive</t>
  </si>
  <si>
    <t>male to male insertive</t>
  </si>
  <si>
    <t>DO NOT SHARE -PATHV3- PATH parameter list 4-2-18-for Hanisha</t>
  </si>
  <si>
    <t>Min</t>
  </si>
  <si>
    <t>Max</t>
  </si>
  <si>
    <t>Vagina</t>
  </si>
  <si>
    <t>Anal</t>
  </si>
  <si>
    <t>Dr,. Chaitra new email</t>
  </si>
  <si>
    <t>Insertive</t>
  </si>
  <si>
    <t>Vagina/insertive</t>
  </si>
  <si>
    <t>Anal/receptive</t>
  </si>
  <si>
    <t>Baseline value: non-acute phase without condom use and not on ART</t>
  </si>
  <si>
    <t>HIV+ female to HIV- male vaginal</t>
  </si>
  <si>
    <t>HIV+ female to HIV- male anal</t>
  </si>
  <si>
    <t>HIV+ male to HIV- female vaginal</t>
  </si>
  <si>
    <t>HIV+ male to HIV- female anal</t>
  </si>
  <si>
    <t>Male to male: HIV+ person insertive</t>
  </si>
  <si>
    <t>Male to male: HIV+ person receptive</t>
  </si>
  <si>
    <t>MIN</t>
  </si>
  <si>
    <t>MAX</t>
  </si>
  <si>
    <t>Data source 1</t>
  </si>
  <si>
    <t>Source 2</t>
  </si>
  <si>
    <t>Source 3</t>
  </si>
  <si>
    <t xml:space="preserve">MIN </t>
  </si>
  <si>
    <t>New infections for year 2011</t>
  </si>
  <si>
    <t>SCENARIO 1</t>
  </si>
  <si>
    <t>Surveillance</t>
  </si>
  <si>
    <t>Difference</t>
  </si>
  <si>
    <t>ORIGINAL</t>
  </si>
  <si>
    <t>V1</t>
  </si>
  <si>
    <t>V2</t>
  </si>
  <si>
    <t>IDEAL</t>
  </si>
  <si>
    <t>D</t>
  </si>
  <si>
    <t>IDUMSM</t>
  </si>
  <si>
    <t>CD4_category</t>
  </si>
  <si>
    <t>death_rate</t>
  </si>
  <si>
    <t>CD4 &lt;200</t>
  </si>
  <si>
    <t>CD4 200-350</t>
  </si>
  <si>
    <t>CD4 350-500</t>
  </si>
  <si>
    <t>CD4 &gt;500</t>
  </si>
  <si>
    <t>Acute</t>
  </si>
  <si>
    <t>CD4_b_200</t>
  </si>
  <si>
    <t>CD4_200_350</t>
  </si>
  <si>
    <t>CD4_a_350</t>
  </si>
  <si>
    <t>Disease_stage</t>
  </si>
  <si>
    <t>&gt;500</t>
  </si>
  <si>
    <t>500-350</t>
  </si>
  <si>
    <t>200-350</t>
  </si>
  <si>
    <t>&lt;200</t>
  </si>
  <si>
    <t>Location</t>
  </si>
  <si>
    <t>FIPS</t>
  </si>
  <si>
    <t>Unaware</t>
  </si>
  <si>
    <t>Aware_no_ART</t>
  </si>
  <si>
    <t>ART_no_VLS</t>
  </si>
  <si>
    <t>VLS</t>
  </si>
  <si>
    <t>Total</t>
  </si>
  <si>
    <t>LTC</t>
  </si>
  <si>
    <t>Num_people_prep</t>
  </si>
  <si>
    <t>HIV Prevalence</t>
  </si>
  <si>
    <t>Diagnosed or undiagnosed</t>
  </si>
  <si>
    <t>Total Population</t>
  </si>
  <si>
    <t>p_hm</t>
  </si>
  <si>
    <t>Maricopa County</t>
  </si>
  <si>
    <t>Alameda County</t>
  </si>
  <si>
    <t>Los Angeles County</t>
  </si>
  <si>
    <t>Orange County (CA)</t>
  </si>
  <si>
    <t>Riverside County</t>
  </si>
  <si>
    <t>Sacramento County</t>
  </si>
  <si>
    <t>San Bernardino County</t>
  </si>
  <si>
    <t>San Diego County</t>
  </si>
  <si>
    <t>San Francisco County</t>
  </si>
  <si>
    <t>Broward County</t>
  </si>
  <si>
    <t>Duval County</t>
  </si>
  <si>
    <t>Hillsborough County</t>
  </si>
  <si>
    <t>Miami-Dade County</t>
  </si>
  <si>
    <t>Orange County (FL)</t>
  </si>
  <si>
    <t>Palm Beach County</t>
  </si>
  <si>
    <t>Pinellas County</t>
  </si>
  <si>
    <t>Cobb County</t>
  </si>
  <si>
    <t>DeKalb County</t>
  </si>
  <si>
    <t>Fulton County</t>
  </si>
  <si>
    <t>Gwinnett County</t>
  </si>
  <si>
    <t>Cook County</t>
  </si>
  <si>
    <t>Marion County</t>
  </si>
  <si>
    <t>East Baton Rouge Parish</t>
  </si>
  <si>
    <t>Orleans Parish</t>
  </si>
  <si>
    <t>Baltimore City</t>
  </si>
  <si>
    <t>Montgomery County</t>
  </si>
  <si>
    <t>Prince George's County</t>
  </si>
  <si>
    <t>Suffolk County</t>
  </si>
  <si>
    <t>Wayne County</t>
  </si>
  <si>
    <t>Clark County</t>
  </si>
  <si>
    <t>Essex County</t>
  </si>
  <si>
    <t>Hudson County</t>
  </si>
  <si>
    <t>Bronx County</t>
  </si>
  <si>
    <t>Kings County</t>
  </si>
  <si>
    <t>New York County</t>
  </si>
  <si>
    <t>Queens County</t>
  </si>
  <si>
    <t>Mecklenburg County</t>
  </si>
  <si>
    <t>Cuyahoga County</t>
  </si>
  <si>
    <t>Franklin County</t>
  </si>
  <si>
    <t>Hamilton County</t>
  </si>
  <si>
    <t>Philadelphia County</t>
  </si>
  <si>
    <t>San Juan Municipio</t>
  </si>
  <si>
    <t>Shelby County</t>
  </si>
  <si>
    <t>Bexar County</t>
  </si>
  <si>
    <t>Dallas County</t>
  </si>
  <si>
    <t>Harris County</t>
  </si>
  <si>
    <t>Tarrant County</t>
  </si>
  <si>
    <t>Travis County</t>
  </si>
  <si>
    <t>King County</t>
  </si>
  <si>
    <t>Alabama</t>
  </si>
  <si>
    <t>Arkansas</t>
  </si>
  <si>
    <t>Kentucky</t>
  </si>
  <si>
    <t>Mississippi</t>
  </si>
  <si>
    <t>Missouri</t>
  </si>
  <si>
    <t>Oklahoma</t>
  </si>
  <si>
    <t>South Carolina</t>
  </si>
  <si>
    <t>Alaska</t>
  </si>
  <si>
    <t>Arizona</t>
  </si>
  <si>
    <t>California</t>
  </si>
  <si>
    <t>Colorado</t>
  </si>
  <si>
    <t>Connecticut</t>
  </si>
  <si>
    <t>Delaware</t>
  </si>
  <si>
    <t>District of Columbia</t>
  </si>
  <si>
    <t>Florida</t>
  </si>
  <si>
    <t>Georgia</t>
  </si>
  <si>
    <t>Hawaii</t>
  </si>
  <si>
    <t>Idaho</t>
  </si>
  <si>
    <t>Illinois</t>
  </si>
  <si>
    <t>Indiana</t>
  </si>
  <si>
    <t>Iowa</t>
  </si>
  <si>
    <t>Kansas</t>
  </si>
  <si>
    <t>Louisiana</t>
  </si>
  <si>
    <t>Maine</t>
  </si>
  <si>
    <t>Maryland</t>
  </si>
  <si>
    <t>Massachusetts</t>
  </si>
  <si>
    <t>Michigan</t>
  </si>
  <si>
    <t>Minnesota</t>
  </si>
  <si>
    <t>Montana</t>
  </si>
  <si>
    <t>Nebraska</t>
  </si>
  <si>
    <t>Nevada</t>
  </si>
  <si>
    <t>New Hampshire</t>
  </si>
  <si>
    <t>New Jersey</t>
  </si>
  <si>
    <t>New Mexico</t>
  </si>
  <si>
    <t>New York</t>
  </si>
  <si>
    <t>North Carolina</t>
  </si>
  <si>
    <t>North Dakota</t>
  </si>
  <si>
    <t>Ohio</t>
  </si>
  <si>
    <t>Oregon</t>
  </si>
  <si>
    <t>Pennsylvania</t>
  </si>
  <si>
    <t>Rhode Island</t>
  </si>
  <si>
    <t>South Dakota</t>
  </si>
  <si>
    <t>Tennessee</t>
  </si>
  <si>
    <t>Texas</t>
  </si>
  <si>
    <t>Utah</t>
  </si>
  <si>
    <t>Vermont</t>
  </si>
  <si>
    <t>Virginia</t>
  </si>
  <si>
    <t>Washington</t>
  </si>
  <si>
    <t>West Virginia</t>
  </si>
  <si>
    <t>Wisconsin</t>
  </si>
  <si>
    <t>Wyoming</t>
  </si>
  <si>
    <t>p_hf</t>
  </si>
  <si>
    <t>HIV Prevalnce</t>
  </si>
  <si>
    <t>p_msm</t>
  </si>
  <si>
    <t>PrEP</t>
  </si>
  <si>
    <t>Rules</t>
  </si>
  <si>
    <t>with other JURI in same STATE = (WithinSTATE - WithinCOUNTY) /(numJURISinSTATE -1)</t>
  </si>
  <si>
    <t>if (numJURISinSTATE &gt; 1) [ with JURI = withinCOUNTY]</t>
  </si>
  <si>
    <t>else  [ with JURI = withinSTATE]</t>
  </si>
  <si>
    <t>with other JURI outside  STATE = (1 - WithinSTATE) * weightedByDistanceToSTATE</t>
  </si>
  <si>
    <t>JUR</t>
  </si>
  <si>
    <t>Prep</t>
  </si>
  <si>
    <t>PrEP Prescribed</t>
  </si>
  <si>
    <t>PrEP Eligible</t>
  </si>
  <si>
    <t>Puerto Rico</t>
  </si>
  <si>
    <t>Year</t>
  </si>
  <si>
    <t>Risk</t>
  </si>
  <si>
    <t>Aware_no_art</t>
  </si>
  <si>
    <t>art_no_vls</t>
  </si>
  <si>
    <t>vls</t>
  </si>
  <si>
    <t>ltc</t>
  </si>
  <si>
    <t>prep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</si>
</sst>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"/>
    <numFmt numFmtId="165" formatCode="0.000"/>
    <numFmt numFmtId="166" formatCode="0.000000000"/>
    <numFmt numFmtId="167" formatCode="0.0000000000"/>
    <numFmt numFmtId="168" formatCode="0.0000"/>
    <numFmt numFmtId="169" formatCode="0.00000"/>
  </numFmts>
  <fonts count="17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sz val="12"/>
      <color rgb="FF000000"/>
      <name val="Calibri"/>
      <family val="2"/>
      <scheme val="minor"/>
    </font>
    <font>
      <sz val="12"/>
      <color theme="1"/>
      <name val="4.47"/>
    </font>
    <font>
      <sz val="12"/>
      <name val="Calibri"/>
      <family val="2"/>
      <scheme val="minor"/>
    </font>
    <font>
      <sz val="10"/>
      <color rgb="FF000000"/>
      <name val="Inherit"/>
    </font>
    <font>
      <sz val="8"/>
      <color rgb="FF000000"/>
      <name val="Inherit"/>
    </font>
    <font>
      <sz val="11"/>
      <color rgb="FF000000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Arial"/>
      <family val="2"/>
    </font>
    <font>
      <sz val="12"/>
      <color theme="2" tint="-0.749992370372631"/>
      <name val="Arial"/>
      <family val="2"/>
    </font>
    <font>
      <sz val="12"/>
      <color theme="1" tint="0.249977111117893"/>
      <name val="Arial"/>
      <family val="2"/>
    </font>
    <font>
      <b/>
      <sz val="11"/>
      <color theme="1"/>
      <name val="Calibri"/>
      <family val="2"/>
      <scheme val="minor"/>
    </font>
    <font>
      <sz val="12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4">
    <xf numFmtId="0" fontId="0" fillId="0" borderId="0"/>
    <xf numFmtId="0" fontId="3" fillId="0" borderId="0"/>
    <xf numFmtId="0" fontId="2" fillId="0" borderId="0"/>
    <xf numFmtId="9" fontId="11" fillId="0" borderId="0" applyFont="0" applyFill="0" applyBorder="0" applyAlignment="0" applyProtection="0"/>
  </cellStyleXfs>
  <cellXfs count="113">
    <xf numFmtId="0" fontId="0" fillId="0" borderId="0" xfId="0"/>
    <xf numFmtId="10" fontId="0" fillId="0" borderId="0" xfId="0" applyNumberFormat="1"/>
    <xf numFmtId="9" fontId="0" fillId="0" borderId="0" xfId="0" applyNumberFormat="1"/>
    <xf numFmtId="0" fontId="0" fillId="2" borderId="0" xfId="0" applyFill="1"/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/>
    </xf>
    <xf numFmtId="0" fontId="0" fillId="0" borderId="5" xfId="0" applyBorder="1"/>
    <xf numFmtId="0" fontId="0" fillId="0" borderId="7" xfId="0" applyBorder="1"/>
    <xf numFmtId="0" fontId="0" fillId="0" borderId="8" xfId="0" applyBorder="1"/>
    <xf numFmtId="0" fontId="0" fillId="0" borderId="3" xfId="0" applyBorder="1"/>
    <xf numFmtId="0" fontId="0" fillId="0" borderId="2" xfId="0" applyBorder="1"/>
    <xf numFmtId="0" fontId="0" fillId="0" borderId="4" xfId="0" applyBorder="1"/>
    <xf numFmtId="0" fontId="0" fillId="0" borderId="6" xfId="0" applyBorder="1"/>
    <xf numFmtId="0" fontId="0" fillId="2" borderId="1" xfId="0" applyFill="1" applyBorder="1"/>
    <xf numFmtId="0" fontId="0" fillId="3" borderId="4" xfId="0" applyFill="1" applyBorder="1"/>
    <xf numFmtId="0" fontId="0" fillId="3" borderId="0" xfId="0" applyFill="1"/>
    <xf numFmtId="0" fontId="0" fillId="3" borderId="5" xfId="0" applyFill="1" applyBorder="1"/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4" fillId="0" borderId="0" xfId="0" quotePrefix="1" applyFont="1" applyAlignment="1">
      <alignment horizontal="center"/>
    </xf>
    <xf numFmtId="0" fontId="5" fillId="0" borderId="0" xfId="0" applyFont="1"/>
    <xf numFmtId="10" fontId="7" fillId="0" borderId="0" xfId="0" applyNumberFormat="1" applyFont="1"/>
    <xf numFmtId="9" fontId="7" fillId="0" borderId="0" xfId="0" applyNumberFormat="1" applyFont="1"/>
    <xf numFmtId="0" fontId="7" fillId="0" borderId="0" xfId="0" applyFont="1"/>
    <xf numFmtId="164" fontId="0" fillId="0" borderId="0" xfId="0" applyNumberFormat="1" applyAlignment="1">
      <alignment horizontal="center" vertical="center" wrapText="1"/>
    </xf>
    <xf numFmtId="164" fontId="0" fillId="0" borderId="0" xfId="0" applyNumberFormat="1"/>
    <xf numFmtId="0" fontId="8" fillId="0" borderId="0" xfId="0" applyFont="1"/>
    <xf numFmtId="0" fontId="0" fillId="0" borderId="0" xfId="0" applyAlignment="1">
      <alignment horizontal="left"/>
    </xf>
    <xf numFmtId="49" fontId="0" fillId="4" borderId="0" xfId="0" applyNumberFormat="1" applyFill="1" applyAlignment="1">
      <alignment horizontal="left"/>
    </xf>
    <xf numFmtId="49" fontId="0" fillId="3" borderId="0" xfId="0" applyNumberFormat="1" applyFill="1" applyAlignment="1">
      <alignment horizontal="left"/>
    </xf>
    <xf numFmtId="2" fontId="0" fillId="0" borderId="0" xfId="0" applyNumberFormat="1" applyAlignment="1">
      <alignment horizontal="left"/>
    </xf>
    <xf numFmtId="2" fontId="0" fillId="4" borderId="0" xfId="0" applyNumberFormat="1" applyFill="1" applyAlignment="1">
      <alignment horizontal="left"/>
    </xf>
    <xf numFmtId="49" fontId="0" fillId="4" borderId="0" xfId="0" quotePrefix="1" applyNumberFormat="1" applyFill="1" applyAlignment="1">
      <alignment horizontal="left"/>
    </xf>
    <xf numFmtId="49" fontId="0" fillId="3" borderId="0" xfId="0" applyNumberFormat="1" applyFill="1" applyAlignment="1">
      <alignment horizontal="left" vertical="center"/>
    </xf>
    <xf numFmtId="0" fontId="0" fillId="3" borderId="0" xfId="0" applyFill="1" applyAlignment="1">
      <alignment horizontal="left"/>
    </xf>
    <xf numFmtId="2" fontId="0" fillId="3" borderId="0" xfId="0" applyNumberFormat="1" applyFill="1" applyAlignment="1">
      <alignment horizontal="left"/>
    </xf>
    <xf numFmtId="49" fontId="0" fillId="3" borderId="0" xfId="0" quotePrefix="1" applyNumberFormat="1" applyFill="1" applyAlignment="1">
      <alignment horizontal="left"/>
    </xf>
    <xf numFmtId="49" fontId="0" fillId="4" borderId="0" xfId="0" applyNumberFormat="1" applyFill="1" applyAlignment="1">
      <alignment horizontal="left" vertical="center"/>
    </xf>
    <xf numFmtId="49" fontId="0" fillId="2" borderId="0" xfId="0" applyNumberFormat="1" applyFill="1" applyAlignment="1">
      <alignment horizontal="left"/>
    </xf>
    <xf numFmtId="49" fontId="0" fillId="3" borderId="0" xfId="0" applyNumberFormat="1" applyFill="1" applyAlignment="1">
      <alignment horizontal="left" wrapText="1"/>
    </xf>
    <xf numFmtId="2" fontId="0" fillId="0" borderId="0" xfId="0" applyNumberFormat="1"/>
    <xf numFmtId="49" fontId="0" fillId="4" borderId="0" xfId="0" applyNumberFormat="1" applyFill="1" applyAlignment="1">
      <alignment horizontal="left" wrapText="1"/>
    </xf>
    <xf numFmtId="49" fontId="0" fillId="4" borderId="0" xfId="0" quotePrefix="1" applyNumberFormat="1" applyFill="1" applyAlignment="1">
      <alignment horizontal="left" wrapText="1"/>
    </xf>
    <xf numFmtId="2" fontId="0" fillId="0" borderId="9" xfId="0" applyNumberFormat="1" applyBorder="1" applyAlignment="1">
      <alignment horizontal="left"/>
    </xf>
    <xf numFmtId="2" fontId="0" fillId="4" borderId="10" xfId="0" applyNumberFormat="1" applyFill="1" applyBorder="1" applyAlignment="1">
      <alignment horizontal="left"/>
    </xf>
    <xf numFmtId="2" fontId="0" fillId="3" borderId="10" xfId="0" applyNumberFormat="1" applyFill="1" applyBorder="1" applyAlignment="1">
      <alignment horizontal="left"/>
    </xf>
    <xf numFmtId="165" fontId="0" fillId="3" borderId="10" xfId="0" applyNumberFormat="1" applyFill="1" applyBorder="1" applyAlignment="1">
      <alignment horizontal="left"/>
    </xf>
    <xf numFmtId="165" fontId="0" fillId="4" borderId="10" xfId="0" applyNumberFormat="1" applyFill="1" applyBorder="1" applyAlignment="1">
      <alignment horizontal="left"/>
    </xf>
    <xf numFmtId="167" fontId="0" fillId="3" borderId="10" xfId="0" applyNumberFormat="1" applyFill="1" applyBorder="1" applyAlignment="1">
      <alignment horizontal="left"/>
    </xf>
    <xf numFmtId="166" fontId="0" fillId="4" borderId="10" xfId="0" applyNumberFormat="1" applyFill="1" applyBorder="1" applyAlignment="1">
      <alignment horizontal="left"/>
    </xf>
    <xf numFmtId="167" fontId="0" fillId="4" borderId="10" xfId="0" applyNumberFormat="1" applyFill="1" applyBorder="1" applyAlignment="1">
      <alignment horizontal="left"/>
    </xf>
    <xf numFmtId="166" fontId="4" fillId="2" borderId="0" xfId="0" applyNumberFormat="1" applyFont="1" applyFill="1" applyAlignment="1">
      <alignment horizontal="center"/>
    </xf>
    <xf numFmtId="167" fontId="4" fillId="2" borderId="0" xfId="0" applyNumberFormat="1" applyFont="1" applyFill="1" applyAlignment="1">
      <alignment horizontal="center"/>
    </xf>
    <xf numFmtId="167" fontId="0" fillId="4" borderId="11" xfId="0" applyNumberFormat="1" applyFill="1" applyBorder="1" applyAlignment="1">
      <alignment horizontal="left"/>
    </xf>
    <xf numFmtId="0" fontId="0" fillId="0" borderId="0" xfId="0" applyAlignment="1">
      <alignment wrapText="1"/>
    </xf>
    <xf numFmtId="10" fontId="0" fillId="0" borderId="0" xfId="0" applyNumberFormat="1" applyAlignment="1">
      <alignment horizontal="left"/>
    </xf>
    <xf numFmtId="0" fontId="9" fillId="0" borderId="0" xfId="0" applyFont="1"/>
    <xf numFmtId="168" fontId="0" fillId="0" borderId="0" xfId="0" applyNumberFormat="1"/>
    <xf numFmtId="169" fontId="0" fillId="0" borderId="0" xfId="0" applyNumberFormat="1"/>
    <xf numFmtId="168" fontId="5" fillId="2" borderId="0" xfId="0" applyNumberFormat="1" applyFont="1" applyFill="1"/>
    <xf numFmtId="0" fontId="8" fillId="2" borderId="0" xfId="0" applyFont="1" applyFill="1"/>
    <xf numFmtId="0" fontId="5" fillId="2" borderId="0" xfId="0" applyFont="1" applyFill="1"/>
    <xf numFmtId="168" fontId="5" fillId="0" borderId="0" xfId="0" applyNumberFormat="1" applyFont="1"/>
    <xf numFmtId="0" fontId="8" fillId="0" borderId="5" xfId="0" applyFont="1" applyBorder="1"/>
    <xf numFmtId="10" fontId="0" fillId="0" borderId="5" xfId="0" applyNumberFormat="1" applyBorder="1" applyAlignment="1">
      <alignment horizontal="left"/>
    </xf>
    <xf numFmtId="0" fontId="0" fillId="0" borderId="5" xfId="0" applyBorder="1" applyAlignment="1">
      <alignment horizontal="left"/>
    </xf>
    <xf numFmtId="0" fontId="0" fillId="0" borderId="7" xfId="0" applyBorder="1" applyAlignment="1">
      <alignment horizontal="left"/>
    </xf>
    <xf numFmtId="0" fontId="0" fillId="0" borderId="8" xfId="0" applyBorder="1" applyAlignment="1">
      <alignment horizontal="left"/>
    </xf>
    <xf numFmtId="0" fontId="0" fillId="0" borderId="10" xfId="0" applyBorder="1"/>
    <xf numFmtId="0" fontId="0" fillId="0" borderId="11" xfId="0" applyBorder="1"/>
    <xf numFmtId="10" fontId="5" fillId="0" borderId="0" xfId="0" applyNumberFormat="1" applyFont="1"/>
    <xf numFmtId="10" fontId="8" fillId="0" borderId="0" xfId="0" applyNumberFormat="1" applyFont="1"/>
    <xf numFmtId="3" fontId="0" fillId="0" borderId="0" xfId="0" applyNumberFormat="1"/>
    <xf numFmtId="0" fontId="10" fillId="0" borderId="0" xfId="0" applyFont="1"/>
    <xf numFmtId="2" fontId="6" fillId="0" borderId="0" xfId="0" applyNumberFormat="1" applyFont="1"/>
    <xf numFmtId="2" fontId="5" fillId="0" borderId="0" xfId="0" applyNumberFormat="1" applyFont="1"/>
    <xf numFmtId="2" fontId="0" fillId="2" borderId="0" xfId="3" applyNumberFormat="1" applyFont="1" applyFill="1" applyAlignment="1">
      <alignment horizontal="center"/>
    </xf>
    <xf numFmtId="0" fontId="0" fillId="5" borderId="0" xfId="0" applyFill="1" applyAlignment="1">
      <alignment horizontal="center"/>
    </xf>
    <xf numFmtId="0" fontId="0" fillId="0" borderId="0" xfId="0" applyProtection="1">
      <protection locked="0"/>
    </xf>
    <xf numFmtId="0" fontId="1" fillId="0" borderId="0" xfId="1" applyFont="1"/>
    <xf numFmtId="0" fontId="2" fillId="0" borderId="0" xfId="2"/>
    <xf numFmtId="0" fontId="3" fillId="0" borderId="0" xfId="1"/>
    <xf numFmtId="0" fontId="12" fillId="0" borderId="0" xfId="0" applyFont="1" applyAlignment="1">
      <alignment wrapText="1"/>
    </xf>
    <xf numFmtId="0" fontId="12" fillId="0" borderId="0" xfId="0" applyFont="1"/>
    <xf numFmtId="0" fontId="13" fillId="0" borderId="0" xfId="0" applyFont="1" applyAlignment="1">
      <alignment horizontal="left"/>
    </xf>
    <xf numFmtId="0" fontId="14" fillId="0" borderId="0" xfId="0" applyFont="1" applyAlignment="1">
      <alignment horizontal="left"/>
    </xf>
    <xf numFmtId="0" fontId="13" fillId="0" borderId="0" xfId="0" applyFont="1" applyAlignment="1">
      <alignment horizontal="right"/>
    </xf>
    <xf numFmtId="0" fontId="13" fillId="0" borderId="0" xfId="0" applyFont="1" applyAlignment="1">
      <alignment horizontal="left" wrapText="1"/>
    </xf>
    <xf numFmtId="0" fontId="13" fillId="0" borderId="0" xfId="0" applyFont="1"/>
    <xf numFmtId="0" fontId="14" fillId="0" borderId="0" xfId="0" applyFont="1"/>
    <xf numFmtId="0" fontId="12" fillId="0" borderId="0" xfId="0" applyFont="1" applyAlignment="1">
      <alignment horizontal="right"/>
    </xf>
    <xf numFmtId="164" fontId="12" fillId="5" borderId="0" xfId="0" applyNumberFormat="1" applyFont="1" applyFill="1"/>
    <xf numFmtId="0" fontId="15" fillId="0" borderId="0" xfId="0" applyFont="1"/>
    <xf numFmtId="11" fontId="0" fillId="0" borderId="0" xfId="0" applyNumberFormat="1"/>
    <xf numFmtId="0" fontId="12" fillId="0" borderId="0" xfId="0" applyFont="1" applyAlignment="1">
      <alignment horizontal="center"/>
    </xf>
    <xf numFmtId="0" fontId="16" fillId="0" borderId="0" xfId="0" applyFont="1" applyAlignment="1">
      <alignment horizontal="center" vertical="top"/>
    </xf>
    <xf numFmtId="1" fontId="12" fillId="0" borderId="0" xfId="0" applyNumberFormat="1" applyFont="1"/>
    <xf numFmtId="0" fontId="15" fillId="0" borderId="12" xfId="0" applyFont="1" applyBorder="1" applyAlignment="1">
      <alignment horizontal="center" vertical="top"/>
    </xf>
    <xf numFmtId="49" fontId="0" fillId="3" borderId="0" xfId="0" applyNumberFormat="1" applyFill="1" applyAlignment="1">
      <alignment horizontal="left" vertical="center"/>
    </xf>
    <xf numFmtId="49" fontId="0" fillId="4" borderId="0" xfId="0" applyNumberFormat="1" applyFill="1" applyAlignment="1">
      <alignment horizontal="left" vertical="center"/>
    </xf>
    <xf numFmtId="0" fontId="0" fillId="3" borderId="0" xfId="0" applyFill="1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/>
    </xf>
    <xf numFmtId="0" fontId="0" fillId="2" borderId="0" xfId="0" applyFill="1" applyAlignment="1">
      <alignment horizontal="center"/>
    </xf>
    <xf numFmtId="0" fontId="15" fillId="0" borderId="12" xfId="0" applyFont="1" applyFill="1" applyBorder="1" applyAlignment="1">
      <alignment horizontal="center" vertical="top"/>
    </xf>
  </cellXfs>
  <cellStyles count="4">
    <cellStyle name="Normal" xfId="0" builtinId="0"/>
    <cellStyle name="Normal 2" xfId="1" xr:uid="{00000000-0005-0000-0000-000001000000}"/>
    <cellStyle name="Normal 3" xfId="2" xr:uid="{00000000-0005-0000-0000-000002000000}"/>
    <cellStyle name="Percent" xfId="3" builtinId="5"/>
  </cellStyles>
  <dxfs count="0"/>
  <tableStyles count="0" defaultTableStyle="TableStyleMedium2" defaultPivotStyle="PivotStyleLight16"/>
  <colors>
    <mruColors>
      <color rgb="FFA7D18D"/>
      <color rgb="FFFFF2CC"/>
      <color rgb="FFFF5B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externalLink" Target="externalLinks/externalLink1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134697</xdr:colOff>
      <xdr:row>0</xdr:row>
      <xdr:rowOff>163561</xdr:rowOff>
    </xdr:from>
    <xdr:to>
      <xdr:col>8</xdr:col>
      <xdr:colOff>1096567</xdr:colOff>
      <xdr:row>13</xdr:row>
      <xdr:rowOff>187410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5FDFD8-F991-4E4E-875B-F4419AFF6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697" y="163561"/>
          <a:ext cx="8524143" cy="265044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mydrive.merck.com/Users/tatapudi/Desktop/Generic%20simulation%20model%20numpy/Removed%20locations%20jur%20model.xlsx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mydrive.merck.com/personal/tatapudh_merck_com/Documents/desktop/HIV%20code%20share/CareContinuum-by_jur%207-26-2021%20HT%20V2.xlsx" TargetMode="External"/><Relationship Id="rId1" Type="http://schemas.openxmlformats.org/officeDocument/2006/relationships/externalLinkPath" Target="https://mydrive.merck.com/personal/tatapudh_merck_com/Documents/desktop/HIV%20code%20share/CareContinuum-by_jur%207-26-2021%20HT%20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heet1"/>
    </sheetNames>
    <sheetDataSet>
      <sheetData sheetId="0" refreshError="1">
        <row r="14">
          <cell r="H14" t="str">
            <v>Alabama^</v>
          </cell>
          <cell r="I14">
            <v>1</v>
          </cell>
        </row>
        <row r="15">
          <cell r="H15" t="str">
            <v>Alaska</v>
          </cell>
          <cell r="I15">
            <v>2</v>
          </cell>
        </row>
        <row r="16">
          <cell r="H16" t="str">
            <v>Arizona</v>
          </cell>
          <cell r="I16">
            <v>4</v>
          </cell>
        </row>
        <row r="17">
          <cell r="H17" t="str">
            <v>Arkansas</v>
          </cell>
          <cell r="I17">
            <v>5</v>
          </cell>
        </row>
        <row r="18">
          <cell r="H18" t="str">
            <v>California</v>
          </cell>
          <cell r="I18">
            <v>6</v>
          </cell>
        </row>
        <row r="19">
          <cell r="H19" t="str">
            <v>Colorado</v>
          </cell>
          <cell r="I19">
            <v>8</v>
          </cell>
        </row>
        <row r="20">
          <cell r="H20" t="str">
            <v>Connecticut</v>
          </cell>
          <cell r="I20">
            <v>9</v>
          </cell>
        </row>
        <row r="21">
          <cell r="H21" t="str">
            <v>Delaware</v>
          </cell>
          <cell r="I21">
            <v>10</v>
          </cell>
        </row>
        <row r="22">
          <cell r="H22" t="str">
            <v>District of Columbia</v>
          </cell>
          <cell r="I22">
            <v>11</v>
          </cell>
        </row>
        <row r="23">
          <cell r="H23" t="str">
            <v>Florida</v>
          </cell>
          <cell r="I23">
            <v>12</v>
          </cell>
        </row>
        <row r="24">
          <cell r="H24" t="str">
            <v>Georgia</v>
          </cell>
          <cell r="I24">
            <v>13</v>
          </cell>
        </row>
        <row r="25">
          <cell r="H25" t="str">
            <v>Hawaii</v>
          </cell>
          <cell r="I25">
            <v>15</v>
          </cell>
        </row>
        <row r="26">
          <cell r="H26" t="str">
            <v>Idaho</v>
          </cell>
          <cell r="I26">
            <v>16</v>
          </cell>
        </row>
        <row r="27">
          <cell r="H27" t="str">
            <v>Illinois</v>
          </cell>
          <cell r="I27">
            <v>17</v>
          </cell>
        </row>
        <row r="28">
          <cell r="H28" t="str">
            <v>Indiana</v>
          </cell>
          <cell r="I28">
            <v>18</v>
          </cell>
        </row>
        <row r="29">
          <cell r="H29" t="str">
            <v>Iowa</v>
          </cell>
          <cell r="I29">
            <v>19</v>
          </cell>
        </row>
        <row r="30">
          <cell r="H30" t="str">
            <v>Kansas</v>
          </cell>
          <cell r="I30">
            <v>20</v>
          </cell>
        </row>
        <row r="31">
          <cell r="H31" t="str">
            <v>Kentucky</v>
          </cell>
          <cell r="I31">
            <v>21</v>
          </cell>
        </row>
        <row r="32">
          <cell r="H32" t="str">
            <v>Louisiana</v>
          </cell>
          <cell r="I32">
            <v>22</v>
          </cell>
        </row>
        <row r="33">
          <cell r="H33" t="str">
            <v>Maine</v>
          </cell>
          <cell r="I33">
            <v>23</v>
          </cell>
        </row>
        <row r="34">
          <cell r="H34" t="str">
            <v>Maryland</v>
          </cell>
          <cell r="I34">
            <v>24</v>
          </cell>
        </row>
        <row r="35">
          <cell r="H35" t="str">
            <v>Massachusetts</v>
          </cell>
          <cell r="I35">
            <v>25</v>
          </cell>
        </row>
        <row r="36">
          <cell r="H36" t="str">
            <v>Michigan</v>
          </cell>
          <cell r="I36">
            <v>26</v>
          </cell>
        </row>
        <row r="37">
          <cell r="H37" t="str">
            <v>Minnesota</v>
          </cell>
          <cell r="I37">
            <v>27</v>
          </cell>
        </row>
        <row r="38">
          <cell r="H38" t="str">
            <v>Mississippi</v>
          </cell>
          <cell r="I38">
            <v>28</v>
          </cell>
        </row>
        <row r="39">
          <cell r="H39" t="str">
            <v>Missouri</v>
          </cell>
          <cell r="I39">
            <v>29</v>
          </cell>
        </row>
        <row r="40">
          <cell r="H40" t="str">
            <v>Montana</v>
          </cell>
          <cell r="I40">
            <v>30</v>
          </cell>
        </row>
        <row r="41">
          <cell r="H41" t="str">
            <v>Nebraska</v>
          </cell>
          <cell r="I41">
            <v>31</v>
          </cell>
        </row>
        <row r="42">
          <cell r="H42" t="str">
            <v>Nevada</v>
          </cell>
          <cell r="I42">
            <v>32</v>
          </cell>
        </row>
        <row r="43">
          <cell r="H43" t="str">
            <v>New Hampshire</v>
          </cell>
          <cell r="I43">
            <v>33</v>
          </cell>
        </row>
        <row r="44">
          <cell r="H44" t="str">
            <v>New Jersey</v>
          </cell>
          <cell r="I44">
            <v>34</v>
          </cell>
        </row>
        <row r="45">
          <cell r="H45" t="str">
            <v>New Mexico</v>
          </cell>
          <cell r="I45">
            <v>35</v>
          </cell>
        </row>
        <row r="46">
          <cell r="H46" t="str">
            <v>New York</v>
          </cell>
          <cell r="I46">
            <v>36</v>
          </cell>
        </row>
        <row r="47">
          <cell r="H47" t="str">
            <v>North Carolina</v>
          </cell>
          <cell r="I47">
            <v>37</v>
          </cell>
        </row>
        <row r="48">
          <cell r="H48" t="str">
            <v>North Dakota</v>
          </cell>
          <cell r="I48">
            <v>38</v>
          </cell>
        </row>
        <row r="49">
          <cell r="H49" t="str">
            <v>Ohio</v>
          </cell>
          <cell r="I49">
            <v>39</v>
          </cell>
        </row>
        <row r="50">
          <cell r="H50" t="str">
            <v>Oklahoma^</v>
          </cell>
          <cell r="I50">
            <v>40</v>
          </cell>
        </row>
        <row r="51">
          <cell r="H51" t="str">
            <v>Oregon</v>
          </cell>
          <cell r="I51">
            <v>41</v>
          </cell>
        </row>
        <row r="52">
          <cell r="H52" t="str">
            <v>Pennsylvania</v>
          </cell>
          <cell r="I52">
            <v>42</v>
          </cell>
        </row>
        <row r="53">
          <cell r="H53" t="str">
            <v>Rhode Island</v>
          </cell>
          <cell r="I53">
            <v>44</v>
          </cell>
        </row>
        <row r="54">
          <cell r="H54" t="str">
            <v>South Carolina^</v>
          </cell>
          <cell r="I54">
            <v>45</v>
          </cell>
        </row>
        <row r="55">
          <cell r="H55" t="str">
            <v>South Dakota</v>
          </cell>
          <cell r="I55">
            <v>46</v>
          </cell>
        </row>
        <row r="56">
          <cell r="H56" t="str">
            <v>Tennessee</v>
          </cell>
          <cell r="I56">
            <v>47</v>
          </cell>
        </row>
        <row r="57">
          <cell r="H57" t="str">
            <v>Texas</v>
          </cell>
          <cell r="I57">
            <v>48</v>
          </cell>
        </row>
        <row r="58">
          <cell r="H58" t="str">
            <v>Utah</v>
          </cell>
          <cell r="I58">
            <v>49</v>
          </cell>
        </row>
        <row r="59">
          <cell r="H59" t="str">
            <v>Vermont</v>
          </cell>
          <cell r="I59">
            <v>50</v>
          </cell>
        </row>
        <row r="60">
          <cell r="H60" t="str">
            <v>Virginia</v>
          </cell>
          <cell r="I60">
            <v>51</v>
          </cell>
        </row>
        <row r="61">
          <cell r="H61" t="str">
            <v>Washington</v>
          </cell>
          <cell r="I61">
            <v>53</v>
          </cell>
        </row>
        <row r="62">
          <cell r="H62" t="str">
            <v>West Virginia</v>
          </cell>
          <cell r="I62">
            <v>54</v>
          </cell>
        </row>
        <row r="63">
          <cell r="H63" t="str">
            <v>Wisconsin</v>
          </cell>
          <cell r="I63">
            <v>55</v>
          </cell>
        </row>
        <row r="64">
          <cell r="H64" t="str">
            <v>Wyoming</v>
          </cell>
          <cell r="I64">
            <v>56</v>
          </cell>
        </row>
        <row r="65">
          <cell r="H65" t="str">
            <v>American Samoa</v>
          </cell>
          <cell r="I65">
            <v>60</v>
          </cell>
        </row>
        <row r="66">
          <cell r="H66" t="str">
            <v>Guam</v>
          </cell>
          <cell r="I66">
            <v>66</v>
          </cell>
        </row>
        <row r="67">
          <cell r="H67" t="str">
            <v>Northern Mariana Islands</v>
          </cell>
          <cell r="I67">
            <v>69</v>
          </cell>
        </row>
        <row r="68">
          <cell r="H68" t="str">
            <v>Puerto Rico</v>
          </cell>
          <cell r="I68">
            <v>72</v>
          </cell>
        </row>
        <row r="69">
          <cell r="H69" t="str">
            <v>U.S. Virgin Islands^</v>
          </cell>
          <cell r="I69">
            <v>78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jur_specific_care_cont_hm"/>
      <sheetName val="jur_specific_care_cont_hf"/>
      <sheetName val="jur_specific_care_cont_msm"/>
      <sheetName val="AHEAD"/>
      <sheetName val="jur_specifc calc"/>
      <sheetName val="national_care_continuum"/>
      <sheetName val="ATLAS medical Care"/>
      <sheetName val="FIPS"/>
    </sheetNames>
    <sheetDataSet>
      <sheetData sheetId="0"/>
      <sheetData sheetId="1"/>
      <sheetData sheetId="2"/>
      <sheetData sheetId="3">
        <row r="7">
          <cell r="C7">
            <v>4013</v>
          </cell>
          <cell r="D7">
            <v>530</v>
          </cell>
          <cell r="E7">
            <v>22.8</v>
          </cell>
          <cell r="F7">
            <v>290</v>
          </cell>
          <cell r="G7">
            <v>760</v>
          </cell>
          <cell r="H7">
            <v>560</v>
          </cell>
          <cell r="I7">
            <v>22.4</v>
          </cell>
          <cell r="J7">
            <v>320</v>
          </cell>
          <cell r="K7">
            <v>810</v>
          </cell>
          <cell r="L7">
            <v>520</v>
          </cell>
          <cell r="M7">
            <v>27.6</v>
          </cell>
          <cell r="N7">
            <v>240</v>
          </cell>
          <cell r="O7">
            <v>800</v>
          </cell>
          <cell r="P7">
            <v>130</v>
          </cell>
          <cell r="Q7">
            <v>50</v>
          </cell>
          <cell r="R7">
            <v>12900</v>
          </cell>
          <cell r="S7">
            <v>10798</v>
          </cell>
          <cell r="T7">
            <v>8.3000000000000007</v>
          </cell>
          <cell r="U7">
            <v>83.7</v>
          </cell>
          <cell r="V7">
            <v>72.2</v>
          </cell>
          <cell r="W7">
            <v>99.5</v>
          </cell>
          <cell r="X7">
            <v>13400</v>
          </cell>
          <cell r="Y7">
            <v>11195</v>
          </cell>
          <cell r="Z7">
            <v>3</v>
          </cell>
          <cell r="AA7">
            <v>83.5</v>
          </cell>
          <cell r="AB7">
            <v>78.900000000000006</v>
          </cell>
          <cell r="AC7">
            <v>88.6</v>
          </cell>
          <cell r="AD7">
            <v>13900</v>
          </cell>
          <cell r="AE7">
            <v>11691</v>
          </cell>
          <cell r="AF7">
            <v>3</v>
          </cell>
          <cell r="AG7">
            <v>84</v>
          </cell>
          <cell r="AH7">
            <v>79.3</v>
          </cell>
          <cell r="AI7">
            <v>89.3</v>
          </cell>
          <cell r="AJ7">
            <v>95</v>
          </cell>
          <cell r="AK7">
            <v>95</v>
          </cell>
          <cell r="AL7">
            <v>494</v>
          </cell>
          <cell r="AM7">
            <v>530</v>
          </cell>
          <cell r="AN7">
            <v>513</v>
          </cell>
          <cell r="AO7">
            <v>442</v>
          </cell>
          <cell r="AP7">
            <v>124</v>
          </cell>
          <cell r="AQ7">
            <v>49</v>
          </cell>
          <cell r="AR7"/>
          <cell r="AS7"/>
          <cell r="AT7"/>
          <cell r="AU7"/>
          <cell r="AV7"/>
          <cell r="AW7"/>
          <cell r="AX7"/>
          <cell r="AY7"/>
          <cell r="AZ7"/>
          <cell r="BA7"/>
          <cell r="BB7">
            <v>513</v>
          </cell>
          <cell r="BC7">
            <v>417</v>
          </cell>
          <cell r="BD7">
            <v>81.3</v>
          </cell>
          <cell r="BE7">
            <v>364</v>
          </cell>
          <cell r="BF7">
            <v>312</v>
          </cell>
          <cell r="BG7">
            <v>85.7</v>
          </cell>
          <cell r="BH7">
            <v>95</v>
          </cell>
          <cell r="BI7">
            <v>95</v>
          </cell>
          <cell r="BJ7"/>
          <cell r="BK7"/>
          <cell r="BL7"/>
          <cell r="BM7"/>
          <cell r="BN7"/>
          <cell r="BO7"/>
          <cell r="BP7">
            <v>11288</v>
          </cell>
          <cell r="BQ7">
            <v>7262</v>
          </cell>
          <cell r="BR7">
            <v>64.3</v>
          </cell>
          <cell r="BS7">
            <v>95</v>
          </cell>
          <cell r="BT7">
            <v>95</v>
          </cell>
          <cell r="BU7">
            <v>1943</v>
          </cell>
        </row>
        <row r="8">
          <cell r="C8">
            <v>6001</v>
          </cell>
          <cell r="D8">
            <v>190</v>
          </cell>
          <cell r="E8">
            <v>36.1</v>
          </cell>
          <cell r="F8">
            <v>60</v>
          </cell>
          <cell r="G8">
            <v>320</v>
          </cell>
          <cell r="H8">
            <v>180</v>
          </cell>
          <cell r="I8">
            <v>36.700000000000003</v>
          </cell>
          <cell r="J8">
            <v>50</v>
          </cell>
          <cell r="K8">
            <v>320</v>
          </cell>
          <cell r="L8">
            <v>200</v>
          </cell>
          <cell r="M8">
            <v>41.3</v>
          </cell>
          <cell r="N8">
            <v>40</v>
          </cell>
          <cell r="O8">
            <v>360</v>
          </cell>
          <cell r="P8">
            <v>50</v>
          </cell>
          <cell r="Q8">
            <v>20</v>
          </cell>
          <cell r="R8">
            <v>6800</v>
          </cell>
          <cell r="S8">
            <v>5845</v>
          </cell>
          <cell r="T8">
            <v>11.6</v>
          </cell>
          <cell r="U8">
            <v>85.7</v>
          </cell>
          <cell r="V8">
            <v>70.5</v>
          </cell>
          <cell r="W8">
            <v>100</v>
          </cell>
          <cell r="X8">
            <v>6900</v>
          </cell>
          <cell r="Y8">
            <v>6008</v>
          </cell>
          <cell r="Z8">
            <v>4.2</v>
          </cell>
          <cell r="AA8">
            <v>87.4</v>
          </cell>
          <cell r="AB8">
            <v>80.8</v>
          </cell>
          <cell r="AC8">
            <v>95.1</v>
          </cell>
          <cell r="AD8">
            <v>6900</v>
          </cell>
          <cell r="AE8">
            <v>6058</v>
          </cell>
          <cell r="AF8">
            <v>4.3</v>
          </cell>
          <cell r="AG8">
            <v>87.7</v>
          </cell>
          <cell r="AH8">
            <v>80.900000000000006</v>
          </cell>
          <cell r="AI8">
            <v>95.8</v>
          </cell>
          <cell r="AJ8">
            <v>95</v>
          </cell>
          <cell r="AK8">
            <v>95</v>
          </cell>
          <cell r="AL8">
            <v>204</v>
          </cell>
          <cell r="AM8">
            <v>199</v>
          </cell>
          <cell r="AN8">
            <v>219</v>
          </cell>
          <cell r="AO8">
            <v>137</v>
          </cell>
          <cell r="AP8">
            <v>51</v>
          </cell>
          <cell r="AQ8">
            <v>20</v>
          </cell>
          <cell r="AR8">
            <v>204</v>
          </cell>
          <cell r="AS8">
            <v>175</v>
          </cell>
          <cell r="AT8">
            <v>85.8</v>
          </cell>
          <cell r="AU8">
            <v>29</v>
          </cell>
          <cell r="AV8">
            <v>14.2</v>
          </cell>
          <cell r="AW8">
            <v>198</v>
          </cell>
          <cell r="AX8">
            <v>164</v>
          </cell>
          <cell r="AY8">
            <v>82.8</v>
          </cell>
          <cell r="AZ8">
            <v>34</v>
          </cell>
          <cell r="BA8">
            <v>17.2</v>
          </cell>
          <cell r="BB8">
            <v>219</v>
          </cell>
          <cell r="BC8">
            <v>195</v>
          </cell>
          <cell r="BD8">
            <v>89</v>
          </cell>
          <cell r="BE8">
            <v>117</v>
          </cell>
          <cell r="BF8">
            <v>98</v>
          </cell>
          <cell r="BG8">
            <v>83.8</v>
          </cell>
          <cell r="BH8">
            <v>95</v>
          </cell>
          <cell r="BI8">
            <v>95</v>
          </cell>
          <cell r="BJ8">
            <v>5679</v>
          </cell>
          <cell r="BK8">
            <v>4175</v>
          </cell>
          <cell r="BL8">
            <v>73.5</v>
          </cell>
          <cell r="BM8">
            <v>5856</v>
          </cell>
          <cell r="BN8">
            <v>4342</v>
          </cell>
          <cell r="BO8">
            <v>74.099999999999994</v>
          </cell>
          <cell r="BP8">
            <v>5886</v>
          </cell>
          <cell r="BQ8">
            <v>4311</v>
          </cell>
          <cell r="BR8">
            <v>73.2</v>
          </cell>
          <cell r="BS8">
            <v>95</v>
          </cell>
          <cell r="BT8">
            <v>95</v>
          </cell>
          <cell r="BU8">
            <v>1464</v>
          </cell>
        </row>
        <row r="9">
          <cell r="C9">
            <v>6037</v>
          </cell>
          <cell r="D9">
            <v>1500</v>
          </cell>
          <cell r="E9">
            <v>12.8</v>
          </cell>
          <cell r="F9">
            <v>1100</v>
          </cell>
          <cell r="G9">
            <v>1900</v>
          </cell>
          <cell r="H9">
            <v>1400</v>
          </cell>
          <cell r="I9">
            <v>13.1</v>
          </cell>
          <cell r="J9">
            <v>1100</v>
          </cell>
          <cell r="K9">
            <v>1800</v>
          </cell>
          <cell r="L9">
            <v>1300</v>
          </cell>
          <cell r="M9">
            <v>16</v>
          </cell>
          <cell r="N9">
            <v>900</v>
          </cell>
          <cell r="O9">
            <v>1700</v>
          </cell>
          <cell r="P9">
            <v>380</v>
          </cell>
          <cell r="Q9">
            <v>150</v>
          </cell>
          <cell r="R9">
            <v>54000</v>
          </cell>
          <cell r="S9">
            <v>48364</v>
          </cell>
          <cell r="T9">
            <v>3.9</v>
          </cell>
          <cell r="U9">
            <v>89.5</v>
          </cell>
          <cell r="V9">
            <v>83.2</v>
          </cell>
          <cell r="W9">
            <v>96.8</v>
          </cell>
          <cell r="X9">
            <v>54600</v>
          </cell>
          <cell r="Y9">
            <v>48674</v>
          </cell>
          <cell r="Z9">
            <v>1.5</v>
          </cell>
          <cell r="AA9">
            <v>89.2</v>
          </cell>
          <cell r="AB9">
            <v>86.7</v>
          </cell>
          <cell r="AC9">
            <v>91.9</v>
          </cell>
          <cell r="AD9">
            <v>55100</v>
          </cell>
          <cell r="AE9">
            <v>49404</v>
          </cell>
          <cell r="AF9">
            <v>1.5</v>
          </cell>
          <cell r="AG9">
            <v>89.6</v>
          </cell>
          <cell r="AH9">
            <v>87.1</v>
          </cell>
          <cell r="AI9">
            <v>92.4</v>
          </cell>
          <cell r="AJ9">
            <v>95</v>
          </cell>
          <cell r="AK9">
            <v>95</v>
          </cell>
          <cell r="AL9">
            <v>1799</v>
          </cell>
          <cell r="AM9">
            <v>1685</v>
          </cell>
          <cell r="AN9">
            <v>1482</v>
          </cell>
          <cell r="AO9">
            <v>931</v>
          </cell>
          <cell r="AP9">
            <v>450</v>
          </cell>
          <cell r="AQ9">
            <v>180</v>
          </cell>
          <cell r="AR9">
            <v>1799</v>
          </cell>
          <cell r="AS9">
            <v>1257</v>
          </cell>
          <cell r="AT9">
            <v>69.900000000000006</v>
          </cell>
          <cell r="AU9">
            <v>542</v>
          </cell>
          <cell r="AV9">
            <v>30.1</v>
          </cell>
          <cell r="AW9">
            <v>1690</v>
          </cell>
          <cell r="AX9">
            <v>1286</v>
          </cell>
          <cell r="AY9">
            <v>76.099999999999994</v>
          </cell>
          <cell r="AZ9">
            <v>404</v>
          </cell>
          <cell r="BA9">
            <v>23.9</v>
          </cell>
          <cell r="BB9">
            <v>1482</v>
          </cell>
          <cell r="BC9">
            <v>1198</v>
          </cell>
          <cell r="BD9">
            <v>80.8</v>
          </cell>
          <cell r="BE9">
            <v>806</v>
          </cell>
          <cell r="BF9">
            <v>688</v>
          </cell>
          <cell r="BG9">
            <v>85.4</v>
          </cell>
          <cell r="BH9">
            <v>95</v>
          </cell>
          <cell r="BI9">
            <v>95</v>
          </cell>
          <cell r="BJ9">
            <v>46844</v>
          </cell>
          <cell r="BK9">
            <v>29801</v>
          </cell>
          <cell r="BL9">
            <v>63.6</v>
          </cell>
          <cell r="BM9">
            <v>47773</v>
          </cell>
          <cell r="BN9">
            <v>29992</v>
          </cell>
          <cell r="BO9">
            <v>62.8</v>
          </cell>
          <cell r="BP9">
            <v>48185</v>
          </cell>
          <cell r="BQ9">
            <v>31185</v>
          </cell>
          <cell r="BR9">
            <v>64.7</v>
          </cell>
          <cell r="BS9">
            <v>95</v>
          </cell>
          <cell r="BT9">
            <v>95</v>
          </cell>
          <cell r="BU9">
            <v>9834</v>
          </cell>
        </row>
        <row r="10">
          <cell r="C10">
            <v>6059</v>
          </cell>
          <cell r="D10">
            <v>290</v>
          </cell>
          <cell r="E10">
            <v>29</v>
          </cell>
          <cell r="F10">
            <v>130</v>
          </cell>
          <cell r="G10">
            <v>460</v>
          </cell>
          <cell r="H10">
            <v>270</v>
          </cell>
          <cell r="I10">
            <v>30.4</v>
          </cell>
          <cell r="J10">
            <v>110</v>
          </cell>
          <cell r="K10">
            <v>430</v>
          </cell>
          <cell r="L10">
            <v>200</v>
          </cell>
          <cell r="M10">
            <v>40.700000000000003</v>
          </cell>
          <cell r="N10">
            <v>40</v>
          </cell>
          <cell r="O10">
            <v>370</v>
          </cell>
          <cell r="P10">
            <v>70</v>
          </cell>
          <cell r="Q10">
            <v>30</v>
          </cell>
          <cell r="R10">
            <v>8000</v>
          </cell>
          <cell r="S10">
            <v>6738</v>
          </cell>
          <cell r="T10">
            <v>10.6</v>
          </cell>
          <cell r="U10">
            <v>84.2</v>
          </cell>
          <cell r="V10">
            <v>70.2</v>
          </cell>
          <cell r="W10">
            <v>100</v>
          </cell>
          <cell r="X10">
            <v>8200</v>
          </cell>
          <cell r="Y10">
            <v>6845</v>
          </cell>
          <cell r="Z10">
            <v>3.9</v>
          </cell>
          <cell r="AA10">
            <v>83.7</v>
          </cell>
          <cell r="AB10">
            <v>77.8</v>
          </cell>
          <cell r="AC10">
            <v>90.6</v>
          </cell>
          <cell r="AD10">
            <v>8200</v>
          </cell>
          <cell r="AE10">
            <v>6941</v>
          </cell>
          <cell r="AF10">
            <v>4</v>
          </cell>
          <cell r="AG10">
            <v>84.3</v>
          </cell>
          <cell r="AH10">
            <v>78.2</v>
          </cell>
          <cell r="AI10">
            <v>91.4</v>
          </cell>
          <cell r="AJ10">
            <v>95</v>
          </cell>
          <cell r="AK10">
            <v>95</v>
          </cell>
          <cell r="AL10">
            <v>312</v>
          </cell>
          <cell r="AM10">
            <v>287</v>
          </cell>
          <cell r="AN10">
            <v>246</v>
          </cell>
          <cell r="AO10">
            <v>246</v>
          </cell>
          <cell r="AP10">
            <v>78</v>
          </cell>
          <cell r="AQ10">
            <v>31</v>
          </cell>
          <cell r="AR10">
            <v>312</v>
          </cell>
          <cell r="AS10">
            <v>240</v>
          </cell>
          <cell r="AT10">
            <v>76.900000000000006</v>
          </cell>
          <cell r="AU10">
            <v>72</v>
          </cell>
          <cell r="AV10">
            <v>23.1</v>
          </cell>
          <cell r="AW10">
            <v>286</v>
          </cell>
          <cell r="AX10">
            <v>223</v>
          </cell>
          <cell r="AY10">
            <v>78</v>
          </cell>
          <cell r="AZ10">
            <v>63</v>
          </cell>
          <cell r="BA10">
            <v>22</v>
          </cell>
          <cell r="BB10">
            <v>246</v>
          </cell>
          <cell r="BC10">
            <v>199</v>
          </cell>
          <cell r="BD10">
            <v>80.900000000000006</v>
          </cell>
          <cell r="BE10">
            <v>201</v>
          </cell>
          <cell r="BF10">
            <v>180</v>
          </cell>
          <cell r="BG10">
            <v>89.6</v>
          </cell>
          <cell r="BH10">
            <v>95</v>
          </cell>
          <cell r="BI10">
            <v>95</v>
          </cell>
          <cell r="BJ10">
            <v>6486</v>
          </cell>
          <cell r="BK10">
            <v>4047</v>
          </cell>
          <cell r="BL10">
            <v>62.4</v>
          </cell>
          <cell r="BM10">
            <v>6596</v>
          </cell>
          <cell r="BN10">
            <v>3995</v>
          </cell>
          <cell r="BO10">
            <v>60.6</v>
          </cell>
          <cell r="BP10">
            <v>6744</v>
          </cell>
          <cell r="BQ10">
            <v>4438</v>
          </cell>
          <cell r="BR10">
            <v>65.8</v>
          </cell>
          <cell r="BS10">
            <v>95</v>
          </cell>
          <cell r="BT10">
            <v>95</v>
          </cell>
          <cell r="BU10">
            <v>1084</v>
          </cell>
        </row>
        <row r="11">
          <cell r="C11">
            <v>6065</v>
          </cell>
          <cell r="D11">
            <v>280</v>
          </cell>
          <cell r="E11">
            <v>30.1</v>
          </cell>
          <cell r="F11">
            <v>110</v>
          </cell>
          <cell r="G11">
            <v>440</v>
          </cell>
          <cell r="H11">
            <v>270</v>
          </cell>
          <cell r="I11">
            <v>30</v>
          </cell>
          <cell r="J11">
            <v>110</v>
          </cell>
          <cell r="K11">
            <v>440</v>
          </cell>
          <cell r="L11">
            <v>260</v>
          </cell>
          <cell r="M11">
            <v>35.9</v>
          </cell>
          <cell r="N11">
            <v>80</v>
          </cell>
          <cell r="O11">
            <v>440</v>
          </cell>
          <cell r="P11">
            <v>70</v>
          </cell>
          <cell r="Q11">
            <v>30</v>
          </cell>
          <cell r="R11">
            <v>10100</v>
          </cell>
          <cell r="S11">
            <v>8478</v>
          </cell>
          <cell r="T11">
            <v>8.3000000000000007</v>
          </cell>
          <cell r="U11">
            <v>84</v>
          </cell>
          <cell r="V11">
            <v>72.599999999999994</v>
          </cell>
          <cell r="W11">
            <v>99.8</v>
          </cell>
          <cell r="X11">
            <v>10100</v>
          </cell>
          <cell r="Y11">
            <v>9041</v>
          </cell>
          <cell r="Z11">
            <v>2.7</v>
          </cell>
          <cell r="AA11">
            <v>89.7</v>
          </cell>
          <cell r="AB11">
            <v>85.2</v>
          </cell>
          <cell r="AC11">
            <v>94.8</v>
          </cell>
          <cell r="AD11">
            <v>10400</v>
          </cell>
          <cell r="AE11">
            <v>9414</v>
          </cell>
          <cell r="AF11">
            <v>2.8</v>
          </cell>
          <cell r="AG11">
            <v>90.2</v>
          </cell>
          <cell r="AH11">
            <v>85.5</v>
          </cell>
          <cell r="AI11">
            <v>95.4</v>
          </cell>
          <cell r="AJ11">
            <v>95</v>
          </cell>
          <cell r="AK11">
            <v>95</v>
          </cell>
          <cell r="AL11">
            <v>273</v>
          </cell>
          <cell r="AM11">
            <v>262</v>
          </cell>
          <cell r="AN11">
            <v>268</v>
          </cell>
          <cell r="AO11">
            <v>214</v>
          </cell>
          <cell r="AP11">
            <v>68</v>
          </cell>
          <cell r="AQ11">
            <v>27</v>
          </cell>
          <cell r="AR11">
            <v>273</v>
          </cell>
          <cell r="AS11">
            <v>206</v>
          </cell>
          <cell r="AT11">
            <v>75.5</v>
          </cell>
          <cell r="AU11">
            <v>67</v>
          </cell>
          <cell r="AV11">
            <v>24.5</v>
          </cell>
          <cell r="AW11">
            <v>257</v>
          </cell>
          <cell r="AX11">
            <v>214</v>
          </cell>
          <cell r="AY11">
            <v>83.3</v>
          </cell>
          <cell r="AZ11">
            <v>43</v>
          </cell>
          <cell r="BA11">
            <v>16.7</v>
          </cell>
          <cell r="BB11">
            <v>268</v>
          </cell>
          <cell r="BC11">
            <v>216</v>
          </cell>
          <cell r="BD11">
            <v>80.599999999999994</v>
          </cell>
          <cell r="BE11">
            <v>176</v>
          </cell>
          <cell r="BF11">
            <v>145</v>
          </cell>
          <cell r="BG11">
            <v>82.4</v>
          </cell>
          <cell r="BH11">
            <v>95</v>
          </cell>
          <cell r="BI11">
            <v>95</v>
          </cell>
          <cell r="BJ11">
            <v>8243</v>
          </cell>
          <cell r="BK11">
            <v>6358</v>
          </cell>
          <cell r="BL11">
            <v>77.099999999999994</v>
          </cell>
          <cell r="BM11">
            <v>8767</v>
          </cell>
          <cell r="BN11">
            <v>6822</v>
          </cell>
          <cell r="BO11">
            <v>77.8</v>
          </cell>
          <cell r="BP11">
            <v>9196</v>
          </cell>
          <cell r="BQ11">
            <v>7198</v>
          </cell>
          <cell r="BR11">
            <v>78.3</v>
          </cell>
          <cell r="BS11">
            <v>95</v>
          </cell>
          <cell r="BT11">
            <v>95</v>
          </cell>
          <cell r="BU11">
            <v>1022</v>
          </cell>
        </row>
        <row r="12">
          <cell r="C12">
            <v>6067</v>
          </cell>
          <cell r="D12">
            <v>230</v>
          </cell>
          <cell r="E12">
            <v>32.6</v>
          </cell>
          <cell r="F12">
            <v>80</v>
          </cell>
          <cell r="G12">
            <v>380</v>
          </cell>
          <cell r="H12">
            <v>160</v>
          </cell>
          <cell r="I12">
            <v>39.4</v>
          </cell>
          <cell r="J12">
            <v>40</v>
          </cell>
          <cell r="K12">
            <v>280</v>
          </cell>
          <cell r="L12">
            <v>140</v>
          </cell>
          <cell r="M12">
            <v>48.6</v>
          </cell>
          <cell r="N12">
            <v>10</v>
          </cell>
          <cell r="O12">
            <v>280</v>
          </cell>
          <cell r="P12">
            <v>60</v>
          </cell>
          <cell r="Q12">
            <v>20</v>
          </cell>
          <cell r="R12">
            <v>5000</v>
          </cell>
          <cell r="S12">
            <v>4154</v>
          </cell>
          <cell r="T12">
            <v>14.1</v>
          </cell>
          <cell r="U12">
            <v>83.9</v>
          </cell>
          <cell r="V12">
            <v>66.599999999999994</v>
          </cell>
          <cell r="W12">
            <v>100</v>
          </cell>
          <cell r="X12">
            <v>5000</v>
          </cell>
          <cell r="Y12">
            <v>4263</v>
          </cell>
          <cell r="Z12">
            <v>4.5999999999999996</v>
          </cell>
          <cell r="AA12">
            <v>85.6</v>
          </cell>
          <cell r="AB12">
            <v>78.5</v>
          </cell>
          <cell r="AC12">
            <v>94.1</v>
          </cell>
          <cell r="AD12">
            <v>5100</v>
          </cell>
          <cell r="AE12">
            <v>4336</v>
          </cell>
          <cell r="AF12">
            <v>4.8</v>
          </cell>
          <cell r="AG12">
            <v>85.7</v>
          </cell>
          <cell r="AH12">
            <v>78.400000000000006</v>
          </cell>
          <cell r="AI12">
            <v>94.5</v>
          </cell>
          <cell r="AJ12">
            <v>95</v>
          </cell>
          <cell r="AK12">
            <v>95</v>
          </cell>
          <cell r="AL12">
            <v>170</v>
          </cell>
          <cell r="AM12">
            <v>156</v>
          </cell>
          <cell r="AN12">
            <v>136</v>
          </cell>
          <cell r="AO12">
            <v>20</v>
          </cell>
          <cell r="AP12">
            <v>42</v>
          </cell>
          <cell r="AQ12">
            <v>17</v>
          </cell>
          <cell r="AR12">
            <v>170</v>
          </cell>
          <cell r="AS12">
            <v>142</v>
          </cell>
          <cell r="AT12">
            <v>83.5</v>
          </cell>
          <cell r="AU12">
            <v>28</v>
          </cell>
          <cell r="AV12">
            <v>16.5</v>
          </cell>
          <cell r="AW12">
            <v>156</v>
          </cell>
          <cell r="AX12">
            <v>133</v>
          </cell>
          <cell r="AY12">
            <v>85.3</v>
          </cell>
          <cell r="AZ12">
            <v>23</v>
          </cell>
          <cell r="BA12">
            <v>14.7</v>
          </cell>
          <cell r="BB12">
            <v>136</v>
          </cell>
          <cell r="BC12">
            <v>118</v>
          </cell>
          <cell r="BD12">
            <v>86.8</v>
          </cell>
          <cell r="BE12">
            <v>15</v>
          </cell>
          <cell r="BF12">
            <v>11</v>
          </cell>
          <cell r="BG12">
            <v>73.3</v>
          </cell>
          <cell r="BH12">
            <v>95</v>
          </cell>
          <cell r="BI12">
            <v>95</v>
          </cell>
          <cell r="BJ12">
            <v>4014</v>
          </cell>
          <cell r="BK12">
            <v>2903</v>
          </cell>
          <cell r="BL12">
            <v>72.3</v>
          </cell>
          <cell r="BM12">
            <v>4124</v>
          </cell>
          <cell r="BN12">
            <v>3004</v>
          </cell>
          <cell r="BO12">
            <v>72.8</v>
          </cell>
          <cell r="BP12">
            <v>4230</v>
          </cell>
          <cell r="BQ12">
            <v>2984</v>
          </cell>
          <cell r="BR12">
            <v>70.5</v>
          </cell>
          <cell r="BS12">
            <v>95</v>
          </cell>
          <cell r="BT12">
            <v>95</v>
          </cell>
          <cell r="BU12">
            <v>587</v>
          </cell>
        </row>
        <row r="13">
          <cell r="C13">
            <v>6071</v>
          </cell>
          <cell r="D13">
            <v>260</v>
          </cell>
          <cell r="E13">
            <v>31</v>
          </cell>
          <cell r="F13">
            <v>100</v>
          </cell>
          <cell r="G13">
            <v>420</v>
          </cell>
          <cell r="H13">
            <v>240</v>
          </cell>
          <cell r="I13">
            <v>31.9</v>
          </cell>
          <cell r="J13">
            <v>90</v>
          </cell>
          <cell r="K13">
            <v>390</v>
          </cell>
          <cell r="L13">
            <v>300</v>
          </cell>
          <cell r="M13">
            <v>33.6</v>
          </cell>
          <cell r="N13">
            <v>100</v>
          </cell>
          <cell r="O13">
            <v>490</v>
          </cell>
          <cell r="P13">
            <v>70</v>
          </cell>
          <cell r="Q13">
            <v>30</v>
          </cell>
          <cell r="R13">
            <v>5300</v>
          </cell>
          <cell r="S13">
            <v>4077</v>
          </cell>
          <cell r="T13">
            <v>13.9</v>
          </cell>
          <cell r="U13">
            <v>77.400000000000006</v>
          </cell>
          <cell r="V13">
            <v>61.7</v>
          </cell>
          <cell r="W13">
            <v>100</v>
          </cell>
          <cell r="X13">
            <v>5400</v>
          </cell>
          <cell r="Y13">
            <v>4422</v>
          </cell>
          <cell r="Z13">
            <v>4.5999999999999996</v>
          </cell>
          <cell r="AA13">
            <v>81.400000000000006</v>
          </cell>
          <cell r="AB13">
            <v>74.7</v>
          </cell>
          <cell r="AC13">
            <v>89.4</v>
          </cell>
          <cell r="AD13">
            <v>5700</v>
          </cell>
          <cell r="AE13">
            <v>4690</v>
          </cell>
          <cell r="AF13">
            <v>4.8</v>
          </cell>
          <cell r="AG13">
            <v>82.1</v>
          </cell>
          <cell r="AH13">
            <v>75.2</v>
          </cell>
          <cell r="AI13">
            <v>90.5</v>
          </cell>
          <cell r="AJ13">
            <v>95</v>
          </cell>
          <cell r="AK13">
            <v>95</v>
          </cell>
          <cell r="AL13">
            <v>253</v>
          </cell>
          <cell r="AM13">
            <v>263</v>
          </cell>
          <cell r="AN13">
            <v>287</v>
          </cell>
          <cell r="AO13">
            <v>179</v>
          </cell>
          <cell r="AP13">
            <v>63</v>
          </cell>
          <cell r="AQ13">
            <v>25</v>
          </cell>
          <cell r="AR13">
            <v>253</v>
          </cell>
          <cell r="AS13">
            <v>166</v>
          </cell>
          <cell r="AT13">
            <v>65.599999999999994</v>
          </cell>
          <cell r="AU13">
            <v>87</v>
          </cell>
          <cell r="AV13">
            <v>34.4</v>
          </cell>
          <cell r="AW13">
            <v>274</v>
          </cell>
          <cell r="AX13">
            <v>197</v>
          </cell>
          <cell r="AY13">
            <v>71.900000000000006</v>
          </cell>
          <cell r="AZ13">
            <v>77</v>
          </cell>
          <cell r="BA13">
            <v>28.1</v>
          </cell>
          <cell r="BB13">
            <v>287</v>
          </cell>
          <cell r="BC13">
            <v>208</v>
          </cell>
          <cell r="BD13">
            <v>72.5</v>
          </cell>
          <cell r="BE13">
            <v>166</v>
          </cell>
          <cell r="BF13">
            <v>123</v>
          </cell>
          <cell r="BG13">
            <v>74.099999999999994</v>
          </cell>
          <cell r="BH13">
            <v>95</v>
          </cell>
          <cell r="BI13">
            <v>95</v>
          </cell>
          <cell r="BJ13">
            <v>3857</v>
          </cell>
          <cell r="BK13">
            <v>2136</v>
          </cell>
          <cell r="BL13">
            <v>55.4</v>
          </cell>
          <cell r="BM13">
            <v>4193</v>
          </cell>
          <cell r="BN13">
            <v>2407</v>
          </cell>
          <cell r="BO13">
            <v>57.4</v>
          </cell>
          <cell r="BP13">
            <v>4445</v>
          </cell>
          <cell r="BQ13">
            <v>2759</v>
          </cell>
          <cell r="BR13">
            <v>62.1</v>
          </cell>
          <cell r="BS13">
            <v>95</v>
          </cell>
          <cell r="BT13">
            <v>95</v>
          </cell>
          <cell r="BU13">
            <v>438</v>
          </cell>
        </row>
        <row r="14">
          <cell r="C14">
            <v>6073</v>
          </cell>
          <cell r="D14">
            <v>480</v>
          </cell>
          <cell r="E14">
            <v>22.8</v>
          </cell>
          <cell r="F14">
            <v>260</v>
          </cell>
          <cell r="G14">
            <v>690</v>
          </cell>
          <cell r="H14">
            <v>430</v>
          </cell>
          <cell r="I14">
            <v>24.2</v>
          </cell>
          <cell r="J14">
            <v>220</v>
          </cell>
          <cell r="K14">
            <v>630</v>
          </cell>
          <cell r="L14">
            <v>360</v>
          </cell>
          <cell r="M14">
            <v>30.7</v>
          </cell>
          <cell r="N14">
            <v>140</v>
          </cell>
          <cell r="O14">
            <v>570</v>
          </cell>
          <cell r="P14">
            <v>120</v>
          </cell>
          <cell r="Q14">
            <v>50</v>
          </cell>
          <cell r="R14">
            <v>15100</v>
          </cell>
          <cell r="S14">
            <v>12871</v>
          </cell>
          <cell r="T14">
            <v>7.3</v>
          </cell>
          <cell r="U14">
            <v>85</v>
          </cell>
          <cell r="V14">
            <v>74.599999999999994</v>
          </cell>
          <cell r="W14">
            <v>98.9</v>
          </cell>
          <cell r="X14">
            <v>15300</v>
          </cell>
          <cell r="Y14">
            <v>13075</v>
          </cell>
          <cell r="Z14">
            <v>2.7</v>
          </cell>
          <cell r="AA14">
            <v>85.3</v>
          </cell>
          <cell r="AB14">
            <v>81</v>
          </cell>
          <cell r="AC14">
            <v>90</v>
          </cell>
          <cell r="AD14">
            <v>15400</v>
          </cell>
          <cell r="AE14">
            <v>13173</v>
          </cell>
          <cell r="AF14">
            <v>2.8</v>
          </cell>
          <cell r="AG14">
            <v>85.4</v>
          </cell>
          <cell r="AH14">
            <v>81</v>
          </cell>
          <cell r="AI14">
            <v>90.4</v>
          </cell>
          <cell r="AJ14">
            <v>95</v>
          </cell>
          <cell r="AK14">
            <v>95</v>
          </cell>
          <cell r="AL14">
            <v>414</v>
          </cell>
          <cell r="AM14">
            <v>382</v>
          </cell>
          <cell r="AN14">
            <v>366</v>
          </cell>
          <cell r="AO14">
            <v>196</v>
          </cell>
          <cell r="AP14">
            <v>104</v>
          </cell>
          <cell r="AQ14">
            <v>41</v>
          </cell>
          <cell r="AR14">
            <v>414</v>
          </cell>
          <cell r="AS14">
            <v>314</v>
          </cell>
          <cell r="AT14">
            <v>75.8</v>
          </cell>
          <cell r="AU14">
            <v>100</v>
          </cell>
          <cell r="AV14">
            <v>24.2</v>
          </cell>
          <cell r="AW14">
            <v>378</v>
          </cell>
          <cell r="AX14">
            <v>317</v>
          </cell>
          <cell r="AY14">
            <v>83.9</v>
          </cell>
          <cell r="AZ14">
            <v>61</v>
          </cell>
          <cell r="BA14">
            <v>16.100000000000001</v>
          </cell>
          <cell r="BB14">
            <v>366</v>
          </cell>
          <cell r="BC14">
            <v>317</v>
          </cell>
          <cell r="BD14">
            <v>86.6</v>
          </cell>
          <cell r="BE14">
            <v>191</v>
          </cell>
          <cell r="BF14">
            <v>170</v>
          </cell>
          <cell r="BG14">
            <v>89</v>
          </cell>
          <cell r="BH14">
            <v>95</v>
          </cell>
          <cell r="BI14">
            <v>95</v>
          </cell>
          <cell r="BJ14">
            <v>12552</v>
          </cell>
          <cell r="BK14">
            <v>7799</v>
          </cell>
          <cell r="BL14">
            <v>62.1</v>
          </cell>
          <cell r="BM14">
            <v>12747</v>
          </cell>
          <cell r="BN14">
            <v>8070</v>
          </cell>
          <cell r="BO14">
            <v>63.3</v>
          </cell>
          <cell r="BP14">
            <v>12882</v>
          </cell>
          <cell r="BQ14">
            <v>7866</v>
          </cell>
          <cell r="BR14">
            <v>61.1</v>
          </cell>
          <cell r="BS14">
            <v>95</v>
          </cell>
          <cell r="BT14">
            <v>95</v>
          </cell>
          <cell r="BU14">
            <v>2477</v>
          </cell>
        </row>
        <row r="15">
          <cell r="C15">
            <v>6075</v>
          </cell>
          <cell r="D15">
            <v>180</v>
          </cell>
          <cell r="E15">
            <v>37.5</v>
          </cell>
          <cell r="F15">
            <v>50</v>
          </cell>
          <cell r="G15">
            <v>310</v>
          </cell>
          <cell r="H15">
            <v>150</v>
          </cell>
          <cell r="I15">
            <v>40.4</v>
          </cell>
          <cell r="J15">
            <v>30</v>
          </cell>
          <cell r="K15">
            <v>270</v>
          </cell>
          <cell r="L15"/>
          <cell r="M15"/>
          <cell r="N15"/>
          <cell r="O15"/>
          <cell r="P15">
            <v>50</v>
          </cell>
          <cell r="Q15">
            <v>20</v>
          </cell>
          <cell r="R15">
            <v>12900</v>
          </cell>
          <cell r="S15">
            <v>12290</v>
          </cell>
          <cell r="T15">
            <v>8.1999999999999993</v>
          </cell>
          <cell r="U15">
            <v>95.2</v>
          </cell>
          <cell r="V15">
            <v>82.3</v>
          </cell>
          <cell r="W15">
            <v>100</v>
          </cell>
          <cell r="X15">
            <v>12700</v>
          </cell>
          <cell r="Y15">
            <v>12115</v>
          </cell>
          <cell r="Z15">
            <v>2.9</v>
          </cell>
          <cell r="AA15">
            <v>95.3</v>
          </cell>
          <cell r="AB15">
            <v>89.1</v>
          </cell>
          <cell r="AC15">
            <v>100</v>
          </cell>
          <cell r="AD15">
            <v>12500</v>
          </cell>
          <cell r="AE15">
            <v>11992</v>
          </cell>
          <cell r="AF15">
            <v>2.8</v>
          </cell>
          <cell r="AG15">
            <v>95.9</v>
          </cell>
          <cell r="AH15">
            <v>89.5</v>
          </cell>
          <cell r="AI15">
            <v>100</v>
          </cell>
          <cell r="AJ15">
            <v>95</v>
          </cell>
          <cell r="AK15">
            <v>95</v>
          </cell>
          <cell r="AL15">
            <v>244</v>
          </cell>
          <cell r="AM15">
            <v>238</v>
          </cell>
          <cell r="AN15">
            <v>207</v>
          </cell>
          <cell r="AO15">
            <v>149</v>
          </cell>
          <cell r="AP15">
            <v>61</v>
          </cell>
          <cell r="AQ15">
            <v>24</v>
          </cell>
          <cell r="AR15">
            <v>244</v>
          </cell>
          <cell r="AS15">
            <v>206</v>
          </cell>
          <cell r="AT15">
            <v>84.4</v>
          </cell>
          <cell r="AU15">
            <v>38</v>
          </cell>
          <cell r="AV15">
            <v>15.6</v>
          </cell>
          <cell r="AW15">
            <v>237</v>
          </cell>
          <cell r="AX15">
            <v>219</v>
          </cell>
          <cell r="AY15">
            <v>92.4</v>
          </cell>
          <cell r="AZ15">
            <v>18</v>
          </cell>
          <cell r="BA15">
            <v>7.6</v>
          </cell>
          <cell r="BB15">
            <v>207</v>
          </cell>
          <cell r="BC15">
            <v>199</v>
          </cell>
          <cell r="BD15">
            <v>96.1</v>
          </cell>
          <cell r="BE15">
            <v>116</v>
          </cell>
          <cell r="BF15">
            <v>111</v>
          </cell>
          <cell r="BG15">
            <v>95.7</v>
          </cell>
          <cell r="BH15">
            <v>95</v>
          </cell>
          <cell r="BI15">
            <v>95</v>
          </cell>
          <cell r="BJ15">
            <v>12070</v>
          </cell>
          <cell r="BK15">
            <v>9283</v>
          </cell>
          <cell r="BL15">
            <v>76.900000000000006</v>
          </cell>
          <cell r="BM15">
            <v>11912</v>
          </cell>
          <cell r="BN15">
            <v>9154</v>
          </cell>
          <cell r="BO15">
            <v>76.8</v>
          </cell>
          <cell r="BP15">
            <v>11804</v>
          </cell>
          <cell r="BQ15">
            <v>9086</v>
          </cell>
          <cell r="BR15">
            <v>77</v>
          </cell>
          <cell r="BS15">
            <v>95</v>
          </cell>
          <cell r="BT15">
            <v>95</v>
          </cell>
          <cell r="BU15">
            <v>6597</v>
          </cell>
        </row>
        <row r="16">
          <cell r="C16">
            <v>11</v>
          </cell>
          <cell r="D16">
            <v>210</v>
          </cell>
          <cell r="E16">
            <v>31.8</v>
          </cell>
          <cell r="F16">
            <v>80</v>
          </cell>
          <cell r="G16">
            <v>340</v>
          </cell>
          <cell r="H16">
            <v>230</v>
          </cell>
          <cell r="I16">
            <v>29.9</v>
          </cell>
          <cell r="J16">
            <v>100</v>
          </cell>
          <cell r="K16">
            <v>370</v>
          </cell>
          <cell r="L16">
            <v>190</v>
          </cell>
          <cell r="M16">
            <v>38.200000000000003</v>
          </cell>
          <cell r="N16">
            <v>50</v>
          </cell>
          <cell r="O16">
            <v>330</v>
          </cell>
          <cell r="P16">
            <v>50</v>
          </cell>
          <cell r="Q16">
            <v>20</v>
          </cell>
          <cell r="R16">
            <v>15100</v>
          </cell>
          <cell r="S16">
            <v>14189</v>
          </cell>
          <cell r="T16">
            <v>7.3</v>
          </cell>
          <cell r="U16">
            <v>93.7</v>
          </cell>
          <cell r="V16">
            <v>82.2</v>
          </cell>
          <cell r="W16">
            <v>100</v>
          </cell>
          <cell r="X16">
            <v>14900</v>
          </cell>
          <cell r="Y16">
            <v>13940</v>
          </cell>
          <cell r="Z16">
            <v>2.8</v>
          </cell>
          <cell r="AA16">
            <v>93.6</v>
          </cell>
          <cell r="AB16">
            <v>88.7</v>
          </cell>
          <cell r="AC16">
            <v>99.1</v>
          </cell>
          <cell r="AD16">
            <v>14800</v>
          </cell>
          <cell r="AE16">
            <v>13913</v>
          </cell>
          <cell r="AF16">
            <v>2.9</v>
          </cell>
          <cell r="AG16">
            <v>94</v>
          </cell>
          <cell r="AH16">
            <v>88.9</v>
          </cell>
          <cell r="AI16">
            <v>99.7</v>
          </cell>
          <cell r="AJ16">
            <v>95</v>
          </cell>
          <cell r="AK16">
            <v>95</v>
          </cell>
          <cell r="AL16">
            <v>313</v>
          </cell>
          <cell r="AM16">
            <v>281</v>
          </cell>
          <cell r="AN16">
            <v>255</v>
          </cell>
          <cell r="AO16">
            <v>184</v>
          </cell>
          <cell r="AP16">
            <v>78</v>
          </cell>
          <cell r="AQ16">
            <v>31</v>
          </cell>
          <cell r="AR16">
            <v>313</v>
          </cell>
          <cell r="AS16">
            <v>249</v>
          </cell>
          <cell r="AT16">
            <v>79.599999999999994</v>
          </cell>
          <cell r="AU16">
            <v>64</v>
          </cell>
          <cell r="AV16">
            <v>20.399999999999999</v>
          </cell>
          <cell r="AW16">
            <v>275</v>
          </cell>
          <cell r="AX16">
            <v>231</v>
          </cell>
          <cell r="AY16">
            <v>84</v>
          </cell>
          <cell r="AZ16">
            <v>44</v>
          </cell>
          <cell r="BA16">
            <v>16</v>
          </cell>
          <cell r="BB16">
            <v>255</v>
          </cell>
          <cell r="BC16">
            <v>210</v>
          </cell>
          <cell r="BD16">
            <v>82.4</v>
          </cell>
          <cell r="BE16">
            <v>144</v>
          </cell>
          <cell r="BF16">
            <v>130</v>
          </cell>
          <cell r="BG16">
            <v>90.3</v>
          </cell>
          <cell r="BH16">
            <v>95</v>
          </cell>
          <cell r="BI16">
            <v>95</v>
          </cell>
          <cell r="BJ16">
            <v>13975</v>
          </cell>
          <cell r="BK16">
            <v>7821</v>
          </cell>
          <cell r="BL16">
            <v>56</v>
          </cell>
          <cell r="BM16">
            <v>13918</v>
          </cell>
          <cell r="BN16">
            <v>7778</v>
          </cell>
          <cell r="BO16">
            <v>55.9</v>
          </cell>
          <cell r="BP16">
            <v>13777</v>
          </cell>
          <cell r="BQ16">
            <v>8082</v>
          </cell>
          <cell r="BR16">
            <v>58.7</v>
          </cell>
          <cell r="BS16">
            <v>95</v>
          </cell>
          <cell r="BT16">
            <v>95</v>
          </cell>
          <cell r="BU16">
            <v>4018</v>
          </cell>
        </row>
        <row r="17">
          <cell r="C17">
            <v>12011</v>
          </cell>
          <cell r="D17">
            <v>670</v>
          </cell>
          <cell r="E17">
            <v>17.7</v>
          </cell>
          <cell r="F17">
            <v>440</v>
          </cell>
          <cell r="G17">
            <v>900</v>
          </cell>
          <cell r="H17">
            <v>550</v>
          </cell>
          <cell r="I17">
            <v>20</v>
          </cell>
          <cell r="J17">
            <v>340</v>
          </cell>
          <cell r="K17">
            <v>770</v>
          </cell>
          <cell r="L17">
            <v>560</v>
          </cell>
          <cell r="M17">
            <v>22.8</v>
          </cell>
          <cell r="N17">
            <v>310</v>
          </cell>
          <cell r="O17">
            <v>810</v>
          </cell>
          <cell r="P17">
            <v>170</v>
          </cell>
          <cell r="Q17">
            <v>70</v>
          </cell>
          <cell r="R17">
            <v>21500</v>
          </cell>
          <cell r="S17">
            <v>18936</v>
          </cell>
          <cell r="T17">
            <v>6.1</v>
          </cell>
          <cell r="U17">
            <v>88</v>
          </cell>
          <cell r="V17">
            <v>78.7</v>
          </cell>
          <cell r="W17">
            <v>99.7</v>
          </cell>
          <cell r="X17">
            <v>21800</v>
          </cell>
          <cell r="Y17">
            <v>19274</v>
          </cell>
          <cell r="Z17">
            <v>2.2000000000000002</v>
          </cell>
          <cell r="AA17">
            <v>88.5</v>
          </cell>
          <cell r="AB17">
            <v>84.8</v>
          </cell>
          <cell r="AC17">
            <v>92.6</v>
          </cell>
          <cell r="AD17">
            <v>22100</v>
          </cell>
          <cell r="AE17">
            <v>19594</v>
          </cell>
          <cell r="AF17">
            <v>2.2999999999999998</v>
          </cell>
          <cell r="AG17">
            <v>88.8</v>
          </cell>
          <cell r="AH17">
            <v>85</v>
          </cell>
          <cell r="AI17">
            <v>93</v>
          </cell>
          <cell r="AJ17">
            <v>95</v>
          </cell>
          <cell r="AK17">
            <v>95</v>
          </cell>
          <cell r="AL17">
            <v>671</v>
          </cell>
          <cell r="AM17">
            <v>616</v>
          </cell>
          <cell r="AN17">
            <v>594</v>
          </cell>
          <cell r="AO17">
            <v>479</v>
          </cell>
          <cell r="AP17">
            <v>168</v>
          </cell>
          <cell r="AQ17">
            <v>67</v>
          </cell>
          <cell r="AR17">
            <v>671</v>
          </cell>
          <cell r="AS17">
            <v>541</v>
          </cell>
          <cell r="AT17">
            <v>80.599999999999994</v>
          </cell>
          <cell r="AU17">
            <v>130</v>
          </cell>
          <cell r="AV17">
            <v>19.399999999999999</v>
          </cell>
          <cell r="AW17">
            <v>626</v>
          </cell>
          <cell r="AX17">
            <v>527</v>
          </cell>
          <cell r="AY17">
            <v>84.2</v>
          </cell>
          <cell r="AZ17">
            <v>99</v>
          </cell>
          <cell r="BA17">
            <v>15.8</v>
          </cell>
          <cell r="BB17">
            <v>594</v>
          </cell>
          <cell r="BC17">
            <v>517</v>
          </cell>
          <cell r="BD17">
            <v>87</v>
          </cell>
          <cell r="BE17">
            <v>359</v>
          </cell>
          <cell r="BF17">
            <v>310</v>
          </cell>
          <cell r="BG17">
            <v>86.4</v>
          </cell>
          <cell r="BH17">
            <v>95</v>
          </cell>
          <cell r="BI17">
            <v>95</v>
          </cell>
          <cell r="BJ17">
            <v>18513</v>
          </cell>
          <cell r="BK17">
            <v>12499</v>
          </cell>
          <cell r="BL17">
            <v>67.5</v>
          </cell>
          <cell r="BM17">
            <v>18862</v>
          </cell>
          <cell r="BN17">
            <v>12867</v>
          </cell>
          <cell r="BO17">
            <v>68.2</v>
          </cell>
          <cell r="BP17">
            <v>19237</v>
          </cell>
          <cell r="BQ17">
            <v>13416</v>
          </cell>
          <cell r="BR17">
            <v>69.7</v>
          </cell>
          <cell r="BS17">
            <v>95</v>
          </cell>
          <cell r="BT17">
            <v>95</v>
          </cell>
          <cell r="BU17">
            <v>2011</v>
          </cell>
        </row>
        <row r="18">
          <cell r="C18">
            <v>12031</v>
          </cell>
          <cell r="D18">
            <v>250</v>
          </cell>
          <cell r="E18">
            <v>28.7</v>
          </cell>
          <cell r="F18">
            <v>110</v>
          </cell>
          <cell r="G18">
            <v>400</v>
          </cell>
          <cell r="H18">
            <v>230</v>
          </cell>
          <cell r="I18">
            <v>31</v>
          </cell>
          <cell r="J18">
            <v>90</v>
          </cell>
          <cell r="K18">
            <v>370</v>
          </cell>
          <cell r="L18">
            <v>190</v>
          </cell>
          <cell r="M18">
            <v>39.200000000000003</v>
          </cell>
          <cell r="N18">
            <v>40</v>
          </cell>
          <cell r="O18">
            <v>340</v>
          </cell>
          <cell r="P18">
            <v>60</v>
          </cell>
          <cell r="Q18">
            <v>30</v>
          </cell>
          <cell r="R18">
            <v>7100</v>
          </cell>
          <cell r="S18">
            <v>5818</v>
          </cell>
          <cell r="T18">
            <v>11.6</v>
          </cell>
          <cell r="U18">
            <v>81.7</v>
          </cell>
          <cell r="V18">
            <v>67.099999999999994</v>
          </cell>
          <cell r="W18">
            <v>100</v>
          </cell>
          <cell r="X18">
            <v>7200</v>
          </cell>
          <cell r="Y18">
            <v>6018</v>
          </cell>
          <cell r="Z18">
            <v>4.0999999999999996</v>
          </cell>
          <cell r="AA18">
            <v>83.2</v>
          </cell>
          <cell r="AB18">
            <v>77</v>
          </cell>
          <cell r="AC18">
            <v>90.4</v>
          </cell>
          <cell r="AD18">
            <v>7300</v>
          </cell>
          <cell r="AE18">
            <v>6159</v>
          </cell>
          <cell r="AF18">
            <v>4.2</v>
          </cell>
          <cell r="AG18">
            <v>84.4</v>
          </cell>
          <cell r="AH18">
            <v>78</v>
          </cell>
          <cell r="AI18">
            <v>92</v>
          </cell>
          <cell r="AJ18">
            <v>95</v>
          </cell>
          <cell r="AK18">
            <v>95</v>
          </cell>
          <cell r="AL18">
            <v>300</v>
          </cell>
          <cell r="AM18">
            <v>275</v>
          </cell>
          <cell r="AN18">
            <v>273</v>
          </cell>
          <cell r="AO18">
            <v>222</v>
          </cell>
          <cell r="AP18">
            <v>75</v>
          </cell>
          <cell r="AQ18">
            <v>30</v>
          </cell>
          <cell r="AR18">
            <v>300</v>
          </cell>
          <cell r="AS18">
            <v>211</v>
          </cell>
          <cell r="AT18">
            <v>70.3</v>
          </cell>
          <cell r="AU18">
            <v>89</v>
          </cell>
          <cell r="AV18">
            <v>29.7</v>
          </cell>
          <cell r="AW18">
            <v>274</v>
          </cell>
          <cell r="AX18">
            <v>204</v>
          </cell>
          <cell r="AY18">
            <v>74.5</v>
          </cell>
          <cell r="AZ18">
            <v>70</v>
          </cell>
          <cell r="BA18">
            <v>25.5</v>
          </cell>
          <cell r="BB18">
            <v>273</v>
          </cell>
          <cell r="BC18">
            <v>210</v>
          </cell>
          <cell r="BD18">
            <v>76.900000000000006</v>
          </cell>
          <cell r="BE18">
            <v>178</v>
          </cell>
          <cell r="BF18">
            <v>143</v>
          </cell>
          <cell r="BG18">
            <v>80.3</v>
          </cell>
          <cell r="BH18">
            <v>95</v>
          </cell>
          <cell r="BI18">
            <v>95</v>
          </cell>
          <cell r="BJ18">
            <v>5607</v>
          </cell>
          <cell r="BK18">
            <v>3156</v>
          </cell>
          <cell r="BL18">
            <v>56.3</v>
          </cell>
          <cell r="BM18">
            <v>5819</v>
          </cell>
          <cell r="BN18">
            <v>3496</v>
          </cell>
          <cell r="BO18">
            <v>60.1</v>
          </cell>
          <cell r="BP18">
            <v>5973</v>
          </cell>
          <cell r="BQ18">
            <v>3816</v>
          </cell>
          <cell r="BR18">
            <v>63.9</v>
          </cell>
          <cell r="BS18">
            <v>95</v>
          </cell>
          <cell r="BT18">
            <v>95</v>
          </cell>
          <cell r="BU18">
            <v>256</v>
          </cell>
        </row>
        <row r="19">
          <cell r="C19">
            <v>12057</v>
          </cell>
          <cell r="D19">
            <v>280</v>
          </cell>
          <cell r="E19">
            <v>27.1</v>
          </cell>
          <cell r="F19">
            <v>130</v>
          </cell>
          <cell r="G19">
            <v>440</v>
          </cell>
          <cell r="H19">
            <v>270</v>
          </cell>
          <cell r="I19">
            <v>28.4</v>
          </cell>
          <cell r="J19">
            <v>120</v>
          </cell>
          <cell r="K19">
            <v>430</v>
          </cell>
          <cell r="L19">
            <v>210</v>
          </cell>
          <cell r="M19">
            <v>37.1</v>
          </cell>
          <cell r="N19">
            <v>60</v>
          </cell>
          <cell r="O19">
            <v>370</v>
          </cell>
          <cell r="P19">
            <v>70</v>
          </cell>
          <cell r="Q19">
            <v>30</v>
          </cell>
          <cell r="R19">
            <v>7700</v>
          </cell>
          <cell r="S19">
            <v>6561</v>
          </cell>
          <cell r="T19">
            <v>11</v>
          </cell>
          <cell r="U19">
            <v>85.2</v>
          </cell>
          <cell r="V19">
            <v>70.7</v>
          </cell>
          <cell r="W19">
            <v>100</v>
          </cell>
          <cell r="X19">
            <v>7900</v>
          </cell>
          <cell r="Y19">
            <v>6728</v>
          </cell>
          <cell r="Z19">
            <v>3.9</v>
          </cell>
          <cell r="AA19">
            <v>85.2</v>
          </cell>
          <cell r="AB19">
            <v>79.099999999999994</v>
          </cell>
          <cell r="AC19">
            <v>92.2</v>
          </cell>
          <cell r="AD19">
            <v>8100</v>
          </cell>
          <cell r="AE19">
            <v>6948</v>
          </cell>
          <cell r="AF19">
            <v>4</v>
          </cell>
          <cell r="AG19">
            <v>86.1</v>
          </cell>
          <cell r="AH19">
            <v>80</v>
          </cell>
          <cell r="AI19">
            <v>93.4</v>
          </cell>
          <cell r="AJ19">
            <v>95</v>
          </cell>
          <cell r="AK19">
            <v>95</v>
          </cell>
          <cell r="AL19">
            <v>300</v>
          </cell>
          <cell r="AM19">
            <v>299</v>
          </cell>
          <cell r="AN19">
            <v>266</v>
          </cell>
          <cell r="AO19">
            <v>259</v>
          </cell>
          <cell r="AP19">
            <v>75</v>
          </cell>
          <cell r="AQ19">
            <v>30</v>
          </cell>
          <cell r="AR19">
            <v>300</v>
          </cell>
          <cell r="AS19">
            <v>229</v>
          </cell>
          <cell r="AT19">
            <v>76.3</v>
          </cell>
          <cell r="AU19">
            <v>71</v>
          </cell>
          <cell r="AV19">
            <v>23.7</v>
          </cell>
          <cell r="AW19">
            <v>301</v>
          </cell>
          <cell r="AX19">
            <v>248</v>
          </cell>
          <cell r="AY19">
            <v>82.4</v>
          </cell>
          <cell r="AZ19">
            <v>53</v>
          </cell>
          <cell r="BA19">
            <v>17.600000000000001</v>
          </cell>
          <cell r="BB19">
            <v>266</v>
          </cell>
          <cell r="BC19">
            <v>228</v>
          </cell>
          <cell r="BD19">
            <v>85.7</v>
          </cell>
          <cell r="BE19">
            <v>196</v>
          </cell>
          <cell r="BF19">
            <v>167</v>
          </cell>
          <cell r="BG19">
            <v>85.2</v>
          </cell>
          <cell r="BH19">
            <v>95</v>
          </cell>
          <cell r="BI19">
            <v>95</v>
          </cell>
          <cell r="BJ19">
            <v>6357</v>
          </cell>
          <cell r="BK19">
            <v>4194</v>
          </cell>
          <cell r="BL19">
            <v>66</v>
          </cell>
          <cell r="BM19">
            <v>6566</v>
          </cell>
          <cell r="BN19">
            <v>4539</v>
          </cell>
          <cell r="BO19">
            <v>69.099999999999994</v>
          </cell>
          <cell r="BP19">
            <v>6784</v>
          </cell>
          <cell r="BQ19">
            <v>4891</v>
          </cell>
          <cell r="BR19">
            <v>72.099999999999994</v>
          </cell>
          <cell r="BS19">
            <v>95</v>
          </cell>
          <cell r="BT19">
            <v>95</v>
          </cell>
          <cell r="BU19">
            <v>648</v>
          </cell>
        </row>
        <row r="20">
          <cell r="C20">
            <v>12086</v>
          </cell>
          <cell r="D20">
            <v>1100</v>
          </cell>
          <cell r="E20">
            <v>13.6</v>
          </cell>
          <cell r="F20">
            <v>830</v>
          </cell>
          <cell r="G20">
            <v>1400</v>
          </cell>
          <cell r="H20">
            <v>1100</v>
          </cell>
          <cell r="I20">
            <v>13.9</v>
          </cell>
          <cell r="J20">
            <v>840</v>
          </cell>
          <cell r="K20">
            <v>1500</v>
          </cell>
          <cell r="L20">
            <v>1100</v>
          </cell>
          <cell r="M20">
            <v>16.399999999999999</v>
          </cell>
          <cell r="N20">
            <v>740</v>
          </cell>
          <cell r="O20">
            <v>1400</v>
          </cell>
          <cell r="P20">
            <v>280</v>
          </cell>
          <cell r="Q20">
            <v>110</v>
          </cell>
          <cell r="R20">
            <v>28900</v>
          </cell>
          <cell r="S20">
            <v>25653</v>
          </cell>
          <cell r="T20">
            <v>5.6</v>
          </cell>
          <cell r="U20">
            <v>88.8</v>
          </cell>
          <cell r="V20">
            <v>80.099999999999994</v>
          </cell>
          <cell r="W20">
            <v>99.7</v>
          </cell>
          <cell r="X20">
            <v>30100</v>
          </cell>
          <cell r="Y20">
            <v>26015</v>
          </cell>
          <cell r="Z20">
            <v>2.1</v>
          </cell>
          <cell r="AA20">
            <v>86.5</v>
          </cell>
          <cell r="AB20">
            <v>83.1</v>
          </cell>
          <cell r="AC20">
            <v>90.3</v>
          </cell>
          <cell r="AD20">
            <v>30300</v>
          </cell>
          <cell r="AE20">
            <v>26296</v>
          </cell>
          <cell r="AF20">
            <v>2.2000000000000002</v>
          </cell>
          <cell r="AG20">
            <v>86.8</v>
          </cell>
          <cell r="AH20">
            <v>83.2</v>
          </cell>
          <cell r="AI20">
            <v>90.7</v>
          </cell>
          <cell r="AJ20">
            <v>95</v>
          </cell>
          <cell r="AK20">
            <v>95</v>
          </cell>
          <cell r="AL20">
            <v>1141</v>
          </cell>
          <cell r="AM20">
            <v>1168</v>
          </cell>
          <cell r="AN20">
            <v>1151</v>
          </cell>
          <cell r="AO20">
            <v>826</v>
          </cell>
          <cell r="AP20">
            <v>285</v>
          </cell>
          <cell r="AQ20">
            <v>114</v>
          </cell>
          <cell r="AR20">
            <v>1141</v>
          </cell>
          <cell r="AS20">
            <v>925</v>
          </cell>
          <cell r="AT20">
            <v>81.099999999999994</v>
          </cell>
          <cell r="AU20">
            <v>216</v>
          </cell>
          <cell r="AV20">
            <v>18.899999999999999</v>
          </cell>
          <cell r="AW20">
            <v>1177</v>
          </cell>
          <cell r="AX20">
            <v>994</v>
          </cell>
          <cell r="AY20">
            <v>84.5</v>
          </cell>
          <cell r="AZ20">
            <v>183</v>
          </cell>
          <cell r="BA20">
            <v>15.5</v>
          </cell>
          <cell r="BB20">
            <v>1151</v>
          </cell>
          <cell r="BC20">
            <v>971</v>
          </cell>
          <cell r="BD20">
            <v>84.4</v>
          </cell>
          <cell r="BE20">
            <v>641</v>
          </cell>
          <cell r="BF20">
            <v>533</v>
          </cell>
          <cell r="BG20">
            <v>83.2</v>
          </cell>
          <cell r="BH20">
            <v>95</v>
          </cell>
          <cell r="BI20">
            <v>95</v>
          </cell>
          <cell r="BJ20">
            <v>24869</v>
          </cell>
          <cell r="BK20">
            <v>14919</v>
          </cell>
          <cell r="BL20">
            <v>60</v>
          </cell>
          <cell r="BM20">
            <v>25168</v>
          </cell>
          <cell r="BN20">
            <v>15543</v>
          </cell>
          <cell r="BO20">
            <v>61.8</v>
          </cell>
          <cell r="BP20">
            <v>25480</v>
          </cell>
          <cell r="BQ20">
            <v>15194</v>
          </cell>
          <cell r="BR20">
            <v>59.6</v>
          </cell>
          <cell r="BS20">
            <v>95</v>
          </cell>
          <cell r="BT20">
            <v>95</v>
          </cell>
          <cell r="BU20">
            <v>2018</v>
          </cell>
        </row>
        <row r="21">
          <cell r="C21">
            <v>12095</v>
          </cell>
          <cell r="D21">
            <v>420</v>
          </cell>
          <cell r="E21">
            <v>22.4</v>
          </cell>
          <cell r="F21">
            <v>230</v>
          </cell>
          <cell r="G21">
            <v>600</v>
          </cell>
          <cell r="H21">
            <v>450</v>
          </cell>
          <cell r="I21">
            <v>22.2</v>
          </cell>
          <cell r="J21">
            <v>250</v>
          </cell>
          <cell r="K21">
            <v>650</v>
          </cell>
          <cell r="L21">
            <v>450</v>
          </cell>
          <cell r="M21">
            <v>25.4</v>
          </cell>
          <cell r="N21">
            <v>230</v>
          </cell>
          <cell r="O21">
            <v>680</v>
          </cell>
          <cell r="P21">
            <v>110</v>
          </cell>
          <cell r="Q21">
            <v>40</v>
          </cell>
          <cell r="R21">
            <v>9600</v>
          </cell>
          <cell r="S21">
            <v>8231</v>
          </cell>
          <cell r="T21">
            <v>9.6999999999999993</v>
          </cell>
          <cell r="U21">
            <v>85.4</v>
          </cell>
          <cell r="V21">
            <v>72.2</v>
          </cell>
          <cell r="W21">
            <v>100</v>
          </cell>
          <cell r="X21">
            <v>10200</v>
          </cell>
          <cell r="Y21">
            <v>8551</v>
          </cell>
          <cell r="Z21">
            <v>3.4</v>
          </cell>
          <cell r="AA21">
            <v>84</v>
          </cell>
          <cell r="AB21">
            <v>78.7</v>
          </cell>
          <cell r="AC21">
            <v>90</v>
          </cell>
          <cell r="AD21">
            <v>10400</v>
          </cell>
          <cell r="AE21">
            <v>8770</v>
          </cell>
          <cell r="AF21">
            <v>3.6</v>
          </cell>
          <cell r="AG21">
            <v>84.4</v>
          </cell>
          <cell r="AH21">
            <v>78.900000000000006</v>
          </cell>
          <cell r="AI21">
            <v>90.7</v>
          </cell>
          <cell r="AJ21">
            <v>95</v>
          </cell>
          <cell r="AK21">
            <v>95</v>
          </cell>
          <cell r="AL21">
            <v>461</v>
          </cell>
          <cell r="AM21">
            <v>461</v>
          </cell>
          <cell r="AN21">
            <v>466</v>
          </cell>
          <cell r="AO21">
            <v>372</v>
          </cell>
          <cell r="AP21">
            <v>115</v>
          </cell>
          <cell r="AQ21">
            <v>46</v>
          </cell>
          <cell r="AR21">
            <v>461</v>
          </cell>
          <cell r="AS21">
            <v>325</v>
          </cell>
          <cell r="AT21">
            <v>70.5</v>
          </cell>
          <cell r="AU21">
            <v>136</v>
          </cell>
          <cell r="AV21">
            <v>29.5</v>
          </cell>
          <cell r="AW21">
            <v>464</v>
          </cell>
          <cell r="AX21">
            <v>356</v>
          </cell>
          <cell r="AY21">
            <v>76.7</v>
          </cell>
          <cell r="AZ21">
            <v>108</v>
          </cell>
          <cell r="BA21">
            <v>23.3</v>
          </cell>
          <cell r="BB21">
            <v>466</v>
          </cell>
          <cell r="BC21">
            <v>365</v>
          </cell>
          <cell r="BD21">
            <v>78.3</v>
          </cell>
          <cell r="BE21">
            <v>289</v>
          </cell>
          <cell r="BF21">
            <v>251</v>
          </cell>
          <cell r="BG21">
            <v>86.9</v>
          </cell>
          <cell r="BH21">
            <v>95</v>
          </cell>
          <cell r="BI21">
            <v>95</v>
          </cell>
          <cell r="BJ21">
            <v>7885</v>
          </cell>
          <cell r="BK21">
            <v>5065</v>
          </cell>
          <cell r="BL21">
            <v>64.2</v>
          </cell>
          <cell r="BM21">
            <v>8157</v>
          </cell>
          <cell r="BN21">
            <v>5418</v>
          </cell>
          <cell r="BO21">
            <v>66.400000000000006</v>
          </cell>
          <cell r="BP21">
            <v>8432</v>
          </cell>
          <cell r="BQ21">
            <v>5815</v>
          </cell>
          <cell r="BR21">
            <v>69</v>
          </cell>
          <cell r="BS21">
            <v>95</v>
          </cell>
          <cell r="BT21">
            <v>95</v>
          </cell>
          <cell r="BU21">
            <v>1043</v>
          </cell>
        </row>
        <row r="22">
          <cell r="C22">
            <v>12099</v>
          </cell>
          <cell r="D22">
            <v>270</v>
          </cell>
          <cell r="E22">
            <v>27.7</v>
          </cell>
          <cell r="F22">
            <v>120</v>
          </cell>
          <cell r="G22">
            <v>420</v>
          </cell>
          <cell r="H22">
            <v>250</v>
          </cell>
          <cell r="I22">
            <v>29.8</v>
          </cell>
          <cell r="J22">
            <v>100</v>
          </cell>
          <cell r="K22">
            <v>400</v>
          </cell>
          <cell r="L22">
            <v>230</v>
          </cell>
          <cell r="M22">
            <v>36</v>
          </cell>
          <cell r="N22">
            <v>70</v>
          </cell>
          <cell r="O22">
            <v>390</v>
          </cell>
          <cell r="P22">
            <v>70</v>
          </cell>
          <cell r="Q22">
            <v>30</v>
          </cell>
          <cell r="R22">
            <v>8800</v>
          </cell>
          <cell r="S22">
            <v>7706</v>
          </cell>
          <cell r="T22">
            <v>10.1</v>
          </cell>
          <cell r="U22">
            <v>87.7</v>
          </cell>
          <cell r="V22">
            <v>73.599999999999994</v>
          </cell>
          <cell r="W22">
            <v>100</v>
          </cell>
          <cell r="X22">
            <v>8900</v>
          </cell>
          <cell r="Y22">
            <v>7790</v>
          </cell>
          <cell r="Z22">
            <v>3.8</v>
          </cell>
          <cell r="AA22">
            <v>87.4</v>
          </cell>
          <cell r="AB22">
            <v>81.400000000000006</v>
          </cell>
          <cell r="AC22">
            <v>94.5</v>
          </cell>
          <cell r="AD22">
            <v>9000</v>
          </cell>
          <cell r="AE22">
            <v>7890</v>
          </cell>
          <cell r="AF22">
            <v>3.9</v>
          </cell>
          <cell r="AG22">
            <v>87.6</v>
          </cell>
          <cell r="AH22">
            <v>81.5</v>
          </cell>
          <cell r="AI22">
            <v>94.8</v>
          </cell>
          <cell r="AJ22">
            <v>95</v>
          </cell>
          <cell r="AK22">
            <v>95</v>
          </cell>
          <cell r="AL22">
            <v>289</v>
          </cell>
          <cell r="AM22">
            <v>280</v>
          </cell>
          <cell r="AN22">
            <v>237</v>
          </cell>
          <cell r="AO22">
            <v>215</v>
          </cell>
          <cell r="AP22">
            <v>72</v>
          </cell>
          <cell r="AQ22">
            <v>29</v>
          </cell>
          <cell r="AR22">
            <v>289</v>
          </cell>
          <cell r="AS22">
            <v>220</v>
          </cell>
          <cell r="AT22">
            <v>76.099999999999994</v>
          </cell>
          <cell r="AU22">
            <v>69</v>
          </cell>
          <cell r="AV22">
            <v>23.9</v>
          </cell>
          <cell r="AW22">
            <v>284</v>
          </cell>
          <cell r="AX22">
            <v>232</v>
          </cell>
          <cell r="AY22">
            <v>81.7</v>
          </cell>
          <cell r="AZ22">
            <v>52</v>
          </cell>
          <cell r="BA22">
            <v>18.3</v>
          </cell>
          <cell r="BB22">
            <v>237</v>
          </cell>
          <cell r="BC22">
            <v>187</v>
          </cell>
          <cell r="BD22">
            <v>78.900000000000006</v>
          </cell>
          <cell r="BE22">
            <v>179</v>
          </cell>
          <cell r="BF22">
            <v>148</v>
          </cell>
          <cell r="BG22">
            <v>82.7</v>
          </cell>
          <cell r="BH22">
            <v>95</v>
          </cell>
          <cell r="BI22">
            <v>95</v>
          </cell>
          <cell r="BJ22">
            <v>7545</v>
          </cell>
          <cell r="BK22">
            <v>4459</v>
          </cell>
          <cell r="BL22">
            <v>59.1</v>
          </cell>
          <cell r="BM22">
            <v>7641</v>
          </cell>
          <cell r="BN22">
            <v>4704</v>
          </cell>
          <cell r="BO22">
            <v>61.6</v>
          </cell>
          <cell r="BP22">
            <v>7785</v>
          </cell>
          <cell r="BQ22">
            <v>4854</v>
          </cell>
          <cell r="BR22">
            <v>62.4</v>
          </cell>
          <cell r="BS22">
            <v>95</v>
          </cell>
          <cell r="BT22">
            <v>95</v>
          </cell>
          <cell r="BU22">
            <v>388</v>
          </cell>
        </row>
        <row r="23">
          <cell r="C23">
            <v>12103</v>
          </cell>
          <cell r="D23">
            <v>140</v>
          </cell>
          <cell r="E23">
            <v>38.700000000000003</v>
          </cell>
          <cell r="F23">
            <v>30</v>
          </cell>
          <cell r="G23">
            <v>250</v>
          </cell>
          <cell r="H23">
            <v>140</v>
          </cell>
          <cell r="I23">
            <v>40.200000000000003</v>
          </cell>
          <cell r="J23">
            <v>30</v>
          </cell>
          <cell r="K23">
            <v>240</v>
          </cell>
          <cell r="L23">
            <v>150</v>
          </cell>
          <cell r="M23">
            <v>44.6</v>
          </cell>
          <cell r="N23">
            <v>20</v>
          </cell>
          <cell r="O23">
            <v>280</v>
          </cell>
          <cell r="P23">
            <v>40</v>
          </cell>
          <cell r="Q23">
            <v>10</v>
          </cell>
          <cell r="R23">
            <v>5000</v>
          </cell>
          <cell r="S23">
            <v>4410</v>
          </cell>
          <cell r="T23">
            <v>13.8</v>
          </cell>
          <cell r="U23">
            <v>87.8</v>
          </cell>
          <cell r="V23">
            <v>70</v>
          </cell>
          <cell r="W23">
            <v>100</v>
          </cell>
          <cell r="X23">
            <v>5100</v>
          </cell>
          <cell r="Y23">
            <v>4482</v>
          </cell>
          <cell r="Z23">
            <v>4.5999999999999996</v>
          </cell>
          <cell r="AA23">
            <v>87.1</v>
          </cell>
          <cell r="AB23">
            <v>79.900000000000006</v>
          </cell>
          <cell r="AC23">
            <v>95.7</v>
          </cell>
          <cell r="AD23">
            <v>5300</v>
          </cell>
          <cell r="AE23">
            <v>4666</v>
          </cell>
          <cell r="AF23">
            <v>4.7</v>
          </cell>
          <cell r="AG23">
            <v>88.1</v>
          </cell>
          <cell r="AH23">
            <v>80.7</v>
          </cell>
          <cell r="AI23">
            <v>97</v>
          </cell>
          <cell r="AJ23">
            <v>95</v>
          </cell>
          <cell r="AK23">
            <v>95</v>
          </cell>
          <cell r="AL23">
            <v>164</v>
          </cell>
          <cell r="AM23">
            <v>175</v>
          </cell>
          <cell r="AN23">
            <v>184</v>
          </cell>
          <cell r="AO23">
            <v>151</v>
          </cell>
          <cell r="AP23">
            <v>41</v>
          </cell>
          <cell r="AQ23">
            <v>16</v>
          </cell>
          <cell r="AR23">
            <v>164</v>
          </cell>
          <cell r="AS23">
            <v>124</v>
          </cell>
          <cell r="AT23">
            <v>75.599999999999994</v>
          </cell>
          <cell r="AU23">
            <v>40</v>
          </cell>
          <cell r="AV23">
            <v>24.4</v>
          </cell>
          <cell r="AW23">
            <v>175</v>
          </cell>
          <cell r="AX23">
            <v>151</v>
          </cell>
          <cell r="AY23">
            <v>86.3</v>
          </cell>
          <cell r="AZ23">
            <v>24</v>
          </cell>
          <cell r="BA23">
            <v>13.7</v>
          </cell>
          <cell r="BB23">
            <v>184</v>
          </cell>
          <cell r="BC23">
            <v>157</v>
          </cell>
          <cell r="BD23">
            <v>85.3</v>
          </cell>
          <cell r="BE23">
            <v>116</v>
          </cell>
          <cell r="BF23">
            <v>101</v>
          </cell>
          <cell r="BG23">
            <v>87.1</v>
          </cell>
          <cell r="BH23">
            <v>95</v>
          </cell>
          <cell r="BI23">
            <v>95</v>
          </cell>
          <cell r="BJ23">
            <v>4285</v>
          </cell>
          <cell r="BK23">
            <v>2939</v>
          </cell>
          <cell r="BL23">
            <v>68.599999999999994</v>
          </cell>
          <cell r="BM23">
            <v>4291</v>
          </cell>
          <cell r="BN23">
            <v>3029</v>
          </cell>
          <cell r="BO23">
            <v>70.599999999999994</v>
          </cell>
          <cell r="BP23">
            <v>4521</v>
          </cell>
          <cell r="BQ23">
            <v>3437</v>
          </cell>
          <cell r="BR23">
            <v>76</v>
          </cell>
          <cell r="BS23">
            <v>95</v>
          </cell>
          <cell r="BT23">
            <v>95</v>
          </cell>
          <cell r="BU23">
            <v>470</v>
          </cell>
        </row>
        <row r="24">
          <cell r="C24">
            <v>13067</v>
          </cell>
          <cell r="D24">
            <v>180</v>
          </cell>
          <cell r="E24">
            <v>37.4</v>
          </cell>
          <cell r="F24">
            <v>50</v>
          </cell>
          <cell r="G24">
            <v>310</v>
          </cell>
          <cell r="H24">
            <v>160</v>
          </cell>
          <cell r="I24">
            <v>41.6</v>
          </cell>
          <cell r="J24">
            <v>30</v>
          </cell>
          <cell r="K24">
            <v>280</v>
          </cell>
          <cell r="L24">
            <v>220</v>
          </cell>
          <cell r="M24">
            <v>41.3</v>
          </cell>
          <cell r="N24">
            <v>40</v>
          </cell>
          <cell r="O24">
            <v>390</v>
          </cell>
          <cell r="P24">
            <v>50</v>
          </cell>
          <cell r="Q24">
            <v>20</v>
          </cell>
          <cell r="R24">
            <v>3700</v>
          </cell>
          <cell r="S24">
            <v>2994</v>
          </cell>
          <cell r="T24">
            <v>16.100000000000001</v>
          </cell>
          <cell r="U24">
            <v>81.5</v>
          </cell>
          <cell r="V24">
            <v>63.2</v>
          </cell>
          <cell r="W24">
            <v>100</v>
          </cell>
          <cell r="X24">
            <v>3800</v>
          </cell>
          <cell r="Y24">
            <v>3144</v>
          </cell>
          <cell r="Z24">
            <v>5.0999999999999996</v>
          </cell>
          <cell r="AA24">
            <v>83.5</v>
          </cell>
          <cell r="AB24">
            <v>75.900000000000006</v>
          </cell>
          <cell r="AC24">
            <v>92.7</v>
          </cell>
          <cell r="AD24">
            <v>4000</v>
          </cell>
          <cell r="AE24">
            <v>3314</v>
          </cell>
          <cell r="AF24">
            <v>5.4</v>
          </cell>
          <cell r="AG24">
            <v>83.4</v>
          </cell>
          <cell r="AH24">
            <v>75.5</v>
          </cell>
          <cell r="AI24">
            <v>93.1</v>
          </cell>
          <cell r="AJ24">
            <v>95</v>
          </cell>
          <cell r="AK24">
            <v>95</v>
          </cell>
          <cell r="AL24">
            <v>153</v>
          </cell>
          <cell r="AM24">
            <v>153</v>
          </cell>
          <cell r="AN24">
            <v>179</v>
          </cell>
          <cell r="AO24">
            <v>112</v>
          </cell>
          <cell r="AP24">
            <v>38</v>
          </cell>
          <cell r="AQ24">
            <v>15</v>
          </cell>
          <cell r="AR24">
            <v>153</v>
          </cell>
          <cell r="AS24">
            <v>125</v>
          </cell>
          <cell r="AT24">
            <v>81.7</v>
          </cell>
          <cell r="AU24">
            <v>28</v>
          </cell>
          <cell r="AV24">
            <v>18.3</v>
          </cell>
          <cell r="AW24">
            <v>153</v>
          </cell>
          <cell r="AX24">
            <v>118</v>
          </cell>
          <cell r="AY24">
            <v>77.099999999999994</v>
          </cell>
          <cell r="AZ24">
            <v>35</v>
          </cell>
          <cell r="BA24">
            <v>22.9</v>
          </cell>
          <cell r="BB24">
            <v>179</v>
          </cell>
          <cell r="BC24">
            <v>151</v>
          </cell>
          <cell r="BD24">
            <v>84.4</v>
          </cell>
          <cell r="BE24">
            <v>87</v>
          </cell>
          <cell r="BF24">
            <v>78</v>
          </cell>
          <cell r="BG24">
            <v>89.7</v>
          </cell>
          <cell r="BH24">
            <v>95</v>
          </cell>
          <cell r="BI24">
            <v>95</v>
          </cell>
          <cell r="BJ24">
            <v>2853</v>
          </cell>
          <cell r="BK24">
            <v>1787</v>
          </cell>
          <cell r="BL24">
            <v>62.6</v>
          </cell>
          <cell r="BM24">
            <v>3008</v>
          </cell>
          <cell r="BN24">
            <v>1874</v>
          </cell>
          <cell r="BO24">
            <v>62.3</v>
          </cell>
          <cell r="BP24">
            <v>3168</v>
          </cell>
          <cell r="BQ24">
            <v>2049</v>
          </cell>
          <cell r="BR24">
            <v>64.7</v>
          </cell>
          <cell r="BS24">
            <v>95</v>
          </cell>
          <cell r="BT24">
            <v>95</v>
          </cell>
          <cell r="BU24">
            <v>277</v>
          </cell>
        </row>
        <row r="25">
          <cell r="C25">
            <v>13089</v>
          </cell>
          <cell r="D25">
            <v>350</v>
          </cell>
          <cell r="E25">
            <v>26.8</v>
          </cell>
          <cell r="F25">
            <v>160</v>
          </cell>
          <cell r="G25">
            <v>530</v>
          </cell>
          <cell r="H25">
            <v>390</v>
          </cell>
          <cell r="I25">
            <v>26.2</v>
          </cell>
          <cell r="J25">
            <v>190</v>
          </cell>
          <cell r="K25">
            <v>590</v>
          </cell>
          <cell r="L25">
            <v>330</v>
          </cell>
          <cell r="M25">
            <v>33.4</v>
          </cell>
          <cell r="N25">
            <v>110</v>
          </cell>
          <cell r="O25">
            <v>550</v>
          </cell>
          <cell r="P25">
            <v>90</v>
          </cell>
          <cell r="Q25">
            <v>40</v>
          </cell>
          <cell r="R25">
            <v>9700</v>
          </cell>
          <cell r="S25">
            <v>8103</v>
          </cell>
          <cell r="T25">
            <v>9.4</v>
          </cell>
          <cell r="U25">
            <v>83.8</v>
          </cell>
          <cell r="V25">
            <v>71.2</v>
          </cell>
          <cell r="W25">
            <v>100</v>
          </cell>
          <cell r="X25">
            <v>10000</v>
          </cell>
          <cell r="Y25">
            <v>8456</v>
          </cell>
          <cell r="Z25">
            <v>3.4</v>
          </cell>
          <cell r="AA25">
            <v>84.8</v>
          </cell>
          <cell r="AB25">
            <v>79.599999999999994</v>
          </cell>
          <cell r="AC25">
            <v>90.8</v>
          </cell>
          <cell r="AD25">
            <v>10300</v>
          </cell>
          <cell r="AE25">
            <v>8815</v>
          </cell>
          <cell r="AF25">
            <v>3.4</v>
          </cell>
          <cell r="AG25">
            <v>85.5</v>
          </cell>
          <cell r="AH25">
            <v>80.2</v>
          </cell>
          <cell r="AI25">
            <v>91.6</v>
          </cell>
          <cell r="AJ25">
            <v>95</v>
          </cell>
          <cell r="AK25">
            <v>95</v>
          </cell>
          <cell r="AL25">
            <v>364</v>
          </cell>
          <cell r="AM25">
            <v>355</v>
          </cell>
          <cell r="AN25">
            <v>351</v>
          </cell>
          <cell r="AO25">
            <v>218</v>
          </cell>
          <cell r="AP25">
            <v>91</v>
          </cell>
          <cell r="AQ25">
            <v>36</v>
          </cell>
          <cell r="AR25">
            <v>364</v>
          </cell>
          <cell r="AS25">
            <v>276</v>
          </cell>
          <cell r="AT25">
            <v>75.8</v>
          </cell>
          <cell r="AU25">
            <v>88</v>
          </cell>
          <cell r="AV25">
            <v>24.2</v>
          </cell>
          <cell r="AW25">
            <v>362</v>
          </cell>
          <cell r="AX25">
            <v>282</v>
          </cell>
          <cell r="AY25">
            <v>77.900000000000006</v>
          </cell>
          <cell r="AZ25">
            <v>80</v>
          </cell>
          <cell r="BA25">
            <v>22.1</v>
          </cell>
          <cell r="BB25">
            <v>351</v>
          </cell>
          <cell r="BC25">
            <v>284</v>
          </cell>
          <cell r="BD25">
            <v>80.900000000000006</v>
          </cell>
          <cell r="BE25">
            <v>186</v>
          </cell>
          <cell r="BF25">
            <v>164</v>
          </cell>
          <cell r="BG25">
            <v>88.2</v>
          </cell>
          <cell r="BH25">
            <v>95</v>
          </cell>
          <cell r="BI25">
            <v>95</v>
          </cell>
          <cell r="BJ25">
            <v>7833</v>
          </cell>
          <cell r="BK25">
            <v>4846</v>
          </cell>
          <cell r="BL25">
            <v>61.9</v>
          </cell>
          <cell r="BM25">
            <v>8121</v>
          </cell>
          <cell r="BN25">
            <v>5107</v>
          </cell>
          <cell r="BO25">
            <v>62.9</v>
          </cell>
          <cell r="BP25">
            <v>8528</v>
          </cell>
          <cell r="BQ25">
            <v>5504</v>
          </cell>
          <cell r="BR25">
            <v>64.5</v>
          </cell>
          <cell r="BS25">
            <v>95</v>
          </cell>
          <cell r="BT25">
            <v>95</v>
          </cell>
          <cell r="BU25">
            <v>916</v>
          </cell>
        </row>
        <row r="26">
          <cell r="C26">
            <v>13121</v>
          </cell>
          <cell r="D26">
            <v>560</v>
          </cell>
          <cell r="E26">
            <v>21.1</v>
          </cell>
          <cell r="F26">
            <v>330</v>
          </cell>
          <cell r="G26">
            <v>790</v>
          </cell>
          <cell r="H26">
            <v>620</v>
          </cell>
          <cell r="I26">
            <v>20.8</v>
          </cell>
          <cell r="J26">
            <v>370</v>
          </cell>
          <cell r="K26">
            <v>870</v>
          </cell>
          <cell r="L26">
            <v>500</v>
          </cell>
          <cell r="M26">
            <v>27.2</v>
          </cell>
          <cell r="N26">
            <v>230</v>
          </cell>
          <cell r="O26">
            <v>770</v>
          </cell>
          <cell r="P26">
            <v>140</v>
          </cell>
          <cell r="Q26">
            <v>60</v>
          </cell>
          <cell r="R26">
            <v>17500</v>
          </cell>
          <cell r="S26">
            <v>14267</v>
          </cell>
          <cell r="T26">
            <v>7.2</v>
          </cell>
          <cell r="U26">
            <v>81.7</v>
          </cell>
          <cell r="V26">
            <v>71.8</v>
          </cell>
          <cell r="W26">
            <v>94.8</v>
          </cell>
          <cell r="X26">
            <v>17600</v>
          </cell>
          <cell r="Y26">
            <v>15072</v>
          </cell>
          <cell r="Z26">
            <v>2.5</v>
          </cell>
          <cell r="AA26">
            <v>85.7</v>
          </cell>
          <cell r="AB26">
            <v>81.7</v>
          </cell>
          <cell r="AC26">
            <v>90.1</v>
          </cell>
          <cell r="AD26">
            <v>18100</v>
          </cell>
          <cell r="AE26">
            <v>15584</v>
          </cell>
          <cell r="AF26">
            <v>2.6</v>
          </cell>
          <cell r="AG26">
            <v>86.2</v>
          </cell>
          <cell r="AH26">
            <v>82.1</v>
          </cell>
          <cell r="AI26">
            <v>90.8</v>
          </cell>
          <cell r="AJ26">
            <v>95</v>
          </cell>
          <cell r="AK26">
            <v>95</v>
          </cell>
          <cell r="AL26">
            <v>618</v>
          </cell>
          <cell r="AM26">
            <v>592</v>
          </cell>
          <cell r="AN26">
            <v>537</v>
          </cell>
          <cell r="AO26">
            <v>440</v>
          </cell>
          <cell r="AP26">
            <v>154</v>
          </cell>
          <cell r="AQ26">
            <v>62</v>
          </cell>
          <cell r="AR26">
            <v>618</v>
          </cell>
          <cell r="AS26">
            <v>493</v>
          </cell>
          <cell r="AT26">
            <v>79.8</v>
          </cell>
          <cell r="AU26">
            <v>125</v>
          </cell>
          <cell r="AV26">
            <v>20.2</v>
          </cell>
          <cell r="AW26">
            <v>605</v>
          </cell>
          <cell r="AX26">
            <v>488</v>
          </cell>
          <cell r="AY26">
            <v>80.7</v>
          </cell>
          <cell r="AZ26">
            <v>117</v>
          </cell>
          <cell r="BA26">
            <v>19.3</v>
          </cell>
          <cell r="BB26">
            <v>537</v>
          </cell>
          <cell r="BC26">
            <v>450</v>
          </cell>
          <cell r="BD26">
            <v>83.8</v>
          </cell>
          <cell r="BE26">
            <v>356</v>
          </cell>
          <cell r="BF26">
            <v>311</v>
          </cell>
          <cell r="BG26">
            <v>87.4</v>
          </cell>
          <cell r="BH26">
            <v>95</v>
          </cell>
          <cell r="BI26">
            <v>95</v>
          </cell>
          <cell r="BJ26">
            <v>13748</v>
          </cell>
          <cell r="BK26">
            <v>8209</v>
          </cell>
          <cell r="BL26">
            <v>59.7</v>
          </cell>
          <cell r="BM26">
            <v>14524</v>
          </cell>
          <cell r="BN26">
            <v>8795</v>
          </cell>
          <cell r="BO26">
            <v>60.6</v>
          </cell>
          <cell r="BP26">
            <v>15116</v>
          </cell>
          <cell r="BQ26">
            <v>9378</v>
          </cell>
          <cell r="BR26">
            <v>62</v>
          </cell>
          <cell r="BS26">
            <v>95</v>
          </cell>
          <cell r="BT26">
            <v>95</v>
          </cell>
          <cell r="BU26">
            <v>2018</v>
          </cell>
        </row>
        <row r="27">
          <cell r="C27">
            <v>13135</v>
          </cell>
          <cell r="D27">
            <v>150</v>
          </cell>
          <cell r="E27">
            <v>41.4</v>
          </cell>
          <cell r="F27">
            <v>30</v>
          </cell>
          <cell r="G27">
            <v>260</v>
          </cell>
          <cell r="H27">
            <v>140</v>
          </cell>
          <cell r="I27">
            <v>43.6</v>
          </cell>
          <cell r="J27">
            <v>20</v>
          </cell>
          <cell r="K27">
            <v>260</v>
          </cell>
          <cell r="L27">
            <v>200</v>
          </cell>
          <cell r="M27">
            <v>42.7</v>
          </cell>
          <cell r="N27">
            <v>30</v>
          </cell>
          <cell r="O27">
            <v>370</v>
          </cell>
          <cell r="P27">
            <v>40</v>
          </cell>
          <cell r="Q27">
            <v>20</v>
          </cell>
          <cell r="R27">
            <v>3300</v>
          </cell>
          <cell r="S27">
            <v>2721</v>
          </cell>
          <cell r="T27">
            <v>16.399999999999999</v>
          </cell>
          <cell r="U27">
            <v>83.3</v>
          </cell>
          <cell r="V27">
            <v>64.400000000000006</v>
          </cell>
          <cell r="W27">
            <v>100</v>
          </cell>
          <cell r="X27">
            <v>3500</v>
          </cell>
          <cell r="Y27">
            <v>2852</v>
          </cell>
          <cell r="Z27">
            <v>5.0999999999999996</v>
          </cell>
          <cell r="AA27">
            <v>82.6</v>
          </cell>
          <cell r="AB27">
            <v>75.2</v>
          </cell>
          <cell r="AC27">
            <v>91.6</v>
          </cell>
          <cell r="AD27">
            <v>3600</v>
          </cell>
          <cell r="AE27">
            <v>3033</v>
          </cell>
          <cell r="AF27">
            <v>5.4</v>
          </cell>
          <cell r="AG27">
            <v>83.6</v>
          </cell>
          <cell r="AH27">
            <v>75.599999999999994</v>
          </cell>
          <cell r="AI27">
            <v>93.4</v>
          </cell>
          <cell r="AJ27">
            <v>95</v>
          </cell>
          <cell r="AK27">
            <v>95</v>
          </cell>
          <cell r="AL27">
            <v>173</v>
          </cell>
          <cell r="AM27">
            <v>148</v>
          </cell>
          <cell r="AN27">
            <v>208</v>
          </cell>
          <cell r="AO27">
            <v>93</v>
          </cell>
          <cell r="AP27">
            <v>43</v>
          </cell>
          <cell r="AQ27">
            <v>17</v>
          </cell>
          <cell r="AR27">
            <v>173</v>
          </cell>
          <cell r="AS27">
            <v>131</v>
          </cell>
          <cell r="AT27">
            <v>75.7</v>
          </cell>
          <cell r="AU27">
            <v>42</v>
          </cell>
          <cell r="AV27">
            <v>24.3</v>
          </cell>
          <cell r="AW27">
            <v>151</v>
          </cell>
          <cell r="AX27">
            <v>115</v>
          </cell>
          <cell r="AY27">
            <v>76.2</v>
          </cell>
          <cell r="AZ27">
            <v>36</v>
          </cell>
          <cell r="BA27">
            <v>23.8</v>
          </cell>
          <cell r="BB27">
            <v>208</v>
          </cell>
          <cell r="BC27">
            <v>170</v>
          </cell>
          <cell r="BD27">
            <v>81.7</v>
          </cell>
          <cell r="BE27">
            <v>84</v>
          </cell>
          <cell r="BF27">
            <v>67</v>
          </cell>
          <cell r="BG27">
            <v>79.8</v>
          </cell>
          <cell r="BH27">
            <v>95</v>
          </cell>
          <cell r="BI27">
            <v>95</v>
          </cell>
          <cell r="BJ27">
            <v>2578</v>
          </cell>
          <cell r="BK27">
            <v>1648</v>
          </cell>
          <cell r="BL27">
            <v>63.9</v>
          </cell>
          <cell r="BM27">
            <v>2730</v>
          </cell>
          <cell r="BN27">
            <v>1764</v>
          </cell>
          <cell r="BO27">
            <v>64.599999999999994</v>
          </cell>
          <cell r="BP27">
            <v>2885</v>
          </cell>
          <cell r="BQ27">
            <v>1921</v>
          </cell>
          <cell r="BR27">
            <v>66.599999999999994</v>
          </cell>
          <cell r="BS27">
            <v>95</v>
          </cell>
          <cell r="BT27">
            <v>95</v>
          </cell>
          <cell r="BU27">
            <v>320</v>
          </cell>
        </row>
        <row r="28">
          <cell r="C28">
            <v>17031</v>
          </cell>
          <cell r="D28">
            <v>1000</v>
          </cell>
          <cell r="E28">
            <v>16</v>
          </cell>
          <cell r="F28">
            <v>690</v>
          </cell>
          <cell r="G28">
            <v>1300</v>
          </cell>
          <cell r="H28">
            <v>890</v>
          </cell>
          <cell r="I28">
            <v>17.399999999999999</v>
          </cell>
          <cell r="J28">
            <v>580</v>
          </cell>
          <cell r="K28">
            <v>1200</v>
          </cell>
          <cell r="L28">
            <v>870</v>
          </cell>
          <cell r="M28">
            <v>20.7</v>
          </cell>
          <cell r="N28">
            <v>520</v>
          </cell>
          <cell r="O28">
            <v>1200</v>
          </cell>
          <cell r="P28">
            <v>250</v>
          </cell>
          <cell r="Q28">
            <v>100</v>
          </cell>
          <cell r="R28">
            <v>28300</v>
          </cell>
          <cell r="S28">
            <v>24724</v>
          </cell>
          <cell r="T28">
            <v>5.6</v>
          </cell>
          <cell r="U28">
            <v>87.3</v>
          </cell>
          <cell r="V28">
            <v>78.7</v>
          </cell>
          <cell r="W28">
            <v>98.1</v>
          </cell>
          <cell r="X28">
            <v>28900</v>
          </cell>
          <cell r="Y28">
            <v>25050</v>
          </cell>
          <cell r="Z28">
            <v>2.1</v>
          </cell>
          <cell r="AA28">
            <v>86.6</v>
          </cell>
          <cell r="AB28">
            <v>83.1</v>
          </cell>
          <cell r="AC28">
            <v>90.3</v>
          </cell>
          <cell r="AD28">
            <v>29500</v>
          </cell>
          <cell r="AE28">
            <v>25619</v>
          </cell>
          <cell r="AF28">
            <v>2.2000000000000002</v>
          </cell>
          <cell r="AG28">
            <v>86.9</v>
          </cell>
          <cell r="AH28">
            <v>83.3</v>
          </cell>
          <cell r="AI28">
            <v>90.7</v>
          </cell>
          <cell r="AJ28">
            <v>95</v>
          </cell>
          <cell r="AK28">
            <v>95</v>
          </cell>
          <cell r="AL28">
            <v>978</v>
          </cell>
          <cell r="AM28">
            <v>983</v>
          </cell>
          <cell r="AN28">
            <v>881</v>
          </cell>
          <cell r="AO28">
            <v>531</v>
          </cell>
          <cell r="AP28">
            <v>244</v>
          </cell>
          <cell r="AQ28">
            <v>98</v>
          </cell>
          <cell r="AR28">
            <v>978</v>
          </cell>
          <cell r="AS28">
            <v>801</v>
          </cell>
          <cell r="AT28">
            <v>81.900000000000006</v>
          </cell>
          <cell r="AU28">
            <v>177</v>
          </cell>
          <cell r="AV28">
            <v>18.100000000000001</v>
          </cell>
          <cell r="AW28">
            <v>970</v>
          </cell>
          <cell r="AX28">
            <v>777</v>
          </cell>
          <cell r="AY28">
            <v>80.099999999999994</v>
          </cell>
          <cell r="AZ28">
            <v>193</v>
          </cell>
          <cell r="BA28">
            <v>19.899999999999999</v>
          </cell>
          <cell r="BB28">
            <v>881</v>
          </cell>
          <cell r="BC28">
            <v>732</v>
          </cell>
          <cell r="BD28">
            <v>83.1</v>
          </cell>
          <cell r="BE28">
            <v>479</v>
          </cell>
          <cell r="BF28">
            <v>410</v>
          </cell>
          <cell r="BG28">
            <v>85.6</v>
          </cell>
          <cell r="BH28">
            <v>95</v>
          </cell>
          <cell r="BI28">
            <v>95</v>
          </cell>
          <cell r="BJ28">
            <v>23983</v>
          </cell>
          <cell r="BK28">
            <v>13093</v>
          </cell>
          <cell r="BL28">
            <v>54.6</v>
          </cell>
          <cell r="BM28">
            <v>24232</v>
          </cell>
          <cell r="BN28">
            <v>13460</v>
          </cell>
          <cell r="BO28">
            <v>55.5</v>
          </cell>
          <cell r="BP28">
            <v>24960</v>
          </cell>
          <cell r="BQ28">
            <v>13074</v>
          </cell>
          <cell r="BR28">
            <v>52.4</v>
          </cell>
          <cell r="BS28">
            <v>95</v>
          </cell>
          <cell r="BT28">
            <v>95</v>
          </cell>
          <cell r="BU28">
            <v>8905</v>
          </cell>
        </row>
        <row r="29">
          <cell r="C29">
            <v>18097</v>
          </cell>
          <cell r="D29">
            <v>250</v>
          </cell>
          <cell r="E29">
            <v>34.9</v>
          </cell>
          <cell r="F29">
            <v>80</v>
          </cell>
          <cell r="G29">
            <v>420</v>
          </cell>
          <cell r="H29">
            <v>250</v>
          </cell>
          <cell r="I29">
            <v>31.4</v>
          </cell>
          <cell r="J29">
            <v>100</v>
          </cell>
          <cell r="K29">
            <v>400</v>
          </cell>
          <cell r="L29">
            <v>250</v>
          </cell>
          <cell r="M29">
            <v>38.9</v>
          </cell>
          <cell r="N29">
            <v>60</v>
          </cell>
          <cell r="O29">
            <v>430</v>
          </cell>
          <cell r="P29">
            <v>60</v>
          </cell>
          <cell r="Q29">
            <v>30</v>
          </cell>
          <cell r="R29">
            <v>5500</v>
          </cell>
          <cell r="S29">
            <v>4502</v>
          </cell>
          <cell r="T29">
            <v>14</v>
          </cell>
          <cell r="U29">
            <v>82.4</v>
          </cell>
          <cell r="V29">
            <v>65.5</v>
          </cell>
          <cell r="W29">
            <v>100</v>
          </cell>
          <cell r="X29">
            <v>5500</v>
          </cell>
          <cell r="Y29">
            <v>4618</v>
          </cell>
          <cell r="Z29">
            <v>4.5999999999999996</v>
          </cell>
          <cell r="AA29">
            <v>84.1</v>
          </cell>
          <cell r="AB29">
            <v>77.2</v>
          </cell>
          <cell r="AC29">
            <v>92.3</v>
          </cell>
          <cell r="AD29">
            <v>5500</v>
          </cell>
          <cell r="AE29">
            <v>4610</v>
          </cell>
          <cell r="AF29">
            <v>4.9000000000000004</v>
          </cell>
          <cell r="AG29">
            <v>83.5</v>
          </cell>
          <cell r="AH29">
            <v>76.2</v>
          </cell>
          <cell r="AI29">
            <v>92.3</v>
          </cell>
          <cell r="AJ29">
            <v>95</v>
          </cell>
          <cell r="AK29">
            <v>95</v>
          </cell>
          <cell r="AL29">
            <v>226</v>
          </cell>
          <cell r="AM29">
            <v>204</v>
          </cell>
          <cell r="AN29">
            <v>206</v>
          </cell>
          <cell r="AO29">
            <v>146</v>
          </cell>
          <cell r="AP29">
            <v>56</v>
          </cell>
          <cell r="AQ29">
            <v>23</v>
          </cell>
          <cell r="AR29">
            <v>226</v>
          </cell>
          <cell r="AS29">
            <v>154</v>
          </cell>
          <cell r="AT29">
            <v>68.099999999999994</v>
          </cell>
          <cell r="AU29">
            <v>72</v>
          </cell>
          <cell r="AV29">
            <v>31.9</v>
          </cell>
          <cell r="AW29">
            <v>205</v>
          </cell>
          <cell r="AX29">
            <v>132</v>
          </cell>
          <cell r="AY29">
            <v>64.400000000000006</v>
          </cell>
          <cell r="AZ29">
            <v>73</v>
          </cell>
          <cell r="BA29">
            <v>35.6</v>
          </cell>
          <cell r="BB29">
            <v>206</v>
          </cell>
          <cell r="BC29">
            <v>108</v>
          </cell>
          <cell r="BD29">
            <v>52.4</v>
          </cell>
          <cell r="BE29">
            <v>126</v>
          </cell>
          <cell r="BF29">
            <v>90</v>
          </cell>
          <cell r="BG29">
            <v>71.400000000000006</v>
          </cell>
          <cell r="BH29">
            <v>95</v>
          </cell>
          <cell r="BI29">
            <v>95</v>
          </cell>
          <cell r="BJ29">
            <v>4313</v>
          </cell>
          <cell r="BK29">
            <v>2995</v>
          </cell>
          <cell r="BL29">
            <v>69.400000000000006</v>
          </cell>
          <cell r="BM29">
            <v>4485</v>
          </cell>
          <cell r="BN29">
            <v>3060</v>
          </cell>
          <cell r="BO29">
            <v>68.2</v>
          </cell>
          <cell r="BP29">
            <v>4450</v>
          </cell>
          <cell r="BQ29">
            <v>2611</v>
          </cell>
          <cell r="BR29">
            <v>58.7</v>
          </cell>
          <cell r="BS29">
            <v>95</v>
          </cell>
          <cell r="BT29">
            <v>95</v>
          </cell>
          <cell r="BU29">
            <v>692</v>
          </cell>
        </row>
        <row r="30">
          <cell r="C30">
            <v>22033</v>
          </cell>
          <cell r="D30">
            <v>190</v>
          </cell>
          <cell r="E30">
            <v>35</v>
          </cell>
          <cell r="F30">
            <v>60</v>
          </cell>
          <cell r="G30">
            <v>330</v>
          </cell>
          <cell r="H30">
            <v>190</v>
          </cell>
          <cell r="I30">
            <v>34.299999999999997</v>
          </cell>
          <cell r="J30">
            <v>60</v>
          </cell>
          <cell r="K30">
            <v>320</v>
          </cell>
          <cell r="L30">
            <v>180</v>
          </cell>
          <cell r="M30">
            <v>42.1</v>
          </cell>
          <cell r="N30">
            <v>30</v>
          </cell>
          <cell r="O30">
            <v>330</v>
          </cell>
          <cell r="P30">
            <v>50</v>
          </cell>
          <cell r="Q30">
            <v>20</v>
          </cell>
          <cell r="R30">
            <v>4500</v>
          </cell>
          <cell r="S30">
            <v>3808</v>
          </cell>
          <cell r="T30">
            <v>15.4</v>
          </cell>
          <cell r="U30">
            <v>83.9</v>
          </cell>
          <cell r="V30">
            <v>65.599999999999994</v>
          </cell>
          <cell r="W30">
            <v>100</v>
          </cell>
          <cell r="X30">
            <v>4600</v>
          </cell>
          <cell r="Y30">
            <v>3857</v>
          </cell>
          <cell r="Z30">
            <v>5.3</v>
          </cell>
          <cell r="AA30">
            <v>84.5</v>
          </cell>
          <cell r="AB30">
            <v>76.7</v>
          </cell>
          <cell r="AC30">
            <v>94.1</v>
          </cell>
          <cell r="AD30">
            <v>4600</v>
          </cell>
          <cell r="AE30">
            <v>3898</v>
          </cell>
          <cell r="AF30">
            <v>5.4</v>
          </cell>
          <cell r="AG30">
            <v>84.2</v>
          </cell>
          <cell r="AH30">
            <v>76.2</v>
          </cell>
          <cell r="AI30">
            <v>94.1</v>
          </cell>
          <cell r="AJ30">
            <v>95</v>
          </cell>
          <cell r="AK30">
            <v>95</v>
          </cell>
          <cell r="AL30">
            <v>166</v>
          </cell>
          <cell r="AM30">
            <v>177</v>
          </cell>
          <cell r="AN30">
            <v>153</v>
          </cell>
          <cell r="AO30">
            <v>119</v>
          </cell>
          <cell r="AP30">
            <v>42</v>
          </cell>
          <cell r="AQ30">
            <v>17</v>
          </cell>
          <cell r="AR30">
            <v>166</v>
          </cell>
          <cell r="AS30">
            <v>134</v>
          </cell>
          <cell r="AT30">
            <v>80.7</v>
          </cell>
          <cell r="AU30">
            <v>32</v>
          </cell>
          <cell r="AV30">
            <v>19.3</v>
          </cell>
          <cell r="AW30">
            <v>178</v>
          </cell>
          <cell r="AX30">
            <v>153</v>
          </cell>
          <cell r="AY30">
            <v>86</v>
          </cell>
          <cell r="AZ30">
            <v>25</v>
          </cell>
          <cell r="BA30">
            <v>14</v>
          </cell>
          <cell r="BB30">
            <v>153</v>
          </cell>
          <cell r="BC30">
            <v>135</v>
          </cell>
          <cell r="BD30">
            <v>88.2</v>
          </cell>
          <cell r="BE30">
            <v>95</v>
          </cell>
          <cell r="BF30">
            <v>75</v>
          </cell>
          <cell r="BG30">
            <v>78.900000000000006</v>
          </cell>
          <cell r="BH30">
            <v>95</v>
          </cell>
          <cell r="BI30">
            <v>95</v>
          </cell>
          <cell r="BJ30">
            <v>3671</v>
          </cell>
          <cell r="BK30">
            <v>2458</v>
          </cell>
          <cell r="BL30">
            <v>67</v>
          </cell>
          <cell r="BM30">
            <v>3749</v>
          </cell>
          <cell r="BN30">
            <v>2676</v>
          </cell>
          <cell r="BO30">
            <v>71.400000000000006</v>
          </cell>
          <cell r="BP30">
            <v>3795</v>
          </cell>
          <cell r="BQ30">
            <v>2775</v>
          </cell>
          <cell r="BR30">
            <v>73.099999999999994</v>
          </cell>
          <cell r="BS30">
            <v>95</v>
          </cell>
          <cell r="BT30">
            <v>95</v>
          </cell>
          <cell r="BU30">
            <v>225</v>
          </cell>
        </row>
        <row r="31">
          <cell r="C31">
            <v>22071</v>
          </cell>
          <cell r="D31">
            <v>190</v>
          </cell>
          <cell r="E31">
            <v>35.799999999999997</v>
          </cell>
          <cell r="F31">
            <v>60</v>
          </cell>
          <cell r="G31">
            <v>320</v>
          </cell>
          <cell r="H31">
            <v>160</v>
          </cell>
          <cell r="I31">
            <v>37.6</v>
          </cell>
          <cell r="J31">
            <v>40</v>
          </cell>
          <cell r="K31">
            <v>280</v>
          </cell>
          <cell r="L31">
            <v>140</v>
          </cell>
          <cell r="M31">
            <v>47.6</v>
          </cell>
          <cell r="N31">
            <v>10</v>
          </cell>
          <cell r="O31">
            <v>270</v>
          </cell>
          <cell r="P31">
            <v>50</v>
          </cell>
          <cell r="Q31">
            <v>20</v>
          </cell>
          <cell r="R31">
            <v>5600</v>
          </cell>
          <cell r="S31">
            <v>4798</v>
          </cell>
          <cell r="T31">
            <v>13.9</v>
          </cell>
          <cell r="U31">
            <v>86.1</v>
          </cell>
          <cell r="V31">
            <v>68.599999999999994</v>
          </cell>
          <cell r="W31">
            <v>100</v>
          </cell>
          <cell r="X31">
            <v>5500</v>
          </cell>
          <cell r="Y31">
            <v>4859</v>
          </cell>
          <cell r="Z31">
            <v>5.3</v>
          </cell>
          <cell r="AA31">
            <v>87.9</v>
          </cell>
          <cell r="AB31">
            <v>79.7</v>
          </cell>
          <cell r="AC31">
            <v>97.9</v>
          </cell>
          <cell r="AD31">
            <v>5600</v>
          </cell>
          <cell r="AE31">
            <v>4957</v>
          </cell>
          <cell r="AF31">
            <v>5.3</v>
          </cell>
          <cell r="AG31">
            <v>88.3</v>
          </cell>
          <cell r="AH31">
            <v>80.099999999999994</v>
          </cell>
          <cell r="AI31">
            <v>98.5</v>
          </cell>
          <cell r="AJ31">
            <v>95</v>
          </cell>
          <cell r="AK31">
            <v>95</v>
          </cell>
          <cell r="AL31">
            <v>186</v>
          </cell>
          <cell r="AM31">
            <v>179</v>
          </cell>
          <cell r="AN31">
            <v>158</v>
          </cell>
          <cell r="AO31">
            <v>104</v>
          </cell>
          <cell r="AP31">
            <v>46</v>
          </cell>
          <cell r="AQ31">
            <v>19</v>
          </cell>
          <cell r="AR31">
            <v>186</v>
          </cell>
          <cell r="AS31">
            <v>152</v>
          </cell>
          <cell r="AT31">
            <v>81.7</v>
          </cell>
          <cell r="AU31">
            <v>34</v>
          </cell>
          <cell r="AV31">
            <v>18.3</v>
          </cell>
          <cell r="AW31">
            <v>179</v>
          </cell>
          <cell r="AX31">
            <v>139</v>
          </cell>
          <cell r="AY31">
            <v>77.7</v>
          </cell>
          <cell r="AZ31">
            <v>40</v>
          </cell>
          <cell r="BA31">
            <v>22.3</v>
          </cell>
          <cell r="BB31">
            <v>158</v>
          </cell>
          <cell r="BC31">
            <v>130</v>
          </cell>
          <cell r="BD31">
            <v>82.3</v>
          </cell>
          <cell r="BE31">
            <v>72</v>
          </cell>
          <cell r="BF31">
            <v>57</v>
          </cell>
          <cell r="BG31">
            <v>79.2</v>
          </cell>
          <cell r="BH31">
            <v>95</v>
          </cell>
          <cell r="BI31">
            <v>95</v>
          </cell>
          <cell r="BJ31">
            <v>4649</v>
          </cell>
          <cell r="BK31">
            <v>3088</v>
          </cell>
          <cell r="BL31">
            <v>66.400000000000006</v>
          </cell>
          <cell r="BM31">
            <v>4760</v>
          </cell>
          <cell r="BN31">
            <v>3210</v>
          </cell>
          <cell r="BO31">
            <v>67.400000000000006</v>
          </cell>
          <cell r="BP31">
            <v>4833</v>
          </cell>
          <cell r="BQ31">
            <v>3294</v>
          </cell>
          <cell r="BR31">
            <v>68.2</v>
          </cell>
          <cell r="BS31">
            <v>95</v>
          </cell>
          <cell r="BT31">
            <v>95</v>
          </cell>
          <cell r="BU31">
            <v>1061</v>
          </cell>
        </row>
        <row r="32">
          <cell r="C32">
            <v>24510</v>
          </cell>
          <cell r="D32">
            <v>180</v>
          </cell>
          <cell r="E32">
            <v>37.1</v>
          </cell>
          <cell r="F32">
            <v>50</v>
          </cell>
          <cell r="G32">
            <v>310</v>
          </cell>
          <cell r="H32">
            <v>210</v>
          </cell>
          <cell r="I32">
            <v>34</v>
          </cell>
          <cell r="J32">
            <v>70</v>
          </cell>
          <cell r="K32">
            <v>350</v>
          </cell>
          <cell r="L32">
            <v>140</v>
          </cell>
          <cell r="M32">
            <v>49</v>
          </cell>
          <cell r="N32">
            <v>10</v>
          </cell>
          <cell r="O32">
            <v>280</v>
          </cell>
          <cell r="P32">
            <v>50</v>
          </cell>
          <cell r="Q32">
            <v>20</v>
          </cell>
          <cell r="R32">
            <v>10300</v>
          </cell>
          <cell r="S32">
            <v>10053</v>
          </cell>
          <cell r="T32">
            <v>9.6999999999999993</v>
          </cell>
          <cell r="U32">
            <v>97.7</v>
          </cell>
          <cell r="V32">
            <v>82.5</v>
          </cell>
          <cell r="W32">
            <v>100</v>
          </cell>
          <cell r="X32">
            <v>11100</v>
          </cell>
          <cell r="Y32">
            <v>10073</v>
          </cell>
          <cell r="Z32">
            <v>3.7</v>
          </cell>
          <cell r="AA32">
            <v>90.5</v>
          </cell>
          <cell r="AB32">
            <v>84.3</v>
          </cell>
          <cell r="AC32">
            <v>97.5</v>
          </cell>
          <cell r="AD32">
            <v>11100</v>
          </cell>
          <cell r="AE32">
            <v>10109</v>
          </cell>
          <cell r="AF32">
            <v>3.8</v>
          </cell>
          <cell r="AG32">
            <v>91</v>
          </cell>
          <cell r="AH32">
            <v>84.7</v>
          </cell>
          <cell r="AI32">
            <v>98.2</v>
          </cell>
          <cell r="AJ32">
            <v>95</v>
          </cell>
          <cell r="AK32">
            <v>95</v>
          </cell>
          <cell r="AL32">
            <v>238</v>
          </cell>
          <cell r="AM32">
            <v>231</v>
          </cell>
          <cell r="AN32">
            <v>199</v>
          </cell>
          <cell r="AO32">
            <v>141</v>
          </cell>
          <cell r="AP32">
            <v>60</v>
          </cell>
          <cell r="AQ32">
            <v>24</v>
          </cell>
          <cell r="AR32">
            <v>238</v>
          </cell>
          <cell r="AS32">
            <v>200</v>
          </cell>
          <cell r="AT32">
            <v>84</v>
          </cell>
          <cell r="AU32">
            <v>38</v>
          </cell>
          <cell r="AV32">
            <v>16</v>
          </cell>
          <cell r="AW32">
            <v>231</v>
          </cell>
          <cell r="AX32">
            <v>181</v>
          </cell>
          <cell r="AY32">
            <v>78.400000000000006</v>
          </cell>
          <cell r="AZ32">
            <v>50</v>
          </cell>
          <cell r="BA32">
            <v>21.6</v>
          </cell>
          <cell r="BB32">
            <v>199</v>
          </cell>
          <cell r="BC32">
            <v>169</v>
          </cell>
          <cell r="BD32">
            <v>84.9</v>
          </cell>
          <cell r="BE32">
            <v>124</v>
          </cell>
          <cell r="BF32">
            <v>111</v>
          </cell>
          <cell r="BG32">
            <v>89.5</v>
          </cell>
          <cell r="BH32">
            <v>95</v>
          </cell>
          <cell r="BI32">
            <v>95</v>
          </cell>
          <cell r="BJ32">
            <v>9995</v>
          </cell>
          <cell r="BK32">
            <v>5413</v>
          </cell>
          <cell r="BL32">
            <v>54.2</v>
          </cell>
          <cell r="BM32">
            <v>9254</v>
          </cell>
          <cell r="BN32">
            <v>5485</v>
          </cell>
          <cell r="BO32">
            <v>59.3</v>
          </cell>
          <cell r="BP32">
            <v>10091</v>
          </cell>
          <cell r="BQ32">
            <v>6409</v>
          </cell>
          <cell r="BR32">
            <v>63.5</v>
          </cell>
          <cell r="BS32">
            <v>95</v>
          </cell>
          <cell r="BT32">
            <v>95</v>
          </cell>
          <cell r="BU32">
            <v>475</v>
          </cell>
        </row>
        <row r="33">
          <cell r="C33">
            <v>24031</v>
          </cell>
          <cell r="D33">
            <v>110</v>
          </cell>
          <cell r="E33">
            <v>47.4</v>
          </cell>
          <cell r="F33">
            <v>10</v>
          </cell>
          <cell r="G33">
            <v>220</v>
          </cell>
          <cell r="H33"/>
          <cell r="I33"/>
          <cell r="J33"/>
          <cell r="K33"/>
          <cell r="L33"/>
          <cell r="M33"/>
          <cell r="N33"/>
          <cell r="O33"/>
          <cell r="P33">
            <v>30</v>
          </cell>
          <cell r="Q33">
            <v>10</v>
          </cell>
          <cell r="R33">
            <v>3900</v>
          </cell>
          <cell r="S33">
            <v>3320</v>
          </cell>
          <cell r="T33">
            <v>15.3</v>
          </cell>
          <cell r="U33">
            <v>84.2</v>
          </cell>
          <cell r="V33">
            <v>65.900000000000006</v>
          </cell>
          <cell r="W33">
            <v>100</v>
          </cell>
          <cell r="X33">
            <v>4300</v>
          </cell>
          <cell r="Y33">
            <v>3822</v>
          </cell>
          <cell r="Z33">
            <v>5.2</v>
          </cell>
          <cell r="AA33">
            <v>88.7</v>
          </cell>
          <cell r="AB33">
            <v>80.599999999999994</v>
          </cell>
          <cell r="AC33">
            <v>98.6</v>
          </cell>
          <cell r="AD33">
            <v>4300</v>
          </cell>
          <cell r="AE33">
            <v>3867</v>
          </cell>
          <cell r="AF33">
            <v>5.3</v>
          </cell>
          <cell r="AG33">
            <v>89.7</v>
          </cell>
          <cell r="AH33">
            <v>81.3</v>
          </cell>
          <cell r="AI33">
            <v>100</v>
          </cell>
          <cell r="AJ33">
            <v>95</v>
          </cell>
          <cell r="AK33">
            <v>95</v>
          </cell>
          <cell r="AL33">
            <v>162</v>
          </cell>
          <cell r="AM33">
            <v>126</v>
          </cell>
          <cell r="AN33">
            <v>132</v>
          </cell>
          <cell r="AO33">
            <v>73</v>
          </cell>
          <cell r="AP33">
            <v>40</v>
          </cell>
          <cell r="AQ33">
            <v>16</v>
          </cell>
          <cell r="AR33">
            <v>162</v>
          </cell>
          <cell r="AS33">
            <v>129</v>
          </cell>
          <cell r="AT33">
            <v>79.599999999999994</v>
          </cell>
          <cell r="AU33">
            <v>33</v>
          </cell>
          <cell r="AV33">
            <v>20.399999999999999</v>
          </cell>
          <cell r="AW33">
            <v>126</v>
          </cell>
          <cell r="AX33">
            <v>108</v>
          </cell>
          <cell r="AY33">
            <v>85.7</v>
          </cell>
          <cell r="AZ33">
            <v>18</v>
          </cell>
          <cell r="BA33">
            <v>14.3</v>
          </cell>
          <cell r="BB33">
            <v>132</v>
          </cell>
          <cell r="BC33">
            <v>117</v>
          </cell>
          <cell r="BD33">
            <v>88.6</v>
          </cell>
          <cell r="BE33">
            <v>60</v>
          </cell>
          <cell r="BF33">
            <v>57</v>
          </cell>
          <cell r="BG33">
            <v>95</v>
          </cell>
          <cell r="BH33">
            <v>95</v>
          </cell>
          <cell r="BI33">
            <v>95</v>
          </cell>
          <cell r="BJ33">
            <v>3193</v>
          </cell>
          <cell r="BK33">
            <v>1612</v>
          </cell>
          <cell r="BL33">
            <v>50.5</v>
          </cell>
          <cell r="BM33">
            <v>3457</v>
          </cell>
          <cell r="BN33">
            <v>1873</v>
          </cell>
          <cell r="BO33">
            <v>54.2</v>
          </cell>
          <cell r="BP33">
            <v>3787</v>
          </cell>
          <cell r="BQ33">
            <v>2148</v>
          </cell>
          <cell r="BR33">
            <v>56.7</v>
          </cell>
          <cell r="BS33">
            <v>95</v>
          </cell>
          <cell r="BT33">
            <v>95</v>
          </cell>
          <cell r="BU33">
            <v>567</v>
          </cell>
        </row>
        <row r="34">
          <cell r="C34">
            <v>24033</v>
          </cell>
          <cell r="D34">
            <v>200</v>
          </cell>
          <cell r="E34">
            <v>35.9</v>
          </cell>
          <cell r="F34">
            <v>60</v>
          </cell>
          <cell r="G34">
            <v>330</v>
          </cell>
          <cell r="H34">
            <v>260</v>
          </cell>
          <cell r="I34">
            <v>30.3</v>
          </cell>
          <cell r="J34">
            <v>110</v>
          </cell>
          <cell r="K34">
            <v>420</v>
          </cell>
          <cell r="L34">
            <v>240</v>
          </cell>
          <cell r="M34">
            <v>37.200000000000003</v>
          </cell>
          <cell r="N34">
            <v>70</v>
          </cell>
          <cell r="O34">
            <v>420</v>
          </cell>
          <cell r="P34">
            <v>50</v>
          </cell>
          <cell r="Q34">
            <v>20</v>
          </cell>
          <cell r="R34">
            <v>6600</v>
          </cell>
          <cell r="S34">
            <v>5897</v>
          </cell>
          <cell r="T34">
            <v>12.3</v>
          </cell>
          <cell r="U34">
            <v>89.9</v>
          </cell>
          <cell r="V34">
            <v>73.2</v>
          </cell>
          <cell r="W34">
            <v>100</v>
          </cell>
          <cell r="X34">
            <v>9000</v>
          </cell>
          <cell r="Y34">
            <v>7797</v>
          </cell>
          <cell r="Z34">
            <v>3.5</v>
          </cell>
          <cell r="AA34">
            <v>86.4</v>
          </cell>
          <cell r="AB34">
            <v>80.900000000000006</v>
          </cell>
          <cell r="AC34">
            <v>92.7</v>
          </cell>
          <cell r="AD34">
            <v>9100</v>
          </cell>
          <cell r="AE34">
            <v>7947</v>
          </cell>
          <cell r="AF34">
            <v>3.6</v>
          </cell>
          <cell r="AG34">
            <v>86.9</v>
          </cell>
          <cell r="AH34">
            <v>81.3</v>
          </cell>
          <cell r="AI34">
            <v>93.5</v>
          </cell>
          <cell r="AJ34">
            <v>95</v>
          </cell>
          <cell r="AK34">
            <v>95</v>
          </cell>
          <cell r="AL34">
            <v>309</v>
          </cell>
          <cell r="AM34">
            <v>306</v>
          </cell>
          <cell r="AN34">
            <v>279</v>
          </cell>
          <cell r="AO34">
            <v>165</v>
          </cell>
          <cell r="AP34">
            <v>77</v>
          </cell>
          <cell r="AQ34">
            <v>31</v>
          </cell>
          <cell r="AR34">
            <v>309</v>
          </cell>
          <cell r="AS34">
            <v>271</v>
          </cell>
          <cell r="AT34">
            <v>87.7</v>
          </cell>
          <cell r="AU34">
            <v>38</v>
          </cell>
          <cell r="AV34">
            <v>12.3</v>
          </cell>
          <cell r="AW34">
            <v>308</v>
          </cell>
          <cell r="AX34">
            <v>248</v>
          </cell>
          <cell r="AY34">
            <v>80.5</v>
          </cell>
          <cell r="AZ34">
            <v>60</v>
          </cell>
          <cell r="BA34">
            <v>19.5</v>
          </cell>
          <cell r="BB34">
            <v>279</v>
          </cell>
          <cell r="BC34">
            <v>245</v>
          </cell>
          <cell r="BD34">
            <v>87.8</v>
          </cell>
          <cell r="BE34">
            <v>150</v>
          </cell>
          <cell r="BF34">
            <v>137</v>
          </cell>
          <cell r="BG34">
            <v>91.3</v>
          </cell>
          <cell r="BH34">
            <v>95</v>
          </cell>
          <cell r="BI34">
            <v>95</v>
          </cell>
          <cell r="BJ34">
            <v>5678</v>
          </cell>
          <cell r="BK34">
            <v>3228</v>
          </cell>
          <cell r="BL34">
            <v>56.9</v>
          </cell>
          <cell r="BM34">
            <v>5535</v>
          </cell>
          <cell r="BN34">
            <v>3358</v>
          </cell>
          <cell r="BO34">
            <v>60.7</v>
          </cell>
          <cell r="BP34">
            <v>7786</v>
          </cell>
          <cell r="BQ34">
            <v>5063</v>
          </cell>
          <cell r="BR34">
            <v>65</v>
          </cell>
          <cell r="BS34">
            <v>95</v>
          </cell>
          <cell r="BT34">
            <v>95</v>
          </cell>
          <cell r="BU34">
            <v>460</v>
          </cell>
        </row>
        <row r="35">
          <cell r="C35">
            <v>25025</v>
          </cell>
          <cell r="D35">
            <v>140</v>
          </cell>
          <cell r="E35">
            <v>41.4</v>
          </cell>
          <cell r="F35">
            <v>30</v>
          </cell>
          <cell r="G35">
            <v>260</v>
          </cell>
          <cell r="H35">
            <v>140</v>
          </cell>
          <cell r="I35">
            <v>37.799999999999997</v>
          </cell>
          <cell r="J35">
            <v>40</v>
          </cell>
          <cell r="K35">
            <v>250</v>
          </cell>
          <cell r="L35">
            <v>140</v>
          </cell>
          <cell r="M35">
            <v>43.5</v>
          </cell>
          <cell r="N35">
            <v>20</v>
          </cell>
          <cell r="O35">
            <v>260</v>
          </cell>
          <cell r="P35">
            <v>40</v>
          </cell>
          <cell r="Q35">
            <v>10</v>
          </cell>
          <cell r="R35">
            <v>6200</v>
          </cell>
          <cell r="S35">
            <v>5712</v>
          </cell>
          <cell r="T35">
            <v>11.6</v>
          </cell>
          <cell r="U35">
            <v>92</v>
          </cell>
          <cell r="V35">
            <v>75.599999999999994</v>
          </cell>
          <cell r="W35">
            <v>100</v>
          </cell>
          <cell r="X35">
            <v>6200</v>
          </cell>
          <cell r="Y35">
            <v>5654</v>
          </cell>
          <cell r="Z35">
            <v>4.5</v>
          </cell>
          <cell r="AA35">
            <v>91.2</v>
          </cell>
          <cell r="AB35">
            <v>83.9</v>
          </cell>
          <cell r="AC35">
            <v>99.9</v>
          </cell>
          <cell r="AD35">
            <v>6200</v>
          </cell>
          <cell r="AE35">
            <v>5695</v>
          </cell>
          <cell r="AF35">
            <v>4.5</v>
          </cell>
          <cell r="AG35">
            <v>91.2</v>
          </cell>
          <cell r="AH35">
            <v>83.8</v>
          </cell>
          <cell r="AI35">
            <v>100</v>
          </cell>
          <cell r="AJ35">
            <v>95</v>
          </cell>
          <cell r="AK35">
            <v>95</v>
          </cell>
          <cell r="AL35">
            <v>159</v>
          </cell>
          <cell r="AM35">
            <v>149</v>
          </cell>
          <cell r="AN35">
            <v>133</v>
          </cell>
          <cell r="AO35">
            <v>99</v>
          </cell>
          <cell r="AP35">
            <v>40</v>
          </cell>
          <cell r="AQ35">
            <v>16</v>
          </cell>
          <cell r="AR35">
            <v>159</v>
          </cell>
          <cell r="AS35">
            <v>140</v>
          </cell>
          <cell r="AT35">
            <v>88.1</v>
          </cell>
          <cell r="AU35">
            <v>19</v>
          </cell>
          <cell r="AV35">
            <v>11.9</v>
          </cell>
          <cell r="AW35">
            <v>147</v>
          </cell>
          <cell r="AX35">
            <v>134</v>
          </cell>
          <cell r="AY35">
            <v>91.2</v>
          </cell>
          <cell r="AZ35">
            <v>13</v>
          </cell>
          <cell r="BA35">
            <v>8.8000000000000007</v>
          </cell>
          <cell r="BB35">
            <v>133</v>
          </cell>
          <cell r="BC35">
            <v>124</v>
          </cell>
          <cell r="BD35">
            <v>93.2</v>
          </cell>
          <cell r="BE35">
            <v>85</v>
          </cell>
          <cell r="BF35">
            <v>74</v>
          </cell>
          <cell r="BG35">
            <v>87.1</v>
          </cell>
          <cell r="BH35">
            <v>95</v>
          </cell>
          <cell r="BI35">
            <v>95</v>
          </cell>
          <cell r="BJ35">
            <v>5610</v>
          </cell>
          <cell r="BK35">
            <v>3951</v>
          </cell>
          <cell r="BL35">
            <v>70.400000000000006</v>
          </cell>
          <cell r="BM35">
            <v>5587</v>
          </cell>
          <cell r="BN35">
            <v>3983</v>
          </cell>
          <cell r="BO35">
            <v>71.3</v>
          </cell>
          <cell r="BP35">
            <v>5621</v>
          </cell>
          <cell r="BQ35">
            <v>3986</v>
          </cell>
          <cell r="BR35">
            <v>70.900000000000006</v>
          </cell>
          <cell r="BS35">
            <v>95</v>
          </cell>
          <cell r="BT35">
            <v>95</v>
          </cell>
          <cell r="BU35">
            <v>1944</v>
          </cell>
        </row>
        <row r="36">
          <cell r="C36">
            <v>26163</v>
          </cell>
          <cell r="D36">
            <v>310</v>
          </cell>
          <cell r="E36">
            <v>28.8</v>
          </cell>
          <cell r="F36">
            <v>130</v>
          </cell>
          <cell r="G36">
            <v>490</v>
          </cell>
          <cell r="H36">
            <v>270</v>
          </cell>
          <cell r="I36">
            <v>29.8</v>
          </cell>
          <cell r="J36">
            <v>110</v>
          </cell>
          <cell r="K36">
            <v>430</v>
          </cell>
          <cell r="L36">
            <v>300</v>
          </cell>
          <cell r="M36">
            <v>32.9</v>
          </cell>
          <cell r="N36">
            <v>100</v>
          </cell>
          <cell r="O36">
            <v>490</v>
          </cell>
          <cell r="P36">
            <v>80</v>
          </cell>
          <cell r="Q36">
            <v>30</v>
          </cell>
          <cell r="R36">
            <v>7800</v>
          </cell>
          <cell r="S36">
            <v>6363</v>
          </cell>
          <cell r="T36">
            <v>12.1</v>
          </cell>
          <cell r="U36">
            <v>81.400000000000006</v>
          </cell>
          <cell r="V36">
            <v>66.5</v>
          </cell>
          <cell r="W36">
            <v>100</v>
          </cell>
          <cell r="X36">
            <v>7800</v>
          </cell>
          <cell r="Y36">
            <v>6676</v>
          </cell>
          <cell r="Z36">
            <v>4.3</v>
          </cell>
          <cell r="AA36">
            <v>85.3</v>
          </cell>
          <cell r="AB36">
            <v>78.7</v>
          </cell>
          <cell r="AC36">
            <v>93.1</v>
          </cell>
          <cell r="AD36">
            <v>8000</v>
          </cell>
          <cell r="AE36">
            <v>6889</v>
          </cell>
          <cell r="AF36">
            <v>4.4000000000000004</v>
          </cell>
          <cell r="AG36">
            <v>85.6</v>
          </cell>
          <cell r="AH36">
            <v>78.900000000000006</v>
          </cell>
          <cell r="AI36">
            <v>93.5</v>
          </cell>
          <cell r="AJ36">
            <v>95</v>
          </cell>
          <cell r="AK36">
            <v>95</v>
          </cell>
          <cell r="AL36">
            <v>325</v>
          </cell>
          <cell r="AM36">
            <v>300</v>
          </cell>
          <cell r="AN36">
            <v>285</v>
          </cell>
          <cell r="AO36">
            <v>218</v>
          </cell>
          <cell r="AP36">
            <v>81</v>
          </cell>
          <cell r="AQ36">
            <v>32</v>
          </cell>
          <cell r="AR36">
            <v>325</v>
          </cell>
          <cell r="AS36">
            <v>262</v>
          </cell>
          <cell r="AT36">
            <v>80.599999999999994</v>
          </cell>
          <cell r="AU36">
            <v>63</v>
          </cell>
          <cell r="AV36">
            <v>19.399999999999999</v>
          </cell>
          <cell r="AW36">
            <v>300</v>
          </cell>
          <cell r="AX36">
            <v>245</v>
          </cell>
          <cell r="AY36">
            <v>81.7</v>
          </cell>
          <cell r="AZ36">
            <v>55</v>
          </cell>
          <cell r="BA36">
            <v>18.3</v>
          </cell>
          <cell r="BB36">
            <v>285</v>
          </cell>
          <cell r="BC36">
            <v>243</v>
          </cell>
          <cell r="BD36">
            <v>85.3</v>
          </cell>
          <cell r="BE36">
            <v>168</v>
          </cell>
          <cell r="BF36">
            <v>138</v>
          </cell>
          <cell r="BG36">
            <v>82.1</v>
          </cell>
          <cell r="BH36">
            <v>95</v>
          </cell>
          <cell r="BI36">
            <v>95</v>
          </cell>
          <cell r="BJ36">
            <v>6122</v>
          </cell>
          <cell r="BK36">
            <v>4172</v>
          </cell>
          <cell r="BL36">
            <v>68.099999999999994</v>
          </cell>
          <cell r="BM36">
            <v>6450</v>
          </cell>
          <cell r="BN36">
            <v>4461</v>
          </cell>
          <cell r="BO36">
            <v>69.2</v>
          </cell>
          <cell r="BP36">
            <v>6666</v>
          </cell>
          <cell r="BQ36">
            <v>4652</v>
          </cell>
          <cell r="BR36">
            <v>69.8</v>
          </cell>
          <cell r="BS36">
            <v>95</v>
          </cell>
          <cell r="BT36">
            <v>95</v>
          </cell>
          <cell r="BU36">
            <v>695</v>
          </cell>
        </row>
        <row r="37">
          <cell r="C37">
            <v>32003</v>
          </cell>
          <cell r="D37">
            <v>540</v>
          </cell>
          <cell r="E37">
            <v>24.5</v>
          </cell>
          <cell r="F37">
            <v>280</v>
          </cell>
          <cell r="G37">
            <v>800</v>
          </cell>
          <cell r="H37">
            <v>550</v>
          </cell>
          <cell r="I37">
            <v>24.1</v>
          </cell>
          <cell r="J37">
            <v>290</v>
          </cell>
          <cell r="K37">
            <v>820</v>
          </cell>
          <cell r="L37">
            <v>630</v>
          </cell>
          <cell r="M37">
            <v>27</v>
          </cell>
          <cell r="N37">
            <v>300</v>
          </cell>
          <cell r="O37">
            <v>970</v>
          </cell>
          <cell r="P37">
            <v>140</v>
          </cell>
          <cell r="Q37">
            <v>50</v>
          </cell>
          <cell r="R37">
            <v>10300</v>
          </cell>
          <cell r="S37">
            <v>7991</v>
          </cell>
          <cell r="T37">
            <v>9.6999999999999993</v>
          </cell>
          <cell r="U37">
            <v>77.3</v>
          </cell>
          <cell r="V37">
            <v>65.3</v>
          </cell>
          <cell r="W37">
            <v>94.6</v>
          </cell>
          <cell r="X37">
            <v>10600</v>
          </cell>
          <cell r="Y37">
            <v>8522</v>
          </cell>
          <cell r="Z37">
            <v>3.3</v>
          </cell>
          <cell r="AA37">
            <v>80.599999999999994</v>
          </cell>
          <cell r="AB37">
            <v>75.7</v>
          </cell>
          <cell r="AC37">
            <v>86.2</v>
          </cell>
          <cell r="AD37">
            <v>11200</v>
          </cell>
          <cell r="AE37">
            <v>8976</v>
          </cell>
          <cell r="AF37">
            <v>3.5</v>
          </cell>
          <cell r="AG37">
            <v>80.099999999999994</v>
          </cell>
          <cell r="AH37">
            <v>74.900000000000006</v>
          </cell>
          <cell r="AI37">
            <v>85.9</v>
          </cell>
          <cell r="AJ37">
            <v>95</v>
          </cell>
          <cell r="AK37">
            <v>95</v>
          </cell>
          <cell r="AL37">
            <v>444</v>
          </cell>
          <cell r="AM37">
            <v>445</v>
          </cell>
          <cell r="AN37">
            <v>449</v>
          </cell>
          <cell r="AO37">
            <v>255</v>
          </cell>
          <cell r="AP37">
            <v>111</v>
          </cell>
          <cell r="AQ37">
            <v>44</v>
          </cell>
          <cell r="AR37"/>
          <cell r="AS37"/>
          <cell r="AT37"/>
          <cell r="AU37"/>
          <cell r="AV37"/>
          <cell r="AW37">
            <v>450</v>
          </cell>
          <cell r="AX37">
            <v>394</v>
          </cell>
          <cell r="AY37">
            <v>87.6</v>
          </cell>
          <cell r="AZ37">
            <v>56</v>
          </cell>
          <cell r="BA37">
            <v>12.4</v>
          </cell>
          <cell r="BB37">
            <v>449</v>
          </cell>
          <cell r="BC37">
            <v>371</v>
          </cell>
          <cell r="BD37">
            <v>82.6</v>
          </cell>
          <cell r="BE37">
            <v>222</v>
          </cell>
          <cell r="BF37">
            <v>191</v>
          </cell>
          <cell r="BG37">
            <v>86</v>
          </cell>
          <cell r="BH37">
            <v>95</v>
          </cell>
          <cell r="BI37">
            <v>95</v>
          </cell>
          <cell r="BJ37"/>
          <cell r="BK37"/>
          <cell r="BL37"/>
          <cell r="BM37">
            <v>8165</v>
          </cell>
          <cell r="BN37">
            <v>5238</v>
          </cell>
          <cell r="BO37">
            <v>64.2</v>
          </cell>
          <cell r="BP37">
            <v>8601</v>
          </cell>
          <cell r="BQ37">
            <v>5068</v>
          </cell>
          <cell r="BR37">
            <v>58.9</v>
          </cell>
          <cell r="BS37">
            <v>95</v>
          </cell>
          <cell r="BT37">
            <v>95</v>
          </cell>
          <cell r="BU37">
            <v>958</v>
          </cell>
        </row>
        <row r="38">
          <cell r="C38">
            <v>34013</v>
          </cell>
          <cell r="D38">
            <v>330</v>
          </cell>
          <cell r="E38">
            <v>30</v>
          </cell>
          <cell r="F38">
            <v>140</v>
          </cell>
          <cell r="G38">
            <v>520</v>
          </cell>
          <cell r="H38">
            <v>230</v>
          </cell>
          <cell r="I38">
            <v>36.5</v>
          </cell>
          <cell r="J38">
            <v>70</v>
          </cell>
          <cell r="K38">
            <v>390</v>
          </cell>
          <cell r="L38">
            <v>210</v>
          </cell>
          <cell r="M38">
            <v>43.5</v>
          </cell>
          <cell r="N38">
            <v>30</v>
          </cell>
          <cell r="O38">
            <v>390</v>
          </cell>
          <cell r="P38">
            <v>80</v>
          </cell>
          <cell r="Q38">
            <v>30</v>
          </cell>
          <cell r="R38">
            <v>9800</v>
          </cell>
          <cell r="S38">
            <v>8975</v>
          </cell>
          <cell r="T38">
            <v>11</v>
          </cell>
          <cell r="U38">
            <v>91.2</v>
          </cell>
          <cell r="V38">
            <v>75.599999999999994</v>
          </cell>
          <cell r="W38">
            <v>100</v>
          </cell>
          <cell r="X38">
            <v>9900</v>
          </cell>
          <cell r="Y38">
            <v>8914</v>
          </cell>
          <cell r="Z38">
            <v>4.0999999999999996</v>
          </cell>
          <cell r="AA38">
            <v>90</v>
          </cell>
          <cell r="AB38">
            <v>83.2</v>
          </cell>
          <cell r="AC38">
            <v>97.8</v>
          </cell>
          <cell r="AD38">
            <v>9900</v>
          </cell>
          <cell r="AE38">
            <v>8937</v>
          </cell>
          <cell r="AF38">
            <v>4.2</v>
          </cell>
          <cell r="AG38">
            <v>90.2</v>
          </cell>
          <cell r="AH38">
            <v>83.3</v>
          </cell>
          <cell r="AI38">
            <v>98.3</v>
          </cell>
          <cell r="AJ38">
            <v>95</v>
          </cell>
          <cell r="AK38">
            <v>95</v>
          </cell>
          <cell r="AL38">
            <v>313</v>
          </cell>
          <cell r="AM38">
            <v>265</v>
          </cell>
          <cell r="AN38">
            <v>234</v>
          </cell>
          <cell r="AO38">
            <v>127</v>
          </cell>
          <cell r="AP38">
            <v>78</v>
          </cell>
          <cell r="AQ38">
            <v>31</v>
          </cell>
          <cell r="AR38"/>
          <cell r="AS38"/>
          <cell r="AT38"/>
          <cell r="AU38"/>
          <cell r="AV38"/>
          <cell r="AW38"/>
          <cell r="AX38"/>
          <cell r="AY38"/>
          <cell r="AZ38"/>
          <cell r="BA38"/>
          <cell r="BB38"/>
          <cell r="BC38"/>
          <cell r="BD38"/>
          <cell r="BE38"/>
          <cell r="BF38"/>
          <cell r="BG38"/>
          <cell r="BH38"/>
          <cell r="BI38"/>
          <cell r="BJ38"/>
          <cell r="BK38"/>
          <cell r="BL38"/>
          <cell r="BM38"/>
          <cell r="BN38"/>
          <cell r="BO38"/>
          <cell r="BP38"/>
          <cell r="BQ38"/>
          <cell r="BR38"/>
          <cell r="BS38"/>
          <cell r="BT38"/>
          <cell r="BU38">
            <v>406</v>
          </cell>
        </row>
        <row r="39">
          <cell r="C39">
            <v>34017</v>
          </cell>
          <cell r="D39">
            <v>160</v>
          </cell>
          <cell r="E39">
            <v>43.4</v>
          </cell>
          <cell r="F39">
            <v>20</v>
          </cell>
          <cell r="G39">
            <v>300</v>
          </cell>
          <cell r="H39">
            <v>170</v>
          </cell>
          <cell r="I39">
            <v>41.7</v>
          </cell>
          <cell r="J39">
            <v>30</v>
          </cell>
          <cell r="K39">
            <v>320</v>
          </cell>
          <cell r="L39"/>
          <cell r="M39"/>
          <cell r="N39"/>
          <cell r="O39"/>
          <cell r="P39">
            <v>40</v>
          </cell>
          <cell r="Q39">
            <v>20</v>
          </cell>
          <cell r="R39">
            <v>5400</v>
          </cell>
          <cell r="S39">
            <v>4811</v>
          </cell>
          <cell r="T39">
            <v>14.7</v>
          </cell>
          <cell r="U39">
            <v>89.7</v>
          </cell>
          <cell r="V39">
            <v>70.8</v>
          </cell>
          <cell r="W39">
            <v>100</v>
          </cell>
          <cell r="X39">
            <v>5500</v>
          </cell>
          <cell r="Y39">
            <v>4807</v>
          </cell>
          <cell r="Z39">
            <v>5.4</v>
          </cell>
          <cell r="AA39">
            <v>86.8</v>
          </cell>
          <cell r="AB39">
            <v>78.5</v>
          </cell>
          <cell r="AC39">
            <v>97</v>
          </cell>
          <cell r="AD39">
            <v>5600</v>
          </cell>
          <cell r="AE39">
            <v>4845</v>
          </cell>
          <cell r="AF39">
            <v>5.6</v>
          </cell>
          <cell r="AG39">
            <v>87.3</v>
          </cell>
          <cell r="AH39">
            <v>78.7</v>
          </cell>
          <cell r="AI39">
            <v>97.8</v>
          </cell>
          <cell r="AJ39">
            <v>95</v>
          </cell>
          <cell r="AK39">
            <v>95</v>
          </cell>
          <cell r="AL39">
            <v>164</v>
          </cell>
          <cell r="AM39">
            <v>161</v>
          </cell>
          <cell r="AN39">
            <v>147</v>
          </cell>
          <cell r="AO39">
            <v>93</v>
          </cell>
          <cell r="AP39">
            <v>41</v>
          </cell>
          <cell r="AQ39">
            <v>16</v>
          </cell>
          <cell r="AR39"/>
          <cell r="AS39"/>
          <cell r="AT39"/>
          <cell r="AU39"/>
          <cell r="AV39"/>
          <cell r="AW39"/>
          <cell r="AX39"/>
          <cell r="AY39"/>
          <cell r="AZ39"/>
          <cell r="BA39"/>
          <cell r="BB39"/>
          <cell r="BC39"/>
          <cell r="BD39"/>
          <cell r="BE39"/>
          <cell r="BF39"/>
          <cell r="BG39"/>
          <cell r="BH39"/>
          <cell r="BI39"/>
          <cell r="BJ39"/>
          <cell r="BK39"/>
          <cell r="BL39"/>
          <cell r="BM39"/>
          <cell r="BN39"/>
          <cell r="BO39"/>
          <cell r="BP39"/>
          <cell r="BQ39"/>
          <cell r="BR39"/>
          <cell r="BS39"/>
          <cell r="BT39"/>
          <cell r="BU39">
            <v>675</v>
          </cell>
        </row>
        <row r="40">
          <cell r="C40">
            <v>36005</v>
          </cell>
          <cell r="D40">
            <v>390</v>
          </cell>
          <cell r="E40">
            <v>24.6</v>
          </cell>
          <cell r="F40">
            <v>200</v>
          </cell>
          <cell r="G40">
            <v>580</v>
          </cell>
          <cell r="H40">
            <v>410</v>
          </cell>
          <cell r="I40">
            <v>24</v>
          </cell>
          <cell r="J40">
            <v>220</v>
          </cell>
          <cell r="K40">
            <v>600</v>
          </cell>
          <cell r="L40">
            <v>400</v>
          </cell>
          <cell r="M40">
            <v>28.7</v>
          </cell>
          <cell r="N40">
            <v>170</v>
          </cell>
          <cell r="O40">
            <v>620</v>
          </cell>
          <cell r="P40">
            <v>100</v>
          </cell>
          <cell r="Q40">
            <v>40</v>
          </cell>
          <cell r="R40">
            <v>29300</v>
          </cell>
          <cell r="S40">
            <v>26610</v>
          </cell>
          <cell r="T40">
            <v>4.9000000000000004</v>
          </cell>
          <cell r="U40">
            <v>90.8</v>
          </cell>
          <cell r="V40">
            <v>82.9</v>
          </cell>
          <cell r="W40">
            <v>100</v>
          </cell>
          <cell r="X40">
            <v>28600</v>
          </cell>
          <cell r="Y40">
            <v>26805</v>
          </cell>
          <cell r="Z40">
            <v>1.8</v>
          </cell>
          <cell r="AA40">
            <v>93.8</v>
          </cell>
          <cell r="AB40">
            <v>90.6</v>
          </cell>
          <cell r="AC40">
            <v>97.3</v>
          </cell>
          <cell r="AD40">
            <v>29000</v>
          </cell>
          <cell r="AE40">
            <v>27307</v>
          </cell>
          <cell r="AF40">
            <v>1.8</v>
          </cell>
          <cell r="AG40">
            <v>94.3</v>
          </cell>
          <cell r="AH40">
            <v>91</v>
          </cell>
          <cell r="AI40">
            <v>97.8</v>
          </cell>
          <cell r="AJ40">
            <v>95</v>
          </cell>
          <cell r="AK40">
            <v>95</v>
          </cell>
          <cell r="AL40">
            <v>506</v>
          </cell>
          <cell r="AM40">
            <v>456</v>
          </cell>
          <cell r="AN40">
            <v>499</v>
          </cell>
          <cell r="AO40">
            <v>271</v>
          </cell>
          <cell r="AP40">
            <v>126</v>
          </cell>
          <cell r="AQ40">
            <v>51</v>
          </cell>
          <cell r="AR40">
            <v>506</v>
          </cell>
          <cell r="AS40">
            <v>423</v>
          </cell>
          <cell r="AT40">
            <v>83.6</v>
          </cell>
          <cell r="AU40">
            <v>83</v>
          </cell>
          <cell r="AV40">
            <v>16.399999999999999</v>
          </cell>
          <cell r="AW40">
            <v>447</v>
          </cell>
          <cell r="AX40">
            <v>388</v>
          </cell>
          <cell r="AY40">
            <v>86.8</v>
          </cell>
          <cell r="AZ40">
            <v>59</v>
          </cell>
          <cell r="BA40">
            <v>13.2</v>
          </cell>
          <cell r="BB40">
            <v>499</v>
          </cell>
          <cell r="BC40">
            <v>435</v>
          </cell>
          <cell r="BD40">
            <v>87.2</v>
          </cell>
          <cell r="BE40">
            <v>241</v>
          </cell>
          <cell r="BF40">
            <v>208</v>
          </cell>
          <cell r="BG40">
            <v>86.3</v>
          </cell>
          <cell r="BH40">
            <v>95</v>
          </cell>
          <cell r="BI40">
            <v>95</v>
          </cell>
          <cell r="BJ40">
            <v>26861</v>
          </cell>
          <cell r="BK40">
            <v>16690</v>
          </cell>
          <cell r="BL40">
            <v>62.1</v>
          </cell>
          <cell r="BM40">
            <v>27127</v>
          </cell>
          <cell r="BN40">
            <v>17903</v>
          </cell>
          <cell r="BO40">
            <v>66</v>
          </cell>
          <cell r="BP40">
            <v>27548</v>
          </cell>
          <cell r="BQ40">
            <v>18158</v>
          </cell>
          <cell r="BR40">
            <v>65.900000000000006</v>
          </cell>
          <cell r="BS40">
            <v>95</v>
          </cell>
          <cell r="BT40">
            <v>95</v>
          </cell>
          <cell r="BU40">
            <v>1335</v>
          </cell>
        </row>
        <row r="41">
          <cell r="C41">
            <v>36047</v>
          </cell>
          <cell r="D41">
            <v>500</v>
          </cell>
          <cell r="E41">
            <v>21.7</v>
          </cell>
          <cell r="F41">
            <v>290</v>
          </cell>
          <cell r="G41">
            <v>720</v>
          </cell>
          <cell r="H41">
            <v>470</v>
          </cell>
          <cell r="I41">
            <v>22.6</v>
          </cell>
          <cell r="J41">
            <v>260</v>
          </cell>
          <cell r="K41">
            <v>670</v>
          </cell>
          <cell r="L41">
            <v>370</v>
          </cell>
          <cell r="M41">
            <v>29.6</v>
          </cell>
          <cell r="N41">
            <v>160</v>
          </cell>
          <cell r="O41">
            <v>590</v>
          </cell>
          <cell r="P41">
            <v>130</v>
          </cell>
          <cell r="Q41">
            <v>50</v>
          </cell>
          <cell r="R41">
            <v>28400</v>
          </cell>
          <cell r="S41">
            <v>25736</v>
          </cell>
          <cell r="T41">
            <v>5.3</v>
          </cell>
          <cell r="U41">
            <v>90.8</v>
          </cell>
          <cell r="V41">
            <v>82.3</v>
          </cell>
          <cell r="W41">
            <v>100</v>
          </cell>
          <cell r="X41">
            <v>27900</v>
          </cell>
          <cell r="Y41">
            <v>25888</v>
          </cell>
          <cell r="Z41">
            <v>2.1</v>
          </cell>
          <cell r="AA41">
            <v>92.6</v>
          </cell>
          <cell r="AB41">
            <v>89</v>
          </cell>
          <cell r="AC41">
            <v>96.6</v>
          </cell>
          <cell r="AD41">
            <v>27900</v>
          </cell>
          <cell r="AE41">
            <v>25949</v>
          </cell>
          <cell r="AF41">
            <v>2.1</v>
          </cell>
          <cell r="AG41">
            <v>93</v>
          </cell>
          <cell r="AH41">
            <v>89.2</v>
          </cell>
          <cell r="AI41">
            <v>97</v>
          </cell>
          <cell r="AJ41">
            <v>95</v>
          </cell>
          <cell r="AK41">
            <v>95</v>
          </cell>
          <cell r="AL41">
            <v>630</v>
          </cell>
          <cell r="AM41">
            <v>547</v>
          </cell>
          <cell r="AN41">
            <v>466</v>
          </cell>
          <cell r="AO41">
            <v>348</v>
          </cell>
          <cell r="AP41">
            <v>158</v>
          </cell>
          <cell r="AQ41">
            <v>63</v>
          </cell>
          <cell r="AR41">
            <v>630</v>
          </cell>
          <cell r="AS41">
            <v>536</v>
          </cell>
          <cell r="AT41">
            <v>85.1</v>
          </cell>
          <cell r="AU41">
            <v>94</v>
          </cell>
          <cell r="AV41">
            <v>14.9</v>
          </cell>
          <cell r="AW41">
            <v>548</v>
          </cell>
          <cell r="AX41">
            <v>481</v>
          </cell>
          <cell r="AY41">
            <v>87.8</v>
          </cell>
          <cell r="AZ41">
            <v>67</v>
          </cell>
          <cell r="BA41">
            <v>12.2</v>
          </cell>
          <cell r="BB41">
            <v>466</v>
          </cell>
          <cell r="BC41">
            <v>397</v>
          </cell>
          <cell r="BD41">
            <v>85.2</v>
          </cell>
          <cell r="BE41">
            <v>306</v>
          </cell>
          <cell r="BF41">
            <v>265</v>
          </cell>
          <cell r="BG41">
            <v>86.6</v>
          </cell>
          <cell r="BH41">
            <v>95</v>
          </cell>
          <cell r="BI41">
            <v>95</v>
          </cell>
          <cell r="BJ41">
            <v>25672</v>
          </cell>
          <cell r="BK41">
            <v>16305</v>
          </cell>
          <cell r="BL41">
            <v>63.5</v>
          </cell>
          <cell r="BM41">
            <v>25945</v>
          </cell>
          <cell r="BN41">
            <v>16634</v>
          </cell>
          <cell r="BO41">
            <v>64.099999999999994</v>
          </cell>
          <cell r="BP41">
            <v>26035</v>
          </cell>
          <cell r="BQ41">
            <v>16886</v>
          </cell>
          <cell r="BR41">
            <v>64.900000000000006</v>
          </cell>
          <cell r="BS41">
            <v>95</v>
          </cell>
          <cell r="BT41">
            <v>95</v>
          </cell>
          <cell r="BU41">
            <v>4867</v>
          </cell>
        </row>
        <row r="42">
          <cell r="C42">
            <v>36061</v>
          </cell>
          <cell r="D42">
            <v>340</v>
          </cell>
          <cell r="E42">
            <v>26.2</v>
          </cell>
          <cell r="F42">
            <v>170</v>
          </cell>
          <cell r="G42">
            <v>520</v>
          </cell>
          <cell r="H42">
            <v>280</v>
          </cell>
          <cell r="I42">
            <v>28.9</v>
          </cell>
          <cell r="J42">
            <v>120</v>
          </cell>
          <cell r="K42">
            <v>440</v>
          </cell>
          <cell r="L42">
            <v>270</v>
          </cell>
          <cell r="M42">
            <v>35.1</v>
          </cell>
          <cell r="N42">
            <v>80</v>
          </cell>
          <cell r="O42">
            <v>450</v>
          </cell>
          <cell r="P42">
            <v>90</v>
          </cell>
          <cell r="Q42">
            <v>30</v>
          </cell>
          <cell r="R42">
            <v>29100</v>
          </cell>
          <cell r="S42">
            <v>26770</v>
          </cell>
          <cell r="T42">
            <v>5.2</v>
          </cell>
          <cell r="U42">
            <v>92.1</v>
          </cell>
          <cell r="V42">
            <v>83.7</v>
          </cell>
          <cell r="W42">
            <v>100</v>
          </cell>
          <cell r="X42">
            <v>28500</v>
          </cell>
          <cell r="Y42">
            <v>26738</v>
          </cell>
          <cell r="Z42">
            <v>2.2000000000000002</v>
          </cell>
          <cell r="AA42">
            <v>93.9</v>
          </cell>
          <cell r="AB42">
            <v>90.1</v>
          </cell>
          <cell r="AC42">
            <v>98.1</v>
          </cell>
          <cell r="AD42">
            <v>28300</v>
          </cell>
          <cell r="AE42">
            <v>26649</v>
          </cell>
          <cell r="AF42">
            <v>2.2000000000000002</v>
          </cell>
          <cell r="AG42">
            <v>94.1</v>
          </cell>
          <cell r="AH42">
            <v>90.2</v>
          </cell>
          <cell r="AI42">
            <v>98.4</v>
          </cell>
          <cell r="AJ42">
            <v>95</v>
          </cell>
          <cell r="AK42">
            <v>95</v>
          </cell>
          <cell r="AL42">
            <v>396</v>
          </cell>
          <cell r="AM42">
            <v>374</v>
          </cell>
          <cell r="AN42">
            <v>338</v>
          </cell>
          <cell r="AO42">
            <v>247</v>
          </cell>
          <cell r="AP42">
            <v>99</v>
          </cell>
          <cell r="AQ42">
            <v>40</v>
          </cell>
          <cell r="AR42">
            <v>396</v>
          </cell>
          <cell r="AS42">
            <v>337</v>
          </cell>
          <cell r="AT42">
            <v>85.1</v>
          </cell>
          <cell r="AU42">
            <v>59</v>
          </cell>
          <cell r="AV42">
            <v>14.9</v>
          </cell>
          <cell r="AW42">
            <v>371</v>
          </cell>
          <cell r="AX42">
            <v>323</v>
          </cell>
          <cell r="AY42">
            <v>87.1</v>
          </cell>
          <cell r="AZ42">
            <v>48</v>
          </cell>
          <cell r="BA42">
            <v>12.9</v>
          </cell>
          <cell r="BB42">
            <v>338</v>
          </cell>
          <cell r="BC42">
            <v>297</v>
          </cell>
          <cell r="BD42">
            <v>87.9</v>
          </cell>
          <cell r="BE42">
            <v>214</v>
          </cell>
          <cell r="BF42">
            <v>179</v>
          </cell>
          <cell r="BG42">
            <v>83.6</v>
          </cell>
          <cell r="BH42">
            <v>95</v>
          </cell>
          <cell r="BI42">
            <v>95</v>
          </cell>
          <cell r="BJ42">
            <v>26680</v>
          </cell>
          <cell r="BK42">
            <v>16502</v>
          </cell>
          <cell r="BL42">
            <v>61.9</v>
          </cell>
          <cell r="BM42">
            <v>26731</v>
          </cell>
          <cell r="BN42">
            <v>16840</v>
          </cell>
          <cell r="BO42">
            <v>63</v>
          </cell>
          <cell r="BP42">
            <v>26599</v>
          </cell>
          <cell r="BQ42">
            <v>16660</v>
          </cell>
          <cell r="BR42">
            <v>62.6</v>
          </cell>
          <cell r="BS42">
            <v>95</v>
          </cell>
          <cell r="BT42">
            <v>95</v>
          </cell>
          <cell r="BU42">
            <v>9911</v>
          </cell>
        </row>
        <row r="43">
          <cell r="C43">
            <v>36081</v>
          </cell>
          <cell r="D43">
            <v>320</v>
          </cell>
          <cell r="E43">
            <v>27.1</v>
          </cell>
          <cell r="F43">
            <v>150</v>
          </cell>
          <cell r="G43">
            <v>490</v>
          </cell>
          <cell r="H43">
            <v>300</v>
          </cell>
          <cell r="I43">
            <v>28.2</v>
          </cell>
          <cell r="J43">
            <v>130</v>
          </cell>
          <cell r="K43">
            <v>460</v>
          </cell>
          <cell r="L43">
            <v>220</v>
          </cell>
          <cell r="M43">
            <v>38.700000000000003</v>
          </cell>
          <cell r="N43">
            <v>50</v>
          </cell>
          <cell r="O43">
            <v>380</v>
          </cell>
          <cell r="P43">
            <v>80</v>
          </cell>
          <cell r="Q43">
            <v>30</v>
          </cell>
          <cell r="R43">
            <v>17000</v>
          </cell>
          <cell r="S43">
            <v>15401</v>
          </cell>
          <cell r="T43">
            <v>6.6</v>
          </cell>
          <cell r="U43">
            <v>90.6</v>
          </cell>
          <cell r="V43">
            <v>80.3</v>
          </cell>
          <cell r="W43">
            <v>100</v>
          </cell>
          <cell r="X43">
            <v>17100</v>
          </cell>
          <cell r="Y43">
            <v>15600</v>
          </cell>
          <cell r="Z43">
            <v>2.6</v>
          </cell>
          <cell r="AA43">
            <v>91.3</v>
          </cell>
          <cell r="AB43">
            <v>86.9</v>
          </cell>
          <cell r="AC43">
            <v>96.2</v>
          </cell>
          <cell r="AD43">
            <v>17200</v>
          </cell>
          <cell r="AE43">
            <v>15836</v>
          </cell>
          <cell r="AF43">
            <v>2.6</v>
          </cell>
          <cell r="AG43">
            <v>92.2</v>
          </cell>
          <cell r="AH43">
            <v>87.7</v>
          </cell>
          <cell r="AI43">
            <v>97.2</v>
          </cell>
          <cell r="AJ43">
            <v>95</v>
          </cell>
          <cell r="AK43">
            <v>95</v>
          </cell>
          <cell r="AL43">
            <v>431</v>
          </cell>
          <cell r="AM43">
            <v>413</v>
          </cell>
          <cell r="AN43">
            <v>354</v>
          </cell>
          <cell r="AO43">
            <v>251</v>
          </cell>
          <cell r="AP43">
            <v>108</v>
          </cell>
          <cell r="AQ43">
            <v>43</v>
          </cell>
          <cell r="AR43">
            <v>431</v>
          </cell>
          <cell r="AS43">
            <v>365</v>
          </cell>
          <cell r="AT43">
            <v>84.7</v>
          </cell>
          <cell r="AU43">
            <v>66</v>
          </cell>
          <cell r="AV43">
            <v>15.3</v>
          </cell>
          <cell r="AW43">
            <v>411</v>
          </cell>
          <cell r="AX43">
            <v>371</v>
          </cell>
          <cell r="AY43">
            <v>90.3</v>
          </cell>
          <cell r="AZ43">
            <v>40</v>
          </cell>
          <cell r="BA43">
            <v>9.6999999999999993</v>
          </cell>
          <cell r="BB43">
            <v>354</v>
          </cell>
          <cell r="BC43">
            <v>302</v>
          </cell>
          <cell r="BD43">
            <v>85.3</v>
          </cell>
          <cell r="BE43">
            <v>229</v>
          </cell>
          <cell r="BF43">
            <v>212</v>
          </cell>
          <cell r="BG43">
            <v>92.6</v>
          </cell>
          <cell r="BH43">
            <v>95</v>
          </cell>
          <cell r="BI43">
            <v>95</v>
          </cell>
          <cell r="BJ43">
            <v>15230</v>
          </cell>
          <cell r="BK43">
            <v>9659</v>
          </cell>
          <cell r="BL43">
            <v>63.4</v>
          </cell>
          <cell r="BM43">
            <v>15463</v>
          </cell>
          <cell r="BN43">
            <v>9740</v>
          </cell>
          <cell r="BO43">
            <v>63</v>
          </cell>
          <cell r="BP43">
            <v>15730</v>
          </cell>
          <cell r="BQ43">
            <v>10124</v>
          </cell>
          <cell r="BR43">
            <v>64.400000000000006</v>
          </cell>
          <cell r="BS43">
            <v>95</v>
          </cell>
          <cell r="BT43">
            <v>95</v>
          </cell>
          <cell r="BU43">
            <v>2634</v>
          </cell>
        </row>
        <row r="44">
          <cell r="C44">
            <v>37119</v>
          </cell>
          <cell r="D44">
            <v>270</v>
          </cell>
          <cell r="E44">
            <v>27.6</v>
          </cell>
          <cell r="F44">
            <v>120</v>
          </cell>
          <cell r="G44">
            <v>420</v>
          </cell>
          <cell r="H44">
            <v>190</v>
          </cell>
          <cell r="I44">
            <v>36.4</v>
          </cell>
          <cell r="J44">
            <v>50</v>
          </cell>
          <cell r="K44">
            <v>330</v>
          </cell>
          <cell r="L44">
            <v>220</v>
          </cell>
          <cell r="M44">
            <v>35.200000000000003</v>
          </cell>
          <cell r="N44">
            <v>70</v>
          </cell>
          <cell r="O44">
            <v>380</v>
          </cell>
          <cell r="P44">
            <v>70</v>
          </cell>
          <cell r="Q44">
            <v>30</v>
          </cell>
          <cell r="R44">
            <v>6500</v>
          </cell>
          <cell r="S44">
            <v>5642</v>
          </cell>
          <cell r="T44">
            <v>11.6</v>
          </cell>
          <cell r="U44">
            <v>86.6</v>
          </cell>
          <cell r="V44">
            <v>71.099999999999994</v>
          </cell>
          <cell r="W44">
            <v>100</v>
          </cell>
          <cell r="X44">
            <v>6600</v>
          </cell>
          <cell r="Y44">
            <v>5815</v>
          </cell>
          <cell r="Z44">
            <v>4</v>
          </cell>
          <cell r="AA44">
            <v>87.9</v>
          </cell>
          <cell r="AB44">
            <v>81.5</v>
          </cell>
          <cell r="AC44">
            <v>95.3</v>
          </cell>
          <cell r="AD44">
            <v>6800</v>
          </cell>
          <cell r="AE44">
            <v>6045</v>
          </cell>
          <cell r="AF44">
            <v>4.0999999999999996</v>
          </cell>
          <cell r="AG44">
            <v>88.8</v>
          </cell>
          <cell r="AH44">
            <v>82.3</v>
          </cell>
          <cell r="AI44">
            <v>96.5</v>
          </cell>
          <cell r="AJ44">
            <v>95</v>
          </cell>
          <cell r="AK44">
            <v>95</v>
          </cell>
          <cell r="AL44">
            <v>269</v>
          </cell>
          <cell r="AM44">
            <v>242</v>
          </cell>
          <cell r="AN44">
            <v>267</v>
          </cell>
          <cell r="AO44">
            <v>201</v>
          </cell>
          <cell r="AP44">
            <v>67</v>
          </cell>
          <cell r="AQ44">
            <v>27</v>
          </cell>
          <cell r="AR44">
            <v>269</v>
          </cell>
          <cell r="AS44">
            <v>192</v>
          </cell>
          <cell r="AT44">
            <v>71.400000000000006</v>
          </cell>
          <cell r="AU44">
            <v>77</v>
          </cell>
          <cell r="AV44">
            <v>28.6</v>
          </cell>
          <cell r="AW44">
            <v>242</v>
          </cell>
          <cell r="AX44">
            <v>191</v>
          </cell>
          <cell r="AY44">
            <v>78.900000000000006</v>
          </cell>
          <cell r="AZ44">
            <v>51</v>
          </cell>
          <cell r="BA44">
            <v>21.1</v>
          </cell>
          <cell r="BB44">
            <v>267</v>
          </cell>
          <cell r="BC44">
            <v>209</v>
          </cell>
          <cell r="BD44">
            <v>78.3</v>
          </cell>
          <cell r="BE44">
            <v>148</v>
          </cell>
          <cell r="BF44">
            <v>122</v>
          </cell>
          <cell r="BG44">
            <v>82.4</v>
          </cell>
          <cell r="BH44">
            <v>95</v>
          </cell>
          <cell r="BI44">
            <v>95</v>
          </cell>
          <cell r="BJ44">
            <v>5428</v>
          </cell>
          <cell r="BK44">
            <v>3524</v>
          </cell>
          <cell r="BL44">
            <v>64.900000000000006</v>
          </cell>
          <cell r="BM44">
            <v>5638</v>
          </cell>
          <cell r="BN44">
            <v>3807</v>
          </cell>
          <cell r="BO44">
            <v>67.5</v>
          </cell>
          <cell r="BP44">
            <v>5822</v>
          </cell>
          <cell r="BQ44">
            <v>4068</v>
          </cell>
          <cell r="BR44">
            <v>69.900000000000006</v>
          </cell>
          <cell r="BS44">
            <v>95</v>
          </cell>
          <cell r="BT44">
            <v>95</v>
          </cell>
          <cell r="BU44">
            <v>692</v>
          </cell>
        </row>
        <row r="45">
          <cell r="C45">
            <v>39035</v>
          </cell>
          <cell r="D45">
            <v>130</v>
          </cell>
          <cell r="E45">
            <v>46.3</v>
          </cell>
          <cell r="F45">
            <v>10</v>
          </cell>
          <cell r="G45">
            <v>260</v>
          </cell>
          <cell r="H45">
            <v>110</v>
          </cell>
          <cell r="I45">
            <v>49.8</v>
          </cell>
          <cell r="J45">
            <v>0</v>
          </cell>
          <cell r="K45">
            <v>220</v>
          </cell>
          <cell r="L45"/>
          <cell r="M45"/>
          <cell r="N45"/>
          <cell r="O45"/>
          <cell r="P45">
            <v>30</v>
          </cell>
          <cell r="Q45">
            <v>10</v>
          </cell>
          <cell r="R45">
            <v>5400</v>
          </cell>
          <cell r="S45">
            <v>4583</v>
          </cell>
          <cell r="T45">
            <v>13.4</v>
          </cell>
          <cell r="U45">
            <v>84.6</v>
          </cell>
          <cell r="V45">
            <v>67.8</v>
          </cell>
          <cell r="W45">
            <v>100</v>
          </cell>
          <cell r="X45">
            <v>5500</v>
          </cell>
          <cell r="Y45">
            <v>4684</v>
          </cell>
          <cell r="Z45">
            <v>4.5</v>
          </cell>
          <cell r="AA45">
            <v>85.5</v>
          </cell>
          <cell r="AB45">
            <v>78.599999999999994</v>
          </cell>
          <cell r="AC45">
            <v>93.8</v>
          </cell>
          <cell r="AD45">
            <v>5500</v>
          </cell>
          <cell r="AE45">
            <v>4758</v>
          </cell>
          <cell r="AF45">
            <v>4.7</v>
          </cell>
          <cell r="AG45">
            <v>86.2</v>
          </cell>
          <cell r="AH45">
            <v>79</v>
          </cell>
          <cell r="AI45">
            <v>94.9</v>
          </cell>
          <cell r="AJ45">
            <v>95</v>
          </cell>
          <cell r="AK45">
            <v>95</v>
          </cell>
          <cell r="AL45">
            <v>148</v>
          </cell>
          <cell r="AM45">
            <v>149</v>
          </cell>
          <cell r="AN45">
            <v>162</v>
          </cell>
          <cell r="AO45">
            <v>171</v>
          </cell>
          <cell r="AP45">
            <v>37</v>
          </cell>
          <cell r="AQ45">
            <v>15</v>
          </cell>
          <cell r="AR45">
            <v>148</v>
          </cell>
          <cell r="AS45">
            <v>127</v>
          </cell>
          <cell r="AT45">
            <v>85.8</v>
          </cell>
          <cell r="AU45">
            <v>21</v>
          </cell>
          <cell r="AV45">
            <v>14.2</v>
          </cell>
          <cell r="AW45">
            <v>149</v>
          </cell>
          <cell r="AX45">
            <v>127</v>
          </cell>
          <cell r="AY45">
            <v>85.2</v>
          </cell>
          <cell r="AZ45">
            <v>22</v>
          </cell>
          <cell r="BA45">
            <v>14.8</v>
          </cell>
          <cell r="BB45">
            <v>162</v>
          </cell>
          <cell r="BC45">
            <v>143</v>
          </cell>
          <cell r="BD45">
            <v>88.3</v>
          </cell>
          <cell r="BE45">
            <v>141</v>
          </cell>
          <cell r="BF45">
            <v>131</v>
          </cell>
          <cell r="BG45">
            <v>92.9</v>
          </cell>
          <cell r="BH45">
            <v>95</v>
          </cell>
          <cell r="BI45">
            <v>95</v>
          </cell>
          <cell r="BJ45">
            <v>4481</v>
          </cell>
          <cell r="BK45">
            <v>2112</v>
          </cell>
          <cell r="BL45">
            <v>47.1</v>
          </cell>
          <cell r="BM45">
            <v>4570</v>
          </cell>
          <cell r="BN45">
            <v>2815</v>
          </cell>
          <cell r="BO45">
            <v>61.6</v>
          </cell>
          <cell r="BP45">
            <v>4642</v>
          </cell>
          <cell r="BQ45">
            <v>3082</v>
          </cell>
          <cell r="BR45">
            <v>66.400000000000006</v>
          </cell>
          <cell r="BS45">
            <v>95</v>
          </cell>
          <cell r="BT45">
            <v>95</v>
          </cell>
          <cell r="BU45">
            <v>612</v>
          </cell>
        </row>
        <row r="46">
          <cell r="C46">
            <v>39049</v>
          </cell>
          <cell r="D46">
            <v>200</v>
          </cell>
          <cell r="E46">
            <v>38.299999999999997</v>
          </cell>
          <cell r="F46">
            <v>50</v>
          </cell>
          <cell r="G46">
            <v>350</v>
          </cell>
          <cell r="H46">
            <v>210</v>
          </cell>
          <cell r="I46">
            <v>35.9</v>
          </cell>
          <cell r="J46">
            <v>60</v>
          </cell>
          <cell r="K46">
            <v>360</v>
          </cell>
          <cell r="L46">
            <v>210</v>
          </cell>
          <cell r="M46">
            <v>40.700000000000003</v>
          </cell>
          <cell r="N46">
            <v>40</v>
          </cell>
          <cell r="O46">
            <v>390</v>
          </cell>
          <cell r="P46">
            <v>50</v>
          </cell>
          <cell r="Q46">
            <v>20</v>
          </cell>
          <cell r="R46">
            <v>5600</v>
          </cell>
          <cell r="S46">
            <v>4749</v>
          </cell>
          <cell r="T46">
            <v>13.4</v>
          </cell>
          <cell r="U46">
            <v>84.5</v>
          </cell>
          <cell r="V46">
            <v>67.8</v>
          </cell>
          <cell r="W46">
            <v>100</v>
          </cell>
          <cell r="X46">
            <v>5700</v>
          </cell>
          <cell r="Y46">
            <v>4803</v>
          </cell>
          <cell r="Z46">
            <v>4.5</v>
          </cell>
          <cell r="AA46">
            <v>84.7</v>
          </cell>
          <cell r="AB46">
            <v>77.8</v>
          </cell>
          <cell r="AC46">
            <v>92.8</v>
          </cell>
          <cell r="AD46">
            <v>5900</v>
          </cell>
          <cell r="AE46">
            <v>5013</v>
          </cell>
          <cell r="AF46">
            <v>4.5999999999999996</v>
          </cell>
          <cell r="AG46">
            <v>85.2</v>
          </cell>
          <cell r="AH46">
            <v>78.2</v>
          </cell>
          <cell r="AI46">
            <v>93.6</v>
          </cell>
          <cell r="AJ46">
            <v>95</v>
          </cell>
          <cell r="AK46">
            <v>95</v>
          </cell>
          <cell r="AL46">
            <v>222</v>
          </cell>
          <cell r="AM46">
            <v>194</v>
          </cell>
          <cell r="AN46">
            <v>214</v>
          </cell>
          <cell r="AO46">
            <v>171</v>
          </cell>
          <cell r="AP46">
            <v>56</v>
          </cell>
          <cell r="AQ46">
            <v>22</v>
          </cell>
          <cell r="AR46">
            <v>222</v>
          </cell>
          <cell r="AS46">
            <v>193</v>
          </cell>
          <cell r="AT46">
            <v>86.9</v>
          </cell>
          <cell r="AU46">
            <v>29</v>
          </cell>
          <cell r="AV46">
            <v>13.1</v>
          </cell>
          <cell r="AW46">
            <v>194</v>
          </cell>
          <cell r="AX46">
            <v>165</v>
          </cell>
          <cell r="AY46">
            <v>85.1</v>
          </cell>
          <cell r="AZ46">
            <v>29</v>
          </cell>
          <cell r="BA46">
            <v>14.9</v>
          </cell>
          <cell r="BB46">
            <v>214</v>
          </cell>
          <cell r="BC46">
            <v>196</v>
          </cell>
          <cell r="BD46">
            <v>91.6</v>
          </cell>
          <cell r="BE46">
            <v>153</v>
          </cell>
          <cell r="BF46">
            <v>137</v>
          </cell>
          <cell r="BG46">
            <v>89.5</v>
          </cell>
          <cell r="BH46">
            <v>95</v>
          </cell>
          <cell r="BI46">
            <v>95</v>
          </cell>
          <cell r="BJ46">
            <v>4557</v>
          </cell>
          <cell r="BK46">
            <v>2854</v>
          </cell>
          <cell r="BL46">
            <v>62.6</v>
          </cell>
          <cell r="BM46">
            <v>4631</v>
          </cell>
          <cell r="BN46">
            <v>3003</v>
          </cell>
          <cell r="BO46">
            <v>64.8</v>
          </cell>
          <cell r="BP46">
            <v>4846</v>
          </cell>
          <cell r="BQ46">
            <v>3275</v>
          </cell>
          <cell r="BR46">
            <v>67.599999999999994</v>
          </cell>
          <cell r="BS46">
            <v>95</v>
          </cell>
          <cell r="BT46">
            <v>95</v>
          </cell>
          <cell r="BU46">
            <v>1360</v>
          </cell>
        </row>
        <row r="47">
          <cell r="C47">
            <v>39061</v>
          </cell>
          <cell r="D47">
            <v>160</v>
          </cell>
          <cell r="E47">
            <v>42.7</v>
          </cell>
          <cell r="F47">
            <v>30</v>
          </cell>
          <cell r="G47">
            <v>290</v>
          </cell>
          <cell r="H47">
            <v>150</v>
          </cell>
          <cell r="I47">
            <v>43.1</v>
          </cell>
          <cell r="J47">
            <v>20</v>
          </cell>
          <cell r="K47">
            <v>280</v>
          </cell>
          <cell r="L47"/>
          <cell r="M47"/>
          <cell r="N47"/>
          <cell r="O47"/>
          <cell r="P47">
            <v>40</v>
          </cell>
          <cell r="Q47">
            <v>20</v>
          </cell>
          <cell r="R47">
            <v>3500</v>
          </cell>
          <cell r="S47">
            <v>2888</v>
          </cell>
          <cell r="T47">
            <v>18.2</v>
          </cell>
          <cell r="U47">
            <v>82.8</v>
          </cell>
          <cell r="V47">
            <v>62.7</v>
          </cell>
          <cell r="W47">
            <v>100</v>
          </cell>
          <cell r="X47">
            <v>3600</v>
          </cell>
          <cell r="Y47">
            <v>2906</v>
          </cell>
          <cell r="Z47">
            <v>5.9</v>
          </cell>
          <cell r="AA47">
            <v>80.599999999999994</v>
          </cell>
          <cell r="AB47">
            <v>72.400000000000006</v>
          </cell>
          <cell r="AC47">
            <v>91</v>
          </cell>
          <cell r="AD47">
            <v>3700</v>
          </cell>
          <cell r="AE47">
            <v>3037</v>
          </cell>
          <cell r="AF47">
            <v>6</v>
          </cell>
          <cell r="AG47">
            <v>82.4</v>
          </cell>
          <cell r="AH47">
            <v>73.8</v>
          </cell>
          <cell r="AI47">
            <v>93.3</v>
          </cell>
          <cell r="AJ47">
            <v>95</v>
          </cell>
          <cell r="AK47">
            <v>95</v>
          </cell>
          <cell r="AL47">
            <v>187</v>
          </cell>
          <cell r="AM47">
            <v>183</v>
          </cell>
          <cell r="AN47">
            <v>173</v>
          </cell>
          <cell r="AO47">
            <v>117</v>
          </cell>
          <cell r="AP47">
            <v>47</v>
          </cell>
          <cell r="AQ47">
            <v>19</v>
          </cell>
          <cell r="AR47">
            <v>187</v>
          </cell>
          <cell r="AS47">
            <v>160</v>
          </cell>
          <cell r="AT47">
            <v>85.6</v>
          </cell>
          <cell r="AU47">
            <v>27</v>
          </cell>
          <cell r="AV47">
            <v>14.4</v>
          </cell>
          <cell r="AW47">
            <v>184</v>
          </cell>
          <cell r="AX47">
            <v>144</v>
          </cell>
          <cell r="AY47">
            <v>78.3</v>
          </cell>
          <cell r="AZ47">
            <v>40</v>
          </cell>
          <cell r="BA47">
            <v>21.7</v>
          </cell>
          <cell r="BB47">
            <v>173</v>
          </cell>
          <cell r="BC47">
            <v>147</v>
          </cell>
          <cell r="BD47">
            <v>85</v>
          </cell>
          <cell r="BE47">
            <v>102</v>
          </cell>
          <cell r="BF47">
            <v>92</v>
          </cell>
          <cell r="BG47">
            <v>90.2</v>
          </cell>
          <cell r="BH47">
            <v>95</v>
          </cell>
          <cell r="BI47">
            <v>95</v>
          </cell>
          <cell r="BJ47">
            <v>2712</v>
          </cell>
          <cell r="BK47">
            <v>1188</v>
          </cell>
          <cell r="BL47">
            <v>43.8</v>
          </cell>
          <cell r="BM47">
            <v>2778</v>
          </cell>
          <cell r="BN47">
            <v>1290</v>
          </cell>
          <cell r="BO47">
            <v>46.4</v>
          </cell>
          <cell r="BP47">
            <v>2884</v>
          </cell>
          <cell r="BQ47">
            <v>1406</v>
          </cell>
          <cell r="BR47">
            <v>48.8</v>
          </cell>
          <cell r="BS47">
            <v>95</v>
          </cell>
          <cell r="BT47">
            <v>95</v>
          </cell>
          <cell r="BU47">
            <v>280</v>
          </cell>
        </row>
        <row r="48">
          <cell r="C48">
            <v>42101</v>
          </cell>
          <cell r="D48">
            <v>380</v>
          </cell>
          <cell r="E48">
            <v>22.2</v>
          </cell>
          <cell r="F48">
            <v>220</v>
          </cell>
          <cell r="G48">
            <v>550</v>
          </cell>
          <cell r="H48">
            <v>400</v>
          </cell>
          <cell r="I48">
            <v>20.9</v>
          </cell>
          <cell r="J48">
            <v>230</v>
          </cell>
          <cell r="K48">
            <v>560</v>
          </cell>
          <cell r="L48">
            <v>400</v>
          </cell>
          <cell r="M48">
            <v>23.9</v>
          </cell>
          <cell r="N48">
            <v>210</v>
          </cell>
          <cell r="O48">
            <v>580</v>
          </cell>
          <cell r="P48">
            <v>100</v>
          </cell>
          <cell r="Q48">
            <v>40</v>
          </cell>
          <cell r="R48">
            <v>18400</v>
          </cell>
          <cell r="S48">
            <v>16813</v>
          </cell>
          <cell r="T48">
            <v>6.8</v>
          </cell>
          <cell r="U48">
            <v>91.3</v>
          </cell>
          <cell r="V48">
            <v>80.7</v>
          </cell>
          <cell r="W48">
            <v>100</v>
          </cell>
          <cell r="X48">
            <v>18200</v>
          </cell>
          <cell r="Y48">
            <v>16757</v>
          </cell>
          <cell r="Z48">
            <v>2.5</v>
          </cell>
          <cell r="AA48">
            <v>91.8</v>
          </cell>
          <cell r="AB48">
            <v>87.6</v>
          </cell>
          <cell r="AC48">
            <v>96.5</v>
          </cell>
          <cell r="AD48">
            <v>18400</v>
          </cell>
          <cell r="AE48">
            <v>16951</v>
          </cell>
          <cell r="AF48">
            <v>2.5</v>
          </cell>
          <cell r="AG48">
            <v>92.2</v>
          </cell>
          <cell r="AH48">
            <v>87.8</v>
          </cell>
          <cell r="AI48">
            <v>97</v>
          </cell>
          <cell r="AJ48">
            <v>95</v>
          </cell>
          <cell r="AK48">
            <v>95</v>
          </cell>
          <cell r="AL48">
            <v>498</v>
          </cell>
          <cell r="AM48">
            <v>439</v>
          </cell>
          <cell r="AN48">
            <v>446</v>
          </cell>
          <cell r="AO48">
            <v>278</v>
          </cell>
          <cell r="AP48">
            <v>124</v>
          </cell>
          <cell r="AQ48">
            <v>50</v>
          </cell>
          <cell r="AR48">
            <v>498</v>
          </cell>
          <cell r="AS48">
            <v>445</v>
          </cell>
          <cell r="AT48">
            <v>89.4</v>
          </cell>
          <cell r="AU48">
            <v>53</v>
          </cell>
          <cell r="AV48">
            <v>10.6</v>
          </cell>
          <cell r="AW48">
            <v>442</v>
          </cell>
          <cell r="AX48">
            <v>383</v>
          </cell>
          <cell r="AY48">
            <v>86.7</v>
          </cell>
          <cell r="AZ48">
            <v>59</v>
          </cell>
          <cell r="BA48">
            <v>13.3</v>
          </cell>
          <cell r="BB48">
            <v>446</v>
          </cell>
          <cell r="BC48">
            <v>377</v>
          </cell>
          <cell r="BD48">
            <v>84.5</v>
          </cell>
          <cell r="BE48">
            <v>223</v>
          </cell>
          <cell r="BF48">
            <v>193</v>
          </cell>
          <cell r="BG48">
            <v>86.5</v>
          </cell>
          <cell r="BH48">
            <v>95</v>
          </cell>
          <cell r="BI48">
            <v>95</v>
          </cell>
          <cell r="BJ48">
            <v>16616</v>
          </cell>
          <cell r="BK48">
            <v>10275</v>
          </cell>
          <cell r="BL48">
            <v>61.8</v>
          </cell>
          <cell r="BM48">
            <v>16525</v>
          </cell>
          <cell r="BN48">
            <v>10295</v>
          </cell>
          <cell r="BO48">
            <v>62.3</v>
          </cell>
          <cell r="BP48">
            <v>16731</v>
          </cell>
          <cell r="BQ48">
            <v>10656</v>
          </cell>
          <cell r="BR48">
            <v>63.7</v>
          </cell>
          <cell r="BS48">
            <v>95</v>
          </cell>
          <cell r="BT48">
            <v>95</v>
          </cell>
          <cell r="BU48">
            <v>2475</v>
          </cell>
        </row>
        <row r="49">
          <cell r="C49">
            <v>72127</v>
          </cell>
          <cell r="D49"/>
          <cell r="E49"/>
          <cell r="F49"/>
          <cell r="G49"/>
          <cell r="H49"/>
          <cell r="I49"/>
          <cell r="J49"/>
          <cell r="K49"/>
          <cell r="L49"/>
          <cell r="M49"/>
          <cell r="N49"/>
          <cell r="O49"/>
          <cell r="P49"/>
          <cell r="Q49"/>
          <cell r="R49">
            <v>3400</v>
          </cell>
          <cell r="S49">
            <v>3170</v>
          </cell>
          <cell r="T49">
            <v>22</v>
          </cell>
          <cell r="U49">
            <v>93.6</v>
          </cell>
          <cell r="V49">
            <v>68.2</v>
          </cell>
          <cell r="W49">
            <v>100</v>
          </cell>
          <cell r="X49">
            <v>3600</v>
          </cell>
          <cell r="Y49">
            <v>3247</v>
          </cell>
          <cell r="Z49">
            <v>6.1</v>
          </cell>
          <cell r="AA49">
            <v>90</v>
          </cell>
          <cell r="AB49">
            <v>78.5</v>
          </cell>
          <cell r="AC49">
            <v>100</v>
          </cell>
          <cell r="AD49">
            <v>3600</v>
          </cell>
          <cell r="AE49">
            <v>3309</v>
          </cell>
          <cell r="AF49">
            <v>5.9</v>
          </cell>
          <cell r="AG49">
            <v>90.8</v>
          </cell>
          <cell r="AH49">
            <v>79.099999999999994</v>
          </cell>
          <cell r="AI49">
            <v>100</v>
          </cell>
          <cell r="AJ49">
            <v>95</v>
          </cell>
          <cell r="AK49">
            <v>95</v>
          </cell>
          <cell r="AL49">
            <v>110</v>
          </cell>
          <cell r="AM49">
            <v>106</v>
          </cell>
          <cell r="AN49">
            <v>85</v>
          </cell>
          <cell r="AO49">
            <v>57</v>
          </cell>
          <cell r="AP49">
            <v>28</v>
          </cell>
          <cell r="AQ49">
            <v>11</v>
          </cell>
          <cell r="AR49"/>
          <cell r="AS49"/>
          <cell r="AT49"/>
          <cell r="AU49"/>
          <cell r="AV49"/>
          <cell r="AW49"/>
          <cell r="AX49"/>
          <cell r="AY49"/>
          <cell r="AZ49"/>
          <cell r="BA49"/>
          <cell r="BB49"/>
          <cell r="BC49"/>
          <cell r="BD49"/>
          <cell r="BE49"/>
          <cell r="BF49"/>
          <cell r="BG49"/>
          <cell r="BH49"/>
          <cell r="BI49"/>
          <cell r="BJ49"/>
          <cell r="BK49"/>
          <cell r="BL49"/>
          <cell r="BM49"/>
          <cell r="BN49"/>
          <cell r="BO49"/>
          <cell r="BP49"/>
          <cell r="BQ49"/>
          <cell r="BR49"/>
          <cell r="BS49"/>
          <cell r="BT49"/>
          <cell r="BU49"/>
        </row>
        <row r="50">
          <cell r="C50">
            <v>47157</v>
          </cell>
          <cell r="D50">
            <v>220</v>
          </cell>
          <cell r="E50">
            <v>30.7</v>
          </cell>
          <cell r="F50">
            <v>90</v>
          </cell>
          <cell r="G50">
            <v>350</v>
          </cell>
          <cell r="H50">
            <v>220</v>
          </cell>
          <cell r="I50">
            <v>29.5</v>
          </cell>
          <cell r="J50">
            <v>90</v>
          </cell>
          <cell r="K50">
            <v>350</v>
          </cell>
          <cell r="L50">
            <v>230</v>
          </cell>
          <cell r="M50">
            <v>32</v>
          </cell>
          <cell r="N50">
            <v>90</v>
          </cell>
          <cell r="O50">
            <v>370</v>
          </cell>
          <cell r="P50">
            <v>60</v>
          </cell>
          <cell r="Q50">
            <v>20</v>
          </cell>
          <cell r="R50">
            <v>7000</v>
          </cell>
          <cell r="S50">
            <v>6031</v>
          </cell>
          <cell r="T50">
            <v>11.9</v>
          </cell>
          <cell r="U50">
            <v>85.8</v>
          </cell>
          <cell r="V50">
            <v>70.2</v>
          </cell>
          <cell r="W50">
            <v>100</v>
          </cell>
          <cell r="X50">
            <v>7200</v>
          </cell>
          <cell r="Y50">
            <v>6273</v>
          </cell>
          <cell r="Z50">
            <v>4.0999999999999996</v>
          </cell>
          <cell r="AA50">
            <v>86.8</v>
          </cell>
          <cell r="AB50">
            <v>80.3</v>
          </cell>
          <cell r="AC50">
            <v>94.4</v>
          </cell>
          <cell r="AD50">
            <v>7200</v>
          </cell>
          <cell r="AE50">
            <v>6256</v>
          </cell>
          <cell r="AF50">
            <v>4.3</v>
          </cell>
          <cell r="AG50">
            <v>87.2</v>
          </cell>
          <cell r="AH50">
            <v>80.400000000000006</v>
          </cell>
          <cell r="AI50">
            <v>95.1</v>
          </cell>
          <cell r="AJ50">
            <v>95</v>
          </cell>
          <cell r="AK50">
            <v>95</v>
          </cell>
          <cell r="AL50">
            <v>259</v>
          </cell>
          <cell r="AM50">
            <v>291</v>
          </cell>
          <cell r="AN50">
            <v>263</v>
          </cell>
          <cell r="AO50">
            <v>224</v>
          </cell>
          <cell r="AP50">
            <v>65</v>
          </cell>
          <cell r="AQ50">
            <v>26</v>
          </cell>
          <cell r="AR50">
            <v>259</v>
          </cell>
          <cell r="AS50">
            <v>163</v>
          </cell>
          <cell r="AT50">
            <v>62.9</v>
          </cell>
          <cell r="AU50">
            <v>96</v>
          </cell>
          <cell r="AV50">
            <v>37.1</v>
          </cell>
          <cell r="AW50">
            <v>303</v>
          </cell>
          <cell r="AX50">
            <v>224</v>
          </cell>
          <cell r="AY50">
            <v>73.900000000000006</v>
          </cell>
          <cell r="AZ50">
            <v>79</v>
          </cell>
          <cell r="BA50">
            <v>26.1</v>
          </cell>
          <cell r="BB50">
            <v>263</v>
          </cell>
          <cell r="BC50">
            <v>160</v>
          </cell>
          <cell r="BD50">
            <v>60.8</v>
          </cell>
          <cell r="BE50">
            <v>185</v>
          </cell>
          <cell r="BF50">
            <v>128</v>
          </cell>
          <cell r="BG50">
            <v>69.2</v>
          </cell>
          <cell r="BH50">
            <v>95</v>
          </cell>
          <cell r="BI50">
            <v>95</v>
          </cell>
          <cell r="BJ50">
            <v>5847</v>
          </cell>
          <cell r="BK50">
            <v>3624</v>
          </cell>
          <cell r="BL50">
            <v>62</v>
          </cell>
          <cell r="BM50">
            <v>5922</v>
          </cell>
          <cell r="BN50">
            <v>3805</v>
          </cell>
          <cell r="BO50">
            <v>64.3</v>
          </cell>
          <cell r="BP50">
            <v>6079</v>
          </cell>
          <cell r="BQ50">
            <v>3957</v>
          </cell>
          <cell r="BR50">
            <v>65.099999999999994</v>
          </cell>
          <cell r="BS50">
            <v>95</v>
          </cell>
          <cell r="BT50">
            <v>95</v>
          </cell>
          <cell r="BU50">
            <v>319</v>
          </cell>
        </row>
        <row r="51">
          <cell r="C51">
            <v>48029</v>
          </cell>
          <cell r="D51">
            <v>310</v>
          </cell>
          <cell r="E51">
            <v>29.5</v>
          </cell>
          <cell r="F51">
            <v>130</v>
          </cell>
          <cell r="G51">
            <v>490</v>
          </cell>
          <cell r="H51">
            <v>340</v>
          </cell>
          <cell r="I51">
            <v>28.3</v>
          </cell>
          <cell r="J51">
            <v>150</v>
          </cell>
          <cell r="K51">
            <v>520</v>
          </cell>
          <cell r="L51">
            <v>380</v>
          </cell>
          <cell r="M51">
            <v>31.5</v>
          </cell>
          <cell r="N51">
            <v>140</v>
          </cell>
          <cell r="O51">
            <v>610</v>
          </cell>
          <cell r="P51">
            <v>80</v>
          </cell>
          <cell r="Q51">
            <v>30</v>
          </cell>
          <cell r="R51">
            <v>7300</v>
          </cell>
          <cell r="S51">
            <v>6083</v>
          </cell>
          <cell r="T51">
            <v>11.8</v>
          </cell>
          <cell r="U51">
            <v>83.5</v>
          </cell>
          <cell r="V51">
            <v>68.400000000000006</v>
          </cell>
          <cell r="W51">
            <v>100</v>
          </cell>
          <cell r="X51">
            <v>7600</v>
          </cell>
          <cell r="Y51">
            <v>6268</v>
          </cell>
          <cell r="Z51">
            <v>4</v>
          </cell>
          <cell r="AA51">
            <v>82.7</v>
          </cell>
          <cell r="AB51">
            <v>76.8</v>
          </cell>
          <cell r="AC51">
            <v>89.7</v>
          </cell>
          <cell r="AD51">
            <v>7900</v>
          </cell>
          <cell r="AE51">
            <v>6538</v>
          </cell>
          <cell r="AF51">
            <v>4.2</v>
          </cell>
          <cell r="AG51">
            <v>82.9</v>
          </cell>
          <cell r="AH51">
            <v>76.7</v>
          </cell>
          <cell r="AI51">
            <v>90.2</v>
          </cell>
          <cell r="AJ51">
            <v>95</v>
          </cell>
          <cell r="AK51">
            <v>95</v>
          </cell>
          <cell r="AL51">
            <v>348</v>
          </cell>
          <cell r="AM51">
            <v>325</v>
          </cell>
          <cell r="AN51">
            <v>336</v>
          </cell>
          <cell r="AO51">
            <v>216</v>
          </cell>
          <cell r="AP51">
            <v>87</v>
          </cell>
          <cell r="AQ51">
            <v>35</v>
          </cell>
          <cell r="AR51">
            <v>348</v>
          </cell>
          <cell r="AS51">
            <v>239</v>
          </cell>
          <cell r="AT51">
            <v>68.7</v>
          </cell>
          <cell r="AU51">
            <v>109</v>
          </cell>
          <cell r="AV51">
            <v>31.3</v>
          </cell>
          <cell r="AW51">
            <v>325</v>
          </cell>
          <cell r="AX51">
            <v>223</v>
          </cell>
          <cell r="AY51">
            <v>68.599999999999994</v>
          </cell>
          <cell r="AZ51">
            <v>102</v>
          </cell>
          <cell r="BA51">
            <v>31.4</v>
          </cell>
          <cell r="BB51">
            <v>336</v>
          </cell>
          <cell r="BC51">
            <v>237</v>
          </cell>
          <cell r="BD51">
            <v>70.5</v>
          </cell>
          <cell r="BE51">
            <v>208</v>
          </cell>
          <cell r="BF51">
            <v>132</v>
          </cell>
          <cell r="BG51">
            <v>63.5</v>
          </cell>
          <cell r="BH51">
            <v>95</v>
          </cell>
          <cell r="BI51">
            <v>95</v>
          </cell>
          <cell r="BJ51">
            <v>5774</v>
          </cell>
          <cell r="BK51">
            <v>3754</v>
          </cell>
          <cell r="BL51">
            <v>65</v>
          </cell>
          <cell r="BM51">
            <v>5985</v>
          </cell>
          <cell r="BN51">
            <v>3883</v>
          </cell>
          <cell r="BO51">
            <v>64.900000000000006</v>
          </cell>
          <cell r="BP51">
            <v>6246</v>
          </cell>
          <cell r="BQ51">
            <v>4088</v>
          </cell>
          <cell r="BR51">
            <v>65.400000000000006</v>
          </cell>
          <cell r="BS51">
            <v>95</v>
          </cell>
          <cell r="BT51">
            <v>95</v>
          </cell>
          <cell r="BU51">
            <v>676</v>
          </cell>
        </row>
        <row r="52">
          <cell r="C52">
            <v>48113</v>
          </cell>
          <cell r="D52">
            <v>790</v>
          </cell>
          <cell r="E52">
            <v>18.399999999999999</v>
          </cell>
          <cell r="F52">
            <v>510</v>
          </cell>
          <cell r="G52">
            <v>1100</v>
          </cell>
          <cell r="H52">
            <v>820</v>
          </cell>
          <cell r="I52">
            <v>18.100000000000001</v>
          </cell>
          <cell r="J52">
            <v>530</v>
          </cell>
          <cell r="K52">
            <v>1100</v>
          </cell>
          <cell r="L52">
            <v>610</v>
          </cell>
          <cell r="M52">
            <v>24.9</v>
          </cell>
          <cell r="N52">
            <v>310</v>
          </cell>
          <cell r="O52">
            <v>900</v>
          </cell>
          <cell r="P52">
            <v>200</v>
          </cell>
          <cell r="Q52">
            <v>80</v>
          </cell>
          <cell r="R52">
            <v>20900</v>
          </cell>
          <cell r="S52">
            <v>17348</v>
          </cell>
          <cell r="T52">
            <v>6.6</v>
          </cell>
          <cell r="U52">
            <v>83</v>
          </cell>
          <cell r="V52">
            <v>73.599999999999994</v>
          </cell>
          <cell r="W52">
            <v>95.1</v>
          </cell>
          <cell r="X52">
            <v>21400</v>
          </cell>
          <cell r="Y52">
            <v>17992</v>
          </cell>
          <cell r="Z52">
            <v>2.2999999999999998</v>
          </cell>
          <cell r="AA52">
            <v>84.1</v>
          </cell>
          <cell r="AB52">
            <v>80.5</v>
          </cell>
          <cell r="AC52">
            <v>88.2</v>
          </cell>
          <cell r="AD52">
            <v>21900</v>
          </cell>
          <cell r="AE52">
            <v>18648</v>
          </cell>
          <cell r="AF52">
            <v>2.4</v>
          </cell>
          <cell r="AG52">
            <v>85.1</v>
          </cell>
          <cell r="AH52">
            <v>81.3</v>
          </cell>
          <cell r="AI52">
            <v>89.3</v>
          </cell>
          <cell r="AJ52">
            <v>95</v>
          </cell>
          <cell r="AK52">
            <v>95</v>
          </cell>
          <cell r="AL52">
            <v>815</v>
          </cell>
          <cell r="AM52">
            <v>794</v>
          </cell>
          <cell r="AN52">
            <v>733</v>
          </cell>
          <cell r="AO52">
            <v>526</v>
          </cell>
          <cell r="AP52">
            <v>204</v>
          </cell>
          <cell r="AQ52">
            <v>82</v>
          </cell>
          <cell r="AR52">
            <v>815</v>
          </cell>
          <cell r="AS52">
            <v>612</v>
          </cell>
          <cell r="AT52">
            <v>75.099999999999994</v>
          </cell>
          <cell r="AU52">
            <v>203</v>
          </cell>
          <cell r="AV52">
            <v>24.9</v>
          </cell>
          <cell r="AW52">
            <v>785</v>
          </cell>
          <cell r="AX52">
            <v>584</v>
          </cell>
          <cell r="AY52">
            <v>74.400000000000006</v>
          </cell>
          <cell r="AZ52">
            <v>201</v>
          </cell>
          <cell r="BA52">
            <v>25.6</v>
          </cell>
          <cell r="BB52">
            <v>733</v>
          </cell>
          <cell r="BC52">
            <v>557</v>
          </cell>
          <cell r="BD52">
            <v>76</v>
          </cell>
          <cell r="BE52">
            <v>462</v>
          </cell>
          <cell r="BF52">
            <v>319</v>
          </cell>
          <cell r="BG52">
            <v>69</v>
          </cell>
          <cell r="BH52">
            <v>95</v>
          </cell>
          <cell r="BI52">
            <v>95</v>
          </cell>
          <cell r="BJ52">
            <v>16611</v>
          </cell>
          <cell r="BK52">
            <v>10169</v>
          </cell>
          <cell r="BL52">
            <v>61.2</v>
          </cell>
          <cell r="BM52">
            <v>17345</v>
          </cell>
          <cell r="BN52">
            <v>10705</v>
          </cell>
          <cell r="BO52">
            <v>61.7</v>
          </cell>
          <cell r="BP52">
            <v>17992</v>
          </cell>
          <cell r="BQ52">
            <v>10980</v>
          </cell>
          <cell r="BR52">
            <v>61</v>
          </cell>
          <cell r="BS52">
            <v>95</v>
          </cell>
          <cell r="BT52">
            <v>95</v>
          </cell>
          <cell r="BU52">
            <v>2366</v>
          </cell>
        </row>
        <row r="53">
          <cell r="C53">
            <v>48201</v>
          </cell>
          <cell r="D53">
            <v>1100</v>
          </cell>
          <cell r="E53">
            <v>15.4</v>
          </cell>
          <cell r="F53">
            <v>790</v>
          </cell>
          <cell r="G53">
            <v>1500</v>
          </cell>
          <cell r="H53">
            <v>1200</v>
          </cell>
          <cell r="I53">
            <v>15.1</v>
          </cell>
          <cell r="J53">
            <v>840</v>
          </cell>
          <cell r="K53">
            <v>1500</v>
          </cell>
          <cell r="L53">
            <v>1200</v>
          </cell>
          <cell r="M53">
            <v>17.600000000000001</v>
          </cell>
          <cell r="N53">
            <v>800</v>
          </cell>
          <cell r="O53">
            <v>1600</v>
          </cell>
          <cell r="P53">
            <v>280</v>
          </cell>
          <cell r="Q53">
            <v>110</v>
          </cell>
          <cell r="R53">
            <v>29600</v>
          </cell>
          <cell r="S53">
            <v>24632</v>
          </cell>
          <cell r="T53">
            <v>5.7</v>
          </cell>
          <cell r="U53">
            <v>83.2</v>
          </cell>
          <cell r="V53">
            <v>75</v>
          </cell>
          <cell r="W53">
            <v>93.4</v>
          </cell>
          <cell r="X53">
            <v>30500</v>
          </cell>
          <cell r="Y53">
            <v>25469</v>
          </cell>
          <cell r="Z53">
            <v>2</v>
          </cell>
          <cell r="AA53">
            <v>83.6</v>
          </cell>
          <cell r="AB53">
            <v>80.5</v>
          </cell>
          <cell r="AC53">
            <v>87.1</v>
          </cell>
          <cell r="AD53">
            <v>27300</v>
          </cell>
          <cell r="AE53">
            <v>22267</v>
          </cell>
          <cell r="AF53">
            <v>2.4</v>
          </cell>
          <cell r="AG53">
            <v>81.599999999999994</v>
          </cell>
          <cell r="AH53">
            <v>78</v>
          </cell>
          <cell r="AI53">
            <v>85.7</v>
          </cell>
          <cell r="AJ53">
            <v>95</v>
          </cell>
          <cell r="AK53">
            <v>95</v>
          </cell>
          <cell r="AL53">
            <v>1100</v>
          </cell>
          <cell r="AM53">
            <v>1206</v>
          </cell>
          <cell r="AN53">
            <v>1195</v>
          </cell>
          <cell r="AO53">
            <v>339</v>
          </cell>
          <cell r="AP53">
            <v>275</v>
          </cell>
          <cell r="AQ53">
            <v>110</v>
          </cell>
          <cell r="AR53">
            <v>1100</v>
          </cell>
          <cell r="AS53">
            <v>802</v>
          </cell>
          <cell r="AT53">
            <v>72.900000000000006</v>
          </cell>
          <cell r="AU53">
            <v>298</v>
          </cell>
          <cell r="AV53">
            <v>27.1</v>
          </cell>
          <cell r="AW53">
            <v>1199</v>
          </cell>
          <cell r="AX53">
            <v>886</v>
          </cell>
          <cell r="AY53">
            <v>73.900000000000006</v>
          </cell>
          <cell r="AZ53">
            <v>313</v>
          </cell>
          <cell r="BA53">
            <v>26.1</v>
          </cell>
          <cell r="BB53">
            <v>1195</v>
          </cell>
          <cell r="BC53">
            <v>889</v>
          </cell>
          <cell r="BD53">
            <v>74.400000000000006</v>
          </cell>
          <cell r="BE53">
            <v>335</v>
          </cell>
          <cell r="BF53">
            <v>233</v>
          </cell>
          <cell r="BG53">
            <v>69.599999999999994</v>
          </cell>
          <cell r="BH53">
            <v>95</v>
          </cell>
          <cell r="BI53">
            <v>95</v>
          </cell>
          <cell r="BJ53">
            <v>23776</v>
          </cell>
          <cell r="BK53">
            <v>14231</v>
          </cell>
          <cell r="BL53">
            <v>59.9</v>
          </cell>
          <cell r="BM53">
            <v>24489</v>
          </cell>
          <cell r="BN53">
            <v>15066</v>
          </cell>
          <cell r="BO53">
            <v>61.5</v>
          </cell>
          <cell r="BP53">
            <v>21455</v>
          </cell>
          <cell r="BQ53">
            <v>12282</v>
          </cell>
          <cell r="BR53">
            <v>57.2</v>
          </cell>
          <cell r="BS53">
            <v>95</v>
          </cell>
          <cell r="BT53">
            <v>95</v>
          </cell>
          <cell r="BU53">
            <v>2602</v>
          </cell>
        </row>
        <row r="54">
          <cell r="C54">
            <v>48439</v>
          </cell>
          <cell r="D54">
            <v>310</v>
          </cell>
          <cell r="E54">
            <v>29.8</v>
          </cell>
          <cell r="F54">
            <v>130</v>
          </cell>
          <cell r="G54">
            <v>480</v>
          </cell>
          <cell r="H54">
            <v>270</v>
          </cell>
          <cell r="I54">
            <v>31.4</v>
          </cell>
          <cell r="J54">
            <v>100</v>
          </cell>
          <cell r="K54">
            <v>440</v>
          </cell>
          <cell r="L54">
            <v>340</v>
          </cell>
          <cell r="M54">
            <v>33.200000000000003</v>
          </cell>
          <cell r="N54">
            <v>120</v>
          </cell>
          <cell r="O54">
            <v>560</v>
          </cell>
          <cell r="P54">
            <v>80</v>
          </cell>
          <cell r="Q54">
            <v>30</v>
          </cell>
          <cell r="R54">
            <v>6600</v>
          </cell>
          <cell r="S54">
            <v>5435</v>
          </cell>
          <cell r="T54">
            <v>12.2</v>
          </cell>
          <cell r="U54">
            <v>82.6</v>
          </cell>
          <cell r="V54">
            <v>67.3</v>
          </cell>
          <cell r="W54">
            <v>100</v>
          </cell>
          <cell r="X54">
            <v>6800</v>
          </cell>
          <cell r="Y54">
            <v>5647</v>
          </cell>
          <cell r="Z54">
            <v>4.0999999999999996</v>
          </cell>
          <cell r="AA54">
            <v>83.5</v>
          </cell>
          <cell r="AB54">
            <v>77.400000000000006</v>
          </cell>
          <cell r="AC54">
            <v>90.7</v>
          </cell>
          <cell r="AD54">
            <v>7100</v>
          </cell>
          <cell r="AE54">
            <v>5909</v>
          </cell>
          <cell r="AF54">
            <v>4.2</v>
          </cell>
          <cell r="AG54">
            <v>83.8</v>
          </cell>
          <cell r="AH54">
            <v>77.400000000000006</v>
          </cell>
          <cell r="AI54">
            <v>91.3</v>
          </cell>
          <cell r="AJ54">
            <v>95</v>
          </cell>
          <cell r="AK54">
            <v>95</v>
          </cell>
          <cell r="AL54">
            <v>303</v>
          </cell>
          <cell r="AM54">
            <v>277</v>
          </cell>
          <cell r="AN54">
            <v>307</v>
          </cell>
          <cell r="AO54">
            <v>185</v>
          </cell>
          <cell r="AP54">
            <v>76</v>
          </cell>
          <cell r="AQ54">
            <v>30</v>
          </cell>
          <cell r="AR54">
            <v>303</v>
          </cell>
          <cell r="AS54">
            <v>216</v>
          </cell>
          <cell r="AT54">
            <v>71.3</v>
          </cell>
          <cell r="AU54">
            <v>87</v>
          </cell>
          <cell r="AV54">
            <v>28.7</v>
          </cell>
          <cell r="AW54">
            <v>275</v>
          </cell>
          <cell r="AX54">
            <v>209</v>
          </cell>
          <cell r="AY54">
            <v>76</v>
          </cell>
          <cell r="AZ54">
            <v>66</v>
          </cell>
          <cell r="BA54">
            <v>24</v>
          </cell>
          <cell r="BB54">
            <v>307</v>
          </cell>
          <cell r="BC54">
            <v>218</v>
          </cell>
          <cell r="BD54">
            <v>71</v>
          </cell>
          <cell r="BE54">
            <v>158</v>
          </cell>
          <cell r="BF54">
            <v>103</v>
          </cell>
          <cell r="BG54">
            <v>65.2</v>
          </cell>
          <cell r="BH54">
            <v>95</v>
          </cell>
          <cell r="BI54">
            <v>95</v>
          </cell>
          <cell r="BJ54">
            <v>5206</v>
          </cell>
          <cell r="BK54">
            <v>3462</v>
          </cell>
          <cell r="BL54">
            <v>66.5</v>
          </cell>
          <cell r="BM54">
            <v>5453</v>
          </cell>
          <cell r="BN54">
            <v>3546</v>
          </cell>
          <cell r="BO54">
            <v>65</v>
          </cell>
          <cell r="BP54">
            <v>5678</v>
          </cell>
          <cell r="BQ54">
            <v>3695</v>
          </cell>
          <cell r="BR54">
            <v>65.099999999999994</v>
          </cell>
          <cell r="BS54">
            <v>95</v>
          </cell>
          <cell r="BT54">
            <v>95</v>
          </cell>
          <cell r="BU54">
            <v>698</v>
          </cell>
        </row>
        <row r="55">
          <cell r="C55">
            <v>48453</v>
          </cell>
          <cell r="D55">
            <v>210</v>
          </cell>
          <cell r="E55">
            <v>35.799999999999997</v>
          </cell>
          <cell r="F55">
            <v>60</v>
          </cell>
          <cell r="G55">
            <v>360</v>
          </cell>
          <cell r="H55">
            <v>240</v>
          </cell>
          <cell r="I55">
            <v>33.299999999999997</v>
          </cell>
          <cell r="J55">
            <v>80</v>
          </cell>
          <cell r="K55">
            <v>400</v>
          </cell>
          <cell r="L55">
            <v>190</v>
          </cell>
          <cell r="M55">
            <v>44.9</v>
          </cell>
          <cell r="N55">
            <v>20</v>
          </cell>
          <cell r="O55">
            <v>350</v>
          </cell>
          <cell r="P55">
            <v>50</v>
          </cell>
          <cell r="Q55">
            <v>20</v>
          </cell>
          <cell r="R55">
            <v>5800</v>
          </cell>
          <cell r="S55">
            <v>4714</v>
          </cell>
          <cell r="T55">
            <v>13.2</v>
          </cell>
          <cell r="U55">
            <v>80.7</v>
          </cell>
          <cell r="V55">
            <v>64.900000000000006</v>
          </cell>
          <cell r="W55">
            <v>100</v>
          </cell>
          <cell r="X55">
            <v>5900</v>
          </cell>
          <cell r="Y55">
            <v>4892</v>
          </cell>
          <cell r="Z55">
            <v>4.5</v>
          </cell>
          <cell r="AA55">
            <v>82.2</v>
          </cell>
          <cell r="AB55">
            <v>75.599999999999994</v>
          </cell>
          <cell r="AC55">
            <v>90.1</v>
          </cell>
          <cell r="AD55">
            <v>6100</v>
          </cell>
          <cell r="AE55">
            <v>5028</v>
          </cell>
          <cell r="AF55">
            <v>4.5999999999999996</v>
          </cell>
          <cell r="AG55">
            <v>82.5</v>
          </cell>
          <cell r="AH55">
            <v>75.7</v>
          </cell>
          <cell r="AI55">
            <v>90.5</v>
          </cell>
          <cell r="AJ55">
            <v>95</v>
          </cell>
          <cell r="AK55">
            <v>95</v>
          </cell>
          <cell r="AL55">
            <v>210</v>
          </cell>
          <cell r="AM55">
            <v>188</v>
          </cell>
          <cell r="AN55">
            <v>174</v>
          </cell>
          <cell r="AO55">
            <v>111</v>
          </cell>
          <cell r="AP55">
            <v>52</v>
          </cell>
          <cell r="AQ55">
            <v>21</v>
          </cell>
          <cell r="AR55">
            <v>210</v>
          </cell>
          <cell r="AS55">
            <v>148</v>
          </cell>
          <cell r="AT55">
            <v>70.5</v>
          </cell>
          <cell r="AU55">
            <v>62</v>
          </cell>
          <cell r="AV55">
            <v>29.5</v>
          </cell>
          <cell r="AW55">
            <v>189</v>
          </cell>
          <cell r="AX55">
            <v>151</v>
          </cell>
          <cell r="AY55">
            <v>79.900000000000006</v>
          </cell>
          <cell r="AZ55">
            <v>38</v>
          </cell>
          <cell r="BA55">
            <v>20.100000000000001</v>
          </cell>
          <cell r="BB55">
            <v>174</v>
          </cell>
          <cell r="BC55">
            <v>152</v>
          </cell>
          <cell r="BD55">
            <v>87.4</v>
          </cell>
          <cell r="BE55">
            <v>99</v>
          </cell>
          <cell r="BF55">
            <v>77</v>
          </cell>
          <cell r="BG55">
            <v>77.8</v>
          </cell>
          <cell r="BH55">
            <v>95</v>
          </cell>
          <cell r="BI55">
            <v>95</v>
          </cell>
          <cell r="BJ55">
            <v>4505</v>
          </cell>
          <cell r="BK55">
            <v>3416</v>
          </cell>
          <cell r="BL55">
            <v>75.8</v>
          </cell>
          <cell r="BM55">
            <v>4724</v>
          </cell>
          <cell r="BN55">
            <v>3463</v>
          </cell>
          <cell r="BO55">
            <v>73.3</v>
          </cell>
          <cell r="BP55">
            <v>4873</v>
          </cell>
          <cell r="BQ55">
            <v>3662</v>
          </cell>
          <cell r="BR55">
            <v>75.099999999999994</v>
          </cell>
          <cell r="BS55">
            <v>95</v>
          </cell>
          <cell r="BT55">
            <v>95</v>
          </cell>
          <cell r="BU55">
            <v>2244</v>
          </cell>
        </row>
        <row r="56">
          <cell r="C56">
            <v>53033</v>
          </cell>
          <cell r="D56">
            <v>210</v>
          </cell>
          <cell r="E56">
            <v>36.5</v>
          </cell>
          <cell r="F56">
            <v>60</v>
          </cell>
          <cell r="G56">
            <v>370</v>
          </cell>
          <cell r="H56">
            <v>290</v>
          </cell>
          <cell r="I56">
            <v>30</v>
          </cell>
          <cell r="J56">
            <v>120</v>
          </cell>
          <cell r="K56">
            <v>460</v>
          </cell>
          <cell r="L56">
            <v>240</v>
          </cell>
          <cell r="M56">
            <v>41.9</v>
          </cell>
          <cell r="N56">
            <v>40</v>
          </cell>
          <cell r="O56">
            <v>450</v>
          </cell>
          <cell r="P56">
            <v>50</v>
          </cell>
          <cell r="Q56">
            <v>20</v>
          </cell>
          <cell r="R56">
            <v>7600</v>
          </cell>
          <cell r="S56">
            <v>6763</v>
          </cell>
          <cell r="T56">
            <v>10.7</v>
          </cell>
          <cell r="U56">
            <v>89.2</v>
          </cell>
          <cell r="V56">
            <v>74.3</v>
          </cell>
          <cell r="W56">
            <v>100</v>
          </cell>
          <cell r="X56">
            <v>7800</v>
          </cell>
          <cell r="Y56">
            <v>6828</v>
          </cell>
          <cell r="Z56">
            <v>4</v>
          </cell>
          <cell r="AA56">
            <v>87.4</v>
          </cell>
          <cell r="AB56">
            <v>81.099999999999994</v>
          </cell>
          <cell r="AC56">
            <v>94.8</v>
          </cell>
          <cell r="AD56">
            <v>8000</v>
          </cell>
          <cell r="AE56">
            <v>7015</v>
          </cell>
          <cell r="AF56">
            <v>4.0999999999999996</v>
          </cell>
          <cell r="AG56">
            <v>87.7</v>
          </cell>
          <cell r="AH56">
            <v>81.2</v>
          </cell>
          <cell r="AI56">
            <v>95.4</v>
          </cell>
          <cell r="AJ56">
            <v>95</v>
          </cell>
          <cell r="AK56">
            <v>95</v>
          </cell>
          <cell r="AL56">
            <v>210</v>
          </cell>
          <cell r="AM56">
            <v>292</v>
          </cell>
          <cell r="AN56">
            <v>245</v>
          </cell>
          <cell r="AO56">
            <v>214</v>
          </cell>
          <cell r="AP56">
            <v>52</v>
          </cell>
          <cell r="AQ56">
            <v>21</v>
          </cell>
          <cell r="AR56">
            <v>210</v>
          </cell>
          <cell r="AS56">
            <v>196</v>
          </cell>
          <cell r="AT56">
            <v>93.3</v>
          </cell>
          <cell r="AU56">
            <v>14</v>
          </cell>
          <cell r="AV56">
            <v>6.7</v>
          </cell>
          <cell r="AW56">
            <v>292</v>
          </cell>
          <cell r="AX56">
            <v>266</v>
          </cell>
          <cell r="AY56">
            <v>91.1</v>
          </cell>
          <cell r="AZ56">
            <v>26</v>
          </cell>
          <cell r="BA56">
            <v>8.9</v>
          </cell>
          <cell r="BB56">
            <v>245</v>
          </cell>
          <cell r="BC56">
            <v>222</v>
          </cell>
          <cell r="BD56">
            <v>90.6</v>
          </cell>
          <cell r="BE56">
            <v>151</v>
          </cell>
          <cell r="BF56">
            <v>140</v>
          </cell>
          <cell r="BG56">
            <v>92.7</v>
          </cell>
          <cell r="BH56">
            <v>95</v>
          </cell>
          <cell r="BI56">
            <v>95</v>
          </cell>
          <cell r="BJ56">
            <v>6609</v>
          </cell>
          <cell r="BK56">
            <v>5394</v>
          </cell>
          <cell r="BL56">
            <v>81.599999999999994</v>
          </cell>
          <cell r="BM56">
            <v>6619</v>
          </cell>
          <cell r="BN56">
            <v>5453</v>
          </cell>
          <cell r="BO56">
            <v>82.4</v>
          </cell>
          <cell r="BP56">
            <v>6844</v>
          </cell>
          <cell r="BQ56">
            <v>5673</v>
          </cell>
          <cell r="BR56">
            <v>82.9</v>
          </cell>
          <cell r="BS56">
            <v>95</v>
          </cell>
          <cell r="BT56">
            <v>95</v>
          </cell>
          <cell r="BU56">
            <v>5072</v>
          </cell>
        </row>
        <row r="57">
          <cell r="C57">
            <v>1</v>
          </cell>
          <cell r="D57">
            <v>630</v>
          </cell>
          <cell r="E57">
            <v>20.3</v>
          </cell>
          <cell r="F57">
            <v>380</v>
          </cell>
          <cell r="G57">
            <v>880</v>
          </cell>
          <cell r="H57">
            <v>600</v>
          </cell>
          <cell r="I57">
            <v>21.3</v>
          </cell>
          <cell r="J57">
            <v>350</v>
          </cell>
          <cell r="K57">
            <v>850</v>
          </cell>
          <cell r="L57">
            <v>570</v>
          </cell>
          <cell r="M57">
            <v>25.7</v>
          </cell>
          <cell r="N57">
            <v>280</v>
          </cell>
          <cell r="O57">
            <v>860</v>
          </cell>
          <cell r="P57">
            <v>160</v>
          </cell>
          <cell r="Q57">
            <v>60</v>
          </cell>
          <cell r="R57">
            <v>15700</v>
          </cell>
          <cell r="S57">
            <v>12940</v>
          </cell>
          <cell r="T57">
            <v>7.9</v>
          </cell>
          <cell r="U57">
            <v>82.3</v>
          </cell>
          <cell r="V57">
            <v>71.5</v>
          </cell>
          <cell r="W57">
            <v>97</v>
          </cell>
          <cell r="X57">
            <v>16200</v>
          </cell>
          <cell r="Y57">
            <v>13371</v>
          </cell>
          <cell r="Z57">
            <v>2.8</v>
          </cell>
          <cell r="AA57">
            <v>82.6</v>
          </cell>
          <cell r="AB57">
            <v>78.400000000000006</v>
          </cell>
          <cell r="AC57">
            <v>87.4</v>
          </cell>
          <cell r="AD57">
            <v>16500</v>
          </cell>
          <cell r="AE57">
            <v>13767</v>
          </cell>
          <cell r="AF57">
            <v>2.9</v>
          </cell>
          <cell r="AG57">
            <v>83.4</v>
          </cell>
          <cell r="AH57">
            <v>79</v>
          </cell>
          <cell r="AI57">
            <v>88.4</v>
          </cell>
          <cell r="AJ57">
            <v>95</v>
          </cell>
          <cell r="AK57">
            <v>95</v>
          </cell>
          <cell r="AL57">
            <v>649</v>
          </cell>
          <cell r="AM57">
            <v>607</v>
          </cell>
          <cell r="AN57">
            <v>638</v>
          </cell>
          <cell r="AO57">
            <v>514</v>
          </cell>
          <cell r="AP57">
            <v>162</v>
          </cell>
          <cell r="AQ57">
            <v>65</v>
          </cell>
          <cell r="AR57">
            <v>649</v>
          </cell>
          <cell r="AS57">
            <v>499</v>
          </cell>
          <cell r="AT57">
            <v>76.900000000000006</v>
          </cell>
          <cell r="AU57">
            <v>150</v>
          </cell>
          <cell r="AV57">
            <v>23.1</v>
          </cell>
          <cell r="AW57">
            <v>607</v>
          </cell>
          <cell r="AX57">
            <v>488</v>
          </cell>
          <cell r="AY57">
            <v>80.400000000000006</v>
          </cell>
          <cell r="AZ57">
            <v>119</v>
          </cell>
          <cell r="BA57">
            <v>19.600000000000001</v>
          </cell>
          <cell r="BB57">
            <v>638</v>
          </cell>
          <cell r="BC57">
            <v>505</v>
          </cell>
          <cell r="BD57">
            <v>79.2</v>
          </cell>
          <cell r="BE57">
            <v>432</v>
          </cell>
          <cell r="BF57">
            <v>335</v>
          </cell>
          <cell r="BG57">
            <v>77.5</v>
          </cell>
          <cell r="BH57">
            <v>95</v>
          </cell>
          <cell r="BI57">
            <v>95</v>
          </cell>
          <cell r="BJ57">
            <v>12403</v>
          </cell>
          <cell r="BK57">
            <v>7886</v>
          </cell>
          <cell r="BL57">
            <v>63.6</v>
          </cell>
          <cell r="BM57">
            <v>12969</v>
          </cell>
          <cell r="BN57">
            <v>8550</v>
          </cell>
          <cell r="BO57">
            <v>65.900000000000006</v>
          </cell>
          <cell r="BP57">
            <v>13245</v>
          </cell>
          <cell r="BQ57">
            <v>8837</v>
          </cell>
          <cell r="BR57">
            <v>66.7</v>
          </cell>
          <cell r="BS57">
            <v>95</v>
          </cell>
          <cell r="BT57">
            <v>95</v>
          </cell>
          <cell r="BU57">
            <v>1014</v>
          </cell>
        </row>
        <row r="58">
          <cell r="C58">
            <v>2</v>
          </cell>
          <cell r="D58"/>
          <cell r="E58"/>
          <cell r="F58"/>
          <cell r="G58"/>
          <cell r="H58"/>
          <cell r="I58"/>
          <cell r="J58"/>
          <cell r="K58"/>
          <cell r="L58"/>
          <cell r="M58"/>
          <cell r="N58"/>
          <cell r="O58"/>
          <cell r="P58"/>
          <cell r="Q58"/>
          <cell r="R58">
            <v>810</v>
          </cell>
          <cell r="S58">
            <v>703</v>
          </cell>
          <cell r="T58">
            <v>47.7</v>
          </cell>
          <cell r="U58">
            <v>87</v>
          </cell>
          <cell r="V58">
            <v>54.4</v>
          </cell>
          <cell r="W58">
            <v>100</v>
          </cell>
          <cell r="X58">
            <v>810</v>
          </cell>
          <cell r="Y58">
            <v>697</v>
          </cell>
          <cell r="Z58">
            <v>8.9</v>
          </cell>
          <cell r="AA58">
            <v>86.3</v>
          </cell>
          <cell r="AB58">
            <v>70</v>
          </cell>
          <cell r="AC58">
            <v>100</v>
          </cell>
          <cell r="AD58">
            <v>830</v>
          </cell>
          <cell r="AE58">
            <v>715</v>
          </cell>
          <cell r="AF58">
            <v>9.1</v>
          </cell>
          <cell r="AG58">
            <v>85.7</v>
          </cell>
          <cell r="AH58">
            <v>69.3</v>
          </cell>
          <cell r="AI58">
            <v>100</v>
          </cell>
          <cell r="AJ58"/>
          <cell r="AK58"/>
          <cell r="AL58">
            <v>29</v>
          </cell>
          <cell r="AM58">
            <v>23</v>
          </cell>
          <cell r="AN58">
            <v>27</v>
          </cell>
          <cell r="AO58">
            <v>29</v>
          </cell>
          <cell r="AP58"/>
          <cell r="AQ58"/>
          <cell r="AR58">
            <v>29</v>
          </cell>
          <cell r="AS58">
            <v>28</v>
          </cell>
          <cell r="AT58">
            <v>96.6</v>
          </cell>
          <cell r="AU58">
            <v>1</v>
          </cell>
          <cell r="AV58">
            <v>3.4</v>
          </cell>
          <cell r="AW58">
            <v>23</v>
          </cell>
          <cell r="AX58">
            <v>20</v>
          </cell>
          <cell r="AY58">
            <v>87</v>
          </cell>
          <cell r="AZ58">
            <v>3</v>
          </cell>
          <cell r="BA58">
            <v>13</v>
          </cell>
          <cell r="BB58">
            <v>27</v>
          </cell>
          <cell r="BC58">
            <v>23</v>
          </cell>
          <cell r="BD58">
            <v>85.2</v>
          </cell>
          <cell r="BE58">
            <v>24</v>
          </cell>
          <cell r="BF58">
            <v>23</v>
          </cell>
          <cell r="BG58">
            <v>95.8</v>
          </cell>
          <cell r="BH58"/>
          <cell r="BI58"/>
          <cell r="BJ58">
            <v>685</v>
          </cell>
          <cell r="BK58">
            <v>541</v>
          </cell>
          <cell r="BL58">
            <v>79</v>
          </cell>
          <cell r="BM58">
            <v>684</v>
          </cell>
          <cell r="BN58">
            <v>530</v>
          </cell>
          <cell r="BO58">
            <v>77.5</v>
          </cell>
          <cell r="BP58">
            <v>700</v>
          </cell>
          <cell r="BQ58">
            <v>552</v>
          </cell>
          <cell r="BR58">
            <v>78.900000000000006</v>
          </cell>
          <cell r="BS58"/>
          <cell r="BT58"/>
          <cell r="BU58">
            <v>120</v>
          </cell>
        </row>
        <row r="59">
          <cell r="C59">
            <v>4</v>
          </cell>
          <cell r="D59">
            <v>800</v>
          </cell>
          <cell r="E59">
            <v>19.600000000000001</v>
          </cell>
          <cell r="F59">
            <v>490</v>
          </cell>
          <cell r="G59">
            <v>1100</v>
          </cell>
          <cell r="H59">
            <v>870</v>
          </cell>
          <cell r="I59">
            <v>19</v>
          </cell>
          <cell r="J59">
            <v>550</v>
          </cell>
          <cell r="K59">
            <v>1200</v>
          </cell>
          <cell r="L59">
            <v>800</v>
          </cell>
          <cell r="M59">
            <v>23.2</v>
          </cell>
          <cell r="N59">
            <v>440</v>
          </cell>
          <cell r="O59">
            <v>1200</v>
          </cell>
          <cell r="P59"/>
          <cell r="Q59"/>
          <cell r="R59">
            <v>19000</v>
          </cell>
          <cell r="S59">
            <v>15779</v>
          </cell>
          <cell r="T59">
            <v>7</v>
          </cell>
          <cell r="U59">
            <v>83.2</v>
          </cell>
          <cell r="V59">
            <v>73.400000000000006</v>
          </cell>
          <cell r="W59">
            <v>96.1</v>
          </cell>
          <cell r="X59">
            <v>19700</v>
          </cell>
          <cell r="Y59">
            <v>16357</v>
          </cell>
          <cell r="Z59">
            <v>2.4</v>
          </cell>
          <cell r="AA59">
            <v>83.1</v>
          </cell>
          <cell r="AB59">
            <v>79.3</v>
          </cell>
          <cell r="AC59">
            <v>87.2</v>
          </cell>
          <cell r="AD59">
            <v>20500</v>
          </cell>
          <cell r="AE59">
            <v>17132</v>
          </cell>
          <cell r="AF59">
            <v>2.5</v>
          </cell>
          <cell r="AG59">
            <v>83.5</v>
          </cell>
          <cell r="AH59">
            <v>79.599999999999994</v>
          </cell>
          <cell r="AI59">
            <v>87.8</v>
          </cell>
          <cell r="AJ59"/>
          <cell r="AK59"/>
          <cell r="AL59">
            <v>725</v>
          </cell>
          <cell r="AM59">
            <v>753</v>
          </cell>
          <cell r="AN59">
            <v>761</v>
          </cell>
          <cell r="AO59">
            <v>605</v>
          </cell>
          <cell r="AP59"/>
          <cell r="AQ59"/>
          <cell r="AR59"/>
          <cell r="AS59"/>
          <cell r="AT59"/>
          <cell r="AU59"/>
          <cell r="AV59"/>
          <cell r="AW59"/>
          <cell r="AX59"/>
          <cell r="AY59"/>
          <cell r="AZ59"/>
          <cell r="BA59"/>
          <cell r="BB59">
            <v>761</v>
          </cell>
          <cell r="BC59">
            <v>630</v>
          </cell>
          <cell r="BD59">
            <v>82.8</v>
          </cell>
          <cell r="BE59">
            <v>504</v>
          </cell>
          <cell r="BF59">
            <v>427</v>
          </cell>
          <cell r="BG59">
            <v>84.7</v>
          </cell>
          <cell r="BH59"/>
          <cell r="BI59"/>
          <cell r="BJ59"/>
          <cell r="BK59"/>
          <cell r="BL59"/>
          <cell r="BM59"/>
          <cell r="BN59"/>
          <cell r="BO59"/>
          <cell r="BP59">
            <v>16537</v>
          </cell>
          <cell r="BQ59">
            <v>10276</v>
          </cell>
          <cell r="BR59">
            <v>62.1</v>
          </cell>
          <cell r="BS59"/>
          <cell r="BT59"/>
          <cell r="BU59">
            <v>2430</v>
          </cell>
        </row>
        <row r="60">
          <cell r="C60">
            <v>5</v>
          </cell>
          <cell r="D60">
            <v>300</v>
          </cell>
          <cell r="E60">
            <v>32.799999999999997</v>
          </cell>
          <cell r="F60">
            <v>110</v>
          </cell>
          <cell r="G60">
            <v>500</v>
          </cell>
          <cell r="H60">
            <v>240</v>
          </cell>
          <cell r="I60">
            <v>37.299999999999997</v>
          </cell>
          <cell r="J60">
            <v>60</v>
          </cell>
          <cell r="K60">
            <v>410</v>
          </cell>
          <cell r="L60">
            <v>330</v>
          </cell>
          <cell r="M60">
            <v>35.299999999999997</v>
          </cell>
          <cell r="N60">
            <v>100</v>
          </cell>
          <cell r="O60">
            <v>560</v>
          </cell>
          <cell r="P60">
            <v>80</v>
          </cell>
          <cell r="Q60">
            <v>30</v>
          </cell>
          <cell r="R60">
            <v>6800</v>
          </cell>
          <cell r="S60">
            <v>5561</v>
          </cell>
          <cell r="T60">
            <v>12.6</v>
          </cell>
          <cell r="U60">
            <v>81.400000000000006</v>
          </cell>
          <cell r="V60">
            <v>66</v>
          </cell>
          <cell r="W60">
            <v>100</v>
          </cell>
          <cell r="X60">
            <v>7000</v>
          </cell>
          <cell r="Y60">
            <v>5670</v>
          </cell>
          <cell r="Z60">
            <v>4.2</v>
          </cell>
          <cell r="AA60">
            <v>81.400000000000006</v>
          </cell>
          <cell r="AB60">
            <v>75.3</v>
          </cell>
          <cell r="AC60">
            <v>88.7</v>
          </cell>
          <cell r="AD60">
            <v>7200</v>
          </cell>
          <cell r="AE60">
            <v>5892</v>
          </cell>
          <cell r="AF60">
            <v>4.4000000000000004</v>
          </cell>
          <cell r="AG60">
            <v>81.5</v>
          </cell>
          <cell r="AH60">
            <v>75.099999999999994</v>
          </cell>
          <cell r="AI60">
            <v>89.1</v>
          </cell>
          <cell r="AJ60">
            <v>95</v>
          </cell>
          <cell r="AK60">
            <v>95</v>
          </cell>
          <cell r="AL60">
            <v>288</v>
          </cell>
          <cell r="AM60">
            <v>278</v>
          </cell>
          <cell r="AN60">
            <v>287</v>
          </cell>
          <cell r="AO60">
            <v>253</v>
          </cell>
          <cell r="AP60">
            <v>72</v>
          </cell>
          <cell r="AQ60">
            <v>29</v>
          </cell>
          <cell r="AR60"/>
          <cell r="AS60"/>
          <cell r="AT60"/>
          <cell r="AU60"/>
          <cell r="AV60"/>
          <cell r="AW60"/>
          <cell r="AX60"/>
          <cell r="AY60"/>
          <cell r="AZ60"/>
          <cell r="BA60"/>
          <cell r="BB60">
            <v>287</v>
          </cell>
          <cell r="BC60">
            <v>229</v>
          </cell>
          <cell r="BD60">
            <v>79.8</v>
          </cell>
          <cell r="BE60">
            <v>211</v>
          </cell>
          <cell r="BF60">
            <v>176</v>
          </cell>
          <cell r="BG60">
            <v>83.4</v>
          </cell>
          <cell r="BH60"/>
          <cell r="BI60"/>
          <cell r="BJ60"/>
          <cell r="BK60"/>
          <cell r="BL60"/>
          <cell r="BM60"/>
          <cell r="BN60"/>
          <cell r="BO60"/>
          <cell r="BP60">
            <v>5668</v>
          </cell>
          <cell r="BQ60">
            <v>2715</v>
          </cell>
          <cell r="BR60">
            <v>47.9</v>
          </cell>
          <cell r="BS60"/>
          <cell r="BT60"/>
          <cell r="BU60">
            <v>445</v>
          </cell>
        </row>
        <row r="61">
          <cell r="C61">
            <v>6</v>
          </cell>
          <cell r="D61">
            <v>4800</v>
          </cell>
          <cell r="E61">
            <v>7.4</v>
          </cell>
          <cell r="F61">
            <v>4100</v>
          </cell>
          <cell r="G61">
            <v>5500</v>
          </cell>
          <cell r="H61">
            <v>4500</v>
          </cell>
          <cell r="I61">
            <v>7.6</v>
          </cell>
          <cell r="J61">
            <v>3900</v>
          </cell>
          <cell r="K61">
            <v>5200</v>
          </cell>
          <cell r="L61">
            <v>4000</v>
          </cell>
          <cell r="M61">
            <v>9.6</v>
          </cell>
          <cell r="N61">
            <v>3300</v>
          </cell>
          <cell r="O61">
            <v>4800</v>
          </cell>
          <cell r="P61"/>
          <cell r="Q61"/>
          <cell r="R61">
            <v>146700</v>
          </cell>
          <cell r="S61">
            <v>127569</v>
          </cell>
          <cell r="T61">
            <v>2.4</v>
          </cell>
          <cell r="U61">
            <v>87</v>
          </cell>
          <cell r="V61">
            <v>83.1</v>
          </cell>
          <cell r="W61">
            <v>91.2</v>
          </cell>
          <cell r="X61">
            <v>148900</v>
          </cell>
          <cell r="Y61">
            <v>129772</v>
          </cell>
          <cell r="Z61">
            <v>0.9</v>
          </cell>
          <cell r="AA61">
            <v>87.2</v>
          </cell>
          <cell r="AB61">
            <v>85.7</v>
          </cell>
          <cell r="AC61">
            <v>88.7</v>
          </cell>
          <cell r="AD61">
            <v>150900</v>
          </cell>
          <cell r="AE61">
            <v>132146</v>
          </cell>
          <cell r="AF61">
            <v>0.9</v>
          </cell>
          <cell r="AG61">
            <v>87.6</v>
          </cell>
          <cell r="AH61">
            <v>86</v>
          </cell>
          <cell r="AI61">
            <v>89.2</v>
          </cell>
          <cell r="AJ61"/>
          <cell r="AK61"/>
          <cell r="AL61">
            <v>4878</v>
          </cell>
          <cell r="AM61">
            <v>4715</v>
          </cell>
          <cell r="AN61">
            <v>4354</v>
          </cell>
          <cell r="AO61">
            <v>2828</v>
          </cell>
          <cell r="AP61"/>
          <cell r="AQ61"/>
          <cell r="AR61">
            <v>4878</v>
          </cell>
          <cell r="AS61">
            <v>3624</v>
          </cell>
          <cell r="AT61">
            <v>74.3</v>
          </cell>
          <cell r="AU61">
            <v>1254</v>
          </cell>
          <cell r="AV61">
            <v>25.7</v>
          </cell>
          <cell r="AW61">
            <v>4712</v>
          </cell>
          <cell r="AX61">
            <v>3744</v>
          </cell>
          <cell r="AY61">
            <v>79.5</v>
          </cell>
          <cell r="AZ61">
            <v>968</v>
          </cell>
          <cell r="BA61">
            <v>20.5</v>
          </cell>
          <cell r="BB61">
            <v>4354</v>
          </cell>
          <cell r="BC61">
            <v>3601</v>
          </cell>
          <cell r="BD61">
            <v>82.7</v>
          </cell>
          <cell r="BE61">
            <v>2424</v>
          </cell>
          <cell r="BF61">
            <v>2063</v>
          </cell>
          <cell r="BG61">
            <v>85.1</v>
          </cell>
          <cell r="BH61"/>
          <cell r="BI61"/>
          <cell r="BJ61">
            <v>123480</v>
          </cell>
          <cell r="BK61">
            <v>82379</v>
          </cell>
          <cell r="BL61">
            <v>66.7</v>
          </cell>
          <cell r="BM61">
            <v>126348</v>
          </cell>
          <cell r="BN61">
            <v>84492</v>
          </cell>
          <cell r="BO61">
            <v>66.900000000000006</v>
          </cell>
          <cell r="BP61">
            <v>128592</v>
          </cell>
          <cell r="BQ61">
            <v>86913</v>
          </cell>
          <cell r="BR61">
            <v>67.599999999999994</v>
          </cell>
          <cell r="BS61"/>
          <cell r="BT61"/>
          <cell r="BU61">
            <v>28138</v>
          </cell>
        </row>
        <row r="62">
          <cell r="C62">
            <v>8</v>
          </cell>
          <cell r="D62">
            <v>470</v>
          </cell>
          <cell r="E62">
            <v>23.7</v>
          </cell>
          <cell r="F62">
            <v>250</v>
          </cell>
          <cell r="G62">
            <v>690</v>
          </cell>
          <cell r="H62">
            <v>430</v>
          </cell>
          <cell r="I62">
            <v>26.5</v>
          </cell>
          <cell r="J62">
            <v>210</v>
          </cell>
          <cell r="K62">
            <v>650</v>
          </cell>
          <cell r="L62">
            <v>510</v>
          </cell>
          <cell r="M62">
            <v>28.2</v>
          </cell>
          <cell r="N62">
            <v>230</v>
          </cell>
          <cell r="O62">
            <v>800</v>
          </cell>
          <cell r="P62"/>
          <cell r="Q62"/>
          <cell r="R62">
            <v>14400</v>
          </cell>
          <cell r="S62">
            <v>12137</v>
          </cell>
          <cell r="T62">
            <v>7.3</v>
          </cell>
          <cell r="U62">
            <v>84.6</v>
          </cell>
          <cell r="V62">
            <v>74.2</v>
          </cell>
          <cell r="W62">
            <v>98.3</v>
          </cell>
          <cell r="X62">
            <v>14500</v>
          </cell>
          <cell r="Y62">
            <v>12552</v>
          </cell>
          <cell r="Z62">
            <v>2.7</v>
          </cell>
          <cell r="AA62">
            <v>86.8</v>
          </cell>
          <cell r="AB62">
            <v>82.4</v>
          </cell>
          <cell r="AC62">
            <v>91.7</v>
          </cell>
          <cell r="AD62">
            <v>14900</v>
          </cell>
          <cell r="AE62">
            <v>12934</v>
          </cell>
          <cell r="AF62">
            <v>2.8</v>
          </cell>
          <cell r="AG62">
            <v>86.8</v>
          </cell>
          <cell r="AH62">
            <v>82.3</v>
          </cell>
          <cell r="AI62">
            <v>91.9</v>
          </cell>
          <cell r="AJ62"/>
          <cell r="AK62"/>
          <cell r="AL62">
            <v>438</v>
          </cell>
          <cell r="AM62">
            <v>402</v>
          </cell>
          <cell r="AN62">
            <v>461</v>
          </cell>
          <cell r="AO62">
            <v>295</v>
          </cell>
          <cell r="AP62"/>
          <cell r="AQ62"/>
          <cell r="AR62">
            <v>438</v>
          </cell>
          <cell r="AS62">
            <v>369</v>
          </cell>
          <cell r="AT62">
            <v>84.2</v>
          </cell>
          <cell r="AU62">
            <v>69</v>
          </cell>
          <cell r="AV62">
            <v>15.8</v>
          </cell>
          <cell r="AW62">
            <v>399</v>
          </cell>
          <cell r="AX62">
            <v>332</v>
          </cell>
          <cell r="AY62">
            <v>83.2</v>
          </cell>
          <cell r="AZ62">
            <v>67</v>
          </cell>
          <cell r="BA62">
            <v>16.8</v>
          </cell>
          <cell r="BB62">
            <v>461</v>
          </cell>
          <cell r="BC62">
            <v>385</v>
          </cell>
          <cell r="BD62">
            <v>83.5</v>
          </cell>
          <cell r="BE62">
            <v>232</v>
          </cell>
          <cell r="BF62">
            <v>201</v>
          </cell>
          <cell r="BG62">
            <v>86.6</v>
          </cell>
          <cell r="BH62"/>
          <cell r="BI62"/>
          <cell r="BJ62">
            <v>11764</v>
          </cell>
          <cell r="BK62">
            <v>6960</v>
          </cell>
          <cell r="BL62">
            <v>59.2</v>
          </cell>
          <cell r="BM62">
            <v>12256</v>
          </cell>
          <cell r="BN62">
            <v>7347</v>
          </cell>
          <cell r="BO62">
            <v>59.9</v>
          </cell>
          <cell r="BP62">
            <v>12556</v>
          </cell>
          <cell r="BQ62">
            <v>7526</v>
          </cell>
          <cell r="BR62">
            <v>59.9</v>
          </cell>
          <cell r="BS62"/>
          <cell r="BT62"/>
          <cell r="BU62">
            <v>2484</v>
          </cell>
        </row>
        <row r="63">
          <cell r="C63">
            <v>9</v>
          </cell>
          <cell r="D63">
            <v>240</v>
          </cell>
          <cell r="E63">
            <v>32</v>
          </cell>
          <cell r="F63">
            <v>90</v>
          </cell>
          <cell r="G63">
            <v>390</v>
          </cell>
          <cell r="H63">
            <v>190</v>
          </cell>
          <cell r="I63">
            <v>39.4</v>
          </cell>
          <cell r="J63">
            <v>40</v>
          </cell>
          <cell r="K63">
            <v>340</v>
          </cell>
          <cell r="L63">
            <v>160</v>
          </cell>
          <cell r="M63">
            <v>49.4</v>
          </cell>
          <cell r="N63">
            <v>0</v>
          </cell>
          <cell r="O63">
            <v>320</v>
          </cell>
          <cell r="P63"/>
          <cell r="Q63"/>
          <cell r="R63">
            <v>11400</v>
          </cell>
          <cell r="S63">
            <v>10157</v>
          </cell>
          <cell r="T63">
            <v>8.5</v>
          </cell>
          <cell r="U63">
            <v>89.2</v>
          </cell>
          <cell r="V63">
            <v>76.7</v>
          </cell>
          <cell r="W63">
            <v>100</v>
          </cell>
          <cell r="X63">
            <v>11400</v>
          </cell>
          <cell r="Y63">
            <v>10284</v>
          </cell>
          <cell r="Z63">
            <v>3.3</v>
          </cell>
          <cell r="AA63">
            <v>90.6</v>
          </cell>
          <cell r="AB63">
            <v>85.1</v>
          </cell>
          <cell r="AC63">
            <v>96.8</v>
          </cell>
          <cell r="AD63">
            <v>11400</v>
          </cell>
          <cell r="AE63">
            <v>10412</v>
          </cell>
          <cell r="AF63">
            <v>3.3</v>
          </cell>
          <cell r="AG63">
            <v>91.1</v>
          </cell>
          <cell r="AH63">
            <v>85.5</v>
          </cell>
          <cell r="AI63">
            <v>97.4</v>
          </cell>
          <cell r="AJ63"/>
          <cell r="AK63"/>
          <cell r="AL63">
            <v>274</v>
          </cell>
          <cell r="AM63">
            <v>259</v>
          </cell>
          <cell r="AN63">
            <v>213</v>
          </cell>
          <cell r="AO63">
            <v>147</v>
          </cell>
          <cell r="AP63"/>
          <cell r="AQ63"/>
          <cell r="AR63">
            <v>274</v>
          </cell>
          <cell r="AS63">
            <v>229</v>
          </cell>
          <cell r="AT63">
            <v>83.6</v>
          </cell>
          <cell r="AU63">
            <v>45</v>
          </cell>
          <cell r="AV63">
            <v>16.399999999999999</v>
          </cell>
          <cell r="AW63"/>
          <cell r="AX63"/>
          <cell r="AY63"/>
          <cell r="AZ63"/>
          <cell r="BA63"/>
          <cell r="BB63">
            <v>213</v>
          </cell>
          <cell r="BC63">
            <v>186</v>
          </cell>
          <cell r="BD63">
            <v>87.3</v>
          </cell>
          <cell r="BE63">
            <v>133</v>
          </cell>
          <cell r="BF63">
            <v>111</v>
          </cell>
          <cell r="BG63">
            <v>83.5</v>
          </cell>
          <cell r="BH63"/>
          <cell r="BI63"/>
          <cell r="BJ63">
            <v>10065</v>
          </cell>
          <cell r="BK63">
            <v>6729</v>
          </cell>
          <cell r="BL63">
            <v>66.900000000000006</v>
          </cell>
          <cell r="BM63"/>
          <cell r="BN63"/>
          <cell r="BO63"/>
          <cell r="BP63">
            <v>10380</v>
          </cell>
          <cell r="BQ63">
            <v>7059</v>
          </cell>
          <cell r="BR63">
            <v>68</v>
          </cell>
          <cell r="BS63"/>
          <cell r="BT63"/>
          <cell r="BU63">
            <v>1636</v>
          </cell>
        </row>
        <row r="64">
          <cell r="C64">
            <v>10</v>
          </cell>
          <cell r="D64">
            <v>140</v>
          </cell>
          <cell r="E64">
            <v>43.5</v>
          </cell>
          <cell r="F64">
            <v>20</v>
          </cell>
          <cell r="G64">
            <v>260</v>
          </cell>
          <cell r="H64"/>
          <cell r="I64"/>
          <cell r="J64"/>
          <cell r="K64"/>
          <cell r="L64"/>
          <cell r="M64"/>
          <cell r="N64"/>
          <cell r="O64"/>
          <cell r="P64"/>
          <cell r="Q64"/>
          <cell r="R64">
            <v>3800</v>
          </cell>
          <cell r="S64">
            <v>3233</v>
          </cell>
          <cell r="T64">
            <v>16.899999999999999</v>
          </cell>
          <cell r="U64">
            <v>86.1</v>
          </cell>
          <cell r="V64">
            <v>66.2</v>
          </cell>
          <cell r="W64">
            <v>100</v>
          </cell>
          <cell r="X64">
            <v>3700</v>
          </cell>
          <cell r="Y64">
            <v>3246</v>
          </cell>
          <cell r="Z64">
            <v>5.8</v>
          </cell>
          <cell r="AA64">
            <v>88.7</v>
          </cell>
          <cell r="AB64">
            <v>79.8</v>
          </cell>
          <cell r="AC64">
            <v>99.8</v>
          </cell>
          <cell r="AD64">
            <v>3700</v>
          </cell>
          <cell r="AE64">
            <v>3332</v>
          </cell>
          <cell r="AF64">
            <v>5.7</v>
          </cell>
          <cell r="AG64">
            <v>89.2</v>
          </cell>
          <cell r="AH64">
            <v>80.2</v>
          </cell>
          <cell r="AI64">
            <v>100</v>
          </cell>
          <cell r="AJ64"/>
          <cell r="AK64"/>
          <cell r="AL64">
            <v>126</v>
          </cell>
          <cell r="AM64">
            <v>91</v>
          </cell>
          <cell r="AN64">
            <v>93</v>
          </cell>
          <cell r="AO64">
            <v>94</v>
          </cell>
          <cell r="AP64"/>
          <cell r="AQ64"/>
          <cell r="AR64">
            <v>126</v>
          </cell>
          <cell r="AS64">
            <v>108</v>
          </cell>
          <cell r="AT64">
            <v>85.7</v>
          </cell>
          <cell r="AU64">
            <v>18</v>
          </cell>
          <cell r="AV64">
            <v>14.3</v>
          </cell>
          <cell r="AW64">
            <v>92</v>
          </cell>
          <cell r="AX64">
            <v>74</v>
          </cell>
          <cell r="AY64">
            <v>80.400000000000006</v>
          </cell>
          <cell r="AZ64">
            <v>18</v>
          </cell>
          <cell r="BA64">
            <v>19.600000000000001</v>
          </cell>
          <cell r="BB64">
            <v>93</v>
          </cell>
          <cell r="BC64">
            <v>71</v>
          </cell>
          <cell r="BD64">
            <v>76.3</v>
          </cell>
          <cell r="BE64">
            <v>73</v>
          </cell>
          <cell r="BF64">
            <v>58</v>
          </cell>
          <cell r="BG64">
            <v>79.5</v>
          </cell>
          <cell r="BH64"/>
          <cell r="BI64"/>
          <cell r="BJ64">
            <v>3162</v>
          </cell>
          <cell r="BK64">
            <v>2145</v>
          </cell>
          <cell r="BL64">
            <v>67.8</v>
          </cell>
          <cell r="BM64">
            <v>3226</v>
          </cell>
          <cell r="BN64">
            <v>2343</v>
          </cell>
          <cell r="BO64">
            <v>72.599999999999994</v>
          </cell>
          <cell r="BP64">
            <v>3286</v>
          </cell>
          <cell r="BQ64">
            <v>2456</v>
          </cell>
          <cell r="BR64">
            <v>74.7</v>
          </cell>
          <cell r="BS64"/>
          <cell r="BT64"/>
          <cell r="BU64">
            <v>287</v>
          </cell>
        </row>
        <row r="65">
          <cell r="C65">
            <v>12</v>
          </cell>
          <cell r="D65">
            <v>4400</v>
          </cell>
          <cell r="E65">
            <v>7.3</v>
          </cell>
          <cell r="F65">
            <v>3700</v>
          </cell>
          <cell r="G65">
            <v>5000</v>
          </cell>
          <cell r="H65">
            <v>4300</v>
          </cell>
          <cell r="I65">
            <v>7.5</v>
          </cell>
          <cell r="J65">
            <v>3700</v>
          </cell>
          <cell r="K65">
            <v>4900</v>
          </cell>
          <cell r="L65">
            <v>4000</v>
          </cell>
          <cell r="M65">
            <v>8.9</v>
          </cell>
          <cell r="N65">
            <v>3300</v>
          </cell>
          <cell r="O65">
            <v>4700</v>
          </cell>
          <cell r="P65"/>
          <cell r="Q65"/>
          <cell r="R65">
            <v>124100</v>
          </cell>
          <cell r="S65">
            <v>107258</v>
          </cell>
          <cell r="T65">
            <v>2.6</v>
          </cell>
          <cell r="U65">
            <v>86.4</v>
          </cell>
          <cell r="V65">
            <v>82.2</v>
          </cell>
          <cell r="W65">
            <v>91.1</v>
          </cell>
          <cell r="X65">
            <v>127600</v>
          </cell>
          <cell r="Y65">
            <v>109691</v>
          </cell>
          <cell r="Z65">
            <v>1</v>
          </cell>
          <cell r="AA65">
            <v>86</v>
          </cell>
          <cell r="AB65">
            <v>84.4</v>
          </cell>
          <cell r="AC65">
            <v>87.7</v>
          </cell>
          <cell r="AD65">
            <v>129500</v>
          </cell>
          <cell r="AE65">
            <v>112046</v>
          </cell>
          <cell r="AF65">
            <v>1</v>
          </cell>
          <cell r="AG65">
            <v>86.5</v>
          </cell>
          <cell r="AH65">
            <v>84.8</v>
          </cell>
          <cell r="AI65">
            <v>88.2</v>
          </cell>
          <cell r="AJ65"/>
          <cell r="AK65"/>
          <cell r="AL65">
            <v>4555</v>
          </cell>
          <cell r="AM65">
            <v>4530</v>
          </cell>
          <cell r="AN65">
            <v>4378</v>
          </cell>
          <cell r="AO65">
            <v>3468</v>
          </cell>
          <cell r="AP65"/>
          <cell r="AQ65"/>
          <cell r="AR65">
            <v>4555</v>
          </cell>
          <cell r="AS65">
            <v>3537</v>
          </cell>
          <cell r="AT65">
            <v>77.7</v>
          </cell>
          <cell r="AU65">
            <v>1018</v>
          </cell>
          <cell r="AV65">
            <v>22.3</v>
          </cell>
          <cell r="AW65">
            <v>4573</v>
          </cell>
          <cell r="AX65">
            <v>3766</v>
          </cell>
          <cell r="AY65">
            <v>82.4</v>
          </cell>
          <cell r="AZ65">
            <v>807</v>
          </cell>
          <cell r="BA65">
            <v>17.600000000000001</v>
          </cell>
          <cell r="BB65">
            <v>4378</v>
          </cell>
          <cell r="BC65">
            <v>3662</v>
          </cell>
          <cell r="BD65">
            <v>83.6</v>
          </cell>
          <cell r="BE65">
            <v>2677</v>
          </cell>
          <cell r="BF65">
            <v>2258</v>
          </cell>
          <cell r="BG65">
            <v>84.3</v>
          </cell>
          <cell r="BH65"/>
          <cell r="BI65"/>
          <cell r="BJ65">
            <v>104246</v>
          </cell>
          <cell r="BK65">
            <v>66619</v>
          </cell>
          <cell r="BL65">
            <v>63.9</v>
          </cell>
          <cell r="BM65">
            <v>106456</v>
          </cell>
          <cell r="BN65">
            <v>70002</v>
          </cell>
          <cell r="BO65">
            <v>65.8</v>
          </cell>
          <cell r="BP65">
            <v>109195</v>
          </cell>
          <cell r="BQ65">
            <v>73187</v>
          </cell>
          <cell r="BR65">
            <v>67</v>
          </cell>
          <cell r="BS65"/>
          <cell r="BT65"/>
          <cell r="BU65">
            <v>8731</v>
          </cell>
        </row>
        <row r="66">
          <cell r="C66">
            <v>13</v>
          </cell>
          <cell r="D66">
            <v>2500</v>
          </cell>
          <cell r="E66">
            <v>10.5</v>
          </cell>
          <cell r="F66">
            <v>2000</v>
          </cell>
          <cell r="G66">
            <v>3100</v>
          </cell>
          <cell r="H66">
            <v>2500</v>
          </cell>
          <cell r="I66">
            <v>11</v>
          </cell>
          <cell r="J66">
            <v>2000</v>
          </cell>
          <cell r="K66">
            <v>3000</v>
          </cell>
          <cell r="L66">
            <v>2400</v>
          </cell>
          <cell r="M66">
            <v>13.1</v>
          </cell>
          <cell r="N66">
            <v>1800</v>
          </cell>
          <cell r="O66">
            <v>3000</v>
          </cell>
          <cell r="P66"/>
          <cell r="Q66"/>
          <cell r="R66">
            <v>63400</v>
          </cell>
          <cell r="S66">
            <v>52338</v>
          </cell>
          <cell r="T66">
            <v>3.7</v>
          </cell>
          <cell r="U66">
            <v>82.6</v>
          </cell>
          <cell r="V66">
            <v>77</v>
          </cell>
          <cell r="W66">
            <v>89</v>
          </cell>
          <cell r="X66">
            <v>65200</v>
          </cell>
          <cell r="Y66">
            <v>54219</v>
          </cell>
          <cell r="Z66">
            <v>1.3</v>
          </cell>
          <cell r="AA66">
            <v>83.1</v>
          </cell>
          <cell r="AB66">
            <v>81.099999999999994</v>
          </cell>
          <cell r="AC66">
            <v>85.3</v>
          </cell>
          <cell r="AD66">
            <v>66900</v>
          </cell>
          <cell r="AE66">
            <v>55933</v>
          </cell>
          <cell r="AF66">
            <v>1.3</v>
          </cell>
          <cell r="AG66">
            <v>83.6</v>
          </cell>
          <cell r="AH66">
            <v>81.5</v>
          </cell>
          <cell r="AI66">
            <v>85.9</v>
          </cell>
          <cell r="AJ66"/>
          <cell r="AK66"/>
          <cell r="AL66">
            <v>2588</v>
          </cell>
          <cell r="AM66">
            <v>2482</v>
          </cell>
          <cell r="AN66">
            <v>2439</v>
          </cell>
          <cell r="AO66">
            <v>1583</v>
          </cell>
          <cell r="AP66"/>
          <cell r="AQ66"/>
          <cell r="AR66">
            <v>2588</v>
          </cell>
          <cell r="AS66">
            <v>1975</v>
          </cell>
          <cell r="AT66">
            <v>76.3</v>
          </cell>
          <cell r="AU66">
            <v>613</v>
          </cell>
          <cell r="AV66">
            <v>23.7</v>
          </cell>
          <cell r="AW66">
            <v>2501</v>
          </cell>
          <cell r="AX66">
            <v>1965</v>
          </cell>
          <cell r="AY66">
            <v>78.599999999999994</v>
          </cell>
          <cell r="AZ66">
            <v>536</v>
          </cell>
          <cell r="BA66">
            <v>21.4</v>
          </cell>
          <cell r="BB66">
            <v>2439</v>
          </cell>
          <cell r="BC66">
            <v>1961</v>
          </cell>
          <cell r="BD66">
            <v>80.400000000000006</v>
          </cell>
          <cell r="BE66">
            <v>1330</v>
          </cell>
          <cell r="BF66">
            <v>1148</v>
          </cell>
          <cell r="BG66">
            <v>86.3</v>
          </cell>
          <cell r="BH66"/>
          <cell r="BI66"/>
          <cell r="BJ66">
            <v>50224</v>
          </cell>
          <cell r="BK66">
            <v>29466</v>
          </cell>
          <cell r="BL66">
            <v>58.7</v>
          </cell>
          <cell r="BM66">
            <v>52147</v>
          </cell>
          <cell r="BN66">
            <v>31083</v>
          </cell>
          <cell r="BO66">
            <v>59.6</v>
          </cell>
          <cell r="BP66">
            <v>54031</v>
          </cell>
          <cell r="BQ66">
            <v>33270</v>
          </cell>
          <cell r="BR66">
            <v>61.6</v>
          </cell>
          <cell r="BS66"/>
          <cell r="BT66"/>
          <cell r="BU66">
            <v>4685</v>
          </cell>
        </row>
        <row r="67">
          <cell r="C67">
            <v>15</v>
          </cell>
          <cell r="D67">
            <v>110</v>
          </cell>
          <cell r="E67">
            <v>47.8</v>
          </cell>
          <cell r="F67">
            <v>10</v>
          </cell>
          <cell r="G67">
            <v>220</v>
          </cell>
          <cell r="H67"/>
          <cell r="I67"/>
          <cell r="J67"/>
          <cell r="K67"/>
          <cell r="L67"/>
          <cell r="M67"/>
          <cell r="N67"/>
          <cell r="O67"/>
          <cell r="P67"/>
          <cell r="Q67"/>
          <cell r="R67">
            <v>2700</v>
          </cell>
          <cell r="S67">
            <v>2470</v>
          </cell>
          <cell r="T67">
            <v>19.399999999999999</v>
          </cell>
          <cell r="U67">
            <v>90.7</v>
          </cell>
          <cell r="V67">
            <v>67.8</v>
          </cell>
          <cell r="W67">
            <v>100</v>
          </cell>
          <cell r="X67">
            <v>2700</v>
          </cell>
          <cell r="Y67">
            <v>2358</v>
          </cell>
          <cell r="Z67">
            <v>6.7</v>
          </cell>
          <cell r="AA67">
            <v>87.5</v>
          </cell>
          <cell r="AB67">
            <v>77.099999999999994</v>
          </cell>
          <cell r="AC67">
            <v>100</v>
          </cell>
          <cell r="AD67">
            <v>2700</v>
          </cell>
          <cell r="AE67">
            <v>2369</v>
          </cell>
          <cell r="AF67">
            <v>6.7</v>
          </cell>
          <cell r="AG67">
            <v>87.8</v>
          </cell>
          <cell r="AH67">
            <v>77.099999999999994</v>
          </cell>
          <cell r="AI67">
            <v>100</v>
          </cell>
          <cell r="AJ67"/>
          <cell r="AK67"/>
          <cell r="AL67">
            <v>77</v>
          </cell>
          <cell r="AM67">
            <v>72</v>
          </cell>
          <cell r="AN67">
            <v>65</v>
          </cell>
          <cell r="AO67">
            <v>38</v>
          </cell>
          <cell r="AP67"/>
          <cell r="AQ67"/>
          <cell r="AR67">
            <v>77</v>
          </cell>
          <cell r="AS67">
            <v>66</v>
          </cell>
          <cell r="AT67">
            <v>85.7</v>
          </cell>
          <cell r="AU67">
            <v>11</v>
          </cell>
          <cell r="AV67">
            <v>14.3</v>
          </cell>
          <cell r="AW67">
            <v>70</v>
          </cell>
          <cell r="AX67">
            <v>60</v>
          </cell>
          <cell r="AY67">
            <v>85.7</v>
          </cell>
          <cell r="AZ67">
            <v>10</v>
          </cell>
          <cell r="BA67">
            <v>14.3</v>
          </cell>
          <cell r="BB67">
            <v>65</v>
          </cell>
          <cell r="BC67">
            <v>55</v>
          </cell>
          <cell r="BD67">
            <v>84.6</v>
          </cell>
          <cell r="BE67">
            <v>28</v>
          </cell>
          <cell r="BF67">
            <v>25</v>
          </cell>
          <cell r="BG67">
            <v>89.3</v>
          </cell>
          <cell r="BH67"/>
          <cell r="BI67"/>
          <cell r="BJ67">
            <v>2413</v>
          </cell>
          <cell r="BK67">
            <v>1668</v>
          </cell>
          <cell r="BL67">
            <v>69.099999999999994</v>
          </cell>
          <cell r="BM67">
            <v>2366</v>
          </cell>
          <cell r="BN67">
            <v>1716</v>
          </cell>
          <cell r="BO67">
            <v>72.5</v>
          </cell>
          <cell r="BP67">
            <v>2324</v>
          </cell>
          <cell r="BQ67">
            <v>1762</v>
          </cell>
          <cell r="BR67">
            <v>75.8</v>
          </cell>
          <cell r="BS67"/>
          <cell r="BT67"/>
          <cell r="BU67">
            <v>460</v>
          </cell>
        </row>
        <row r="68">
          <cell r="C68">
            <v>16</v>
          </cell>
          <cell r="D68"/>
          <cell r="E68"/>
          <cell r="F68"/>
          <cell r="G68"/>
          <cell r="H68"/>
          <cell r="I68"/>
          <cell r="J68"/>
          <cell r="K68"/>
          <cell r="L68"/>
          <cell r="M68"/>
          <cell r="N68"/>
          <cell r="O68"/>
          <cell r="P68"/>
          <cell r="Q68"/>
          <cell r="R68">
            <v>1300</v>
          </cell>
          <cell r="S68">
            <v>1113</v>
          </cell>
          <cell r="T68">
            <v>39.200000000000003</v>
          </cell>
          <cell r="U68">
            <v>85.1</v>
          </cell>
          <cell r="V68">
            <v>55.2</v>
          </cell>
          <cell r="W68">
            <v>100</v>
          </cell>
          <cell r="X68">
            <v>1400</v>
          </cell>
          <cell r="Y68">
            <v>1155</v>
          </cell>
          <cell r="Z68">
            <v>10.199999999999999</v>
          </cell>
          <cell r="AA68">
            <v>81.5</v>
          </cell>
          <cell r="AB68">
            <v>67.5</v>
          </cell>
          <cell r="AC68">
            <v>100</v>
          </cell>
          <cell r="AD68">
            <v>1500</v>
          </cell>
          <cell r="AE68">
            <v>1213</v>
          </cell>
          <cell r="AF68">
            <v>9.9</v>
          </cell>
          <cell r="AG68">
            <v>82.3</v>
          </cell>
          <cell r="AH68">
            <v>67.900000000000006</v>
          </cell>
          <cell r="AI68">
            <v>100</v>
          </cell>
          <cell r="AJ68"/>
          <cell r="AK68"/>
          <cell r="AL68">
            <v>46</v>
          </cell>
          <cell r="AM68">
            <v>37</v>
          </cell>
          <cell r="AN68">
            <v>28</v>
          </cell>
          <cell r="AO68">
            <v>9</v>
          </cell>
          <cell r="AP68"/>
          <cell r="AQ68"/>
          <cell r="AR68"/>
          <cell r="AS68"/>
          <cell r="AT68"/>
          <cell r="AU68"/>
          <cell r="AV68"/>
          <cell r="AW68"/>
          <cell r="AX68"/>
          <cell r="AY68"/>
          <cell r="AZ68"/>
          <cell r="BA68"/>
          <cell r="BB68"/>
          <cell r="BC68"/>
          <cell r="BD68"/>
          <cell r="BE68"/>
          <cell r="BF68"/>
          <cell r="BG68"/>
          <cell r="BH68"/>
          <cell r="BI68"/>
          <cell r="BJ68"/>
          <cell r="BK68"/>
          <cell r="BL68"/>
          <cell r="BM68"/>
          <cell r="BN68"/>
          <cell r="BO68"/>
          <cell r="BP68"/>
          <cell r="BQ68"/>
          <cell r="BR68"/>
          <cell r="BS68"/>
          <cell r="BT68"/>
          <cell r="BU68">
            <v>272</v>
          </cell>
        </row>
        <row r="69">
          <cell r="C69">
            <v>17</v>
          </cell>
          <cell r="D69">
            <v>1400</v>
          </cell>
          <cell r="E69">
            <v>14</v>
          </cell>
          <cell r="F69">
            <v>990</v>
          </cell>
          <cell r="G69">
            <v>1700</v>
          </cell>
          <cell r="H69">
            <v>1300</v>
          </cell>
          <cell r="I69">
            <v>14.4</v>
          </cell>
          <cell r="J69">
            <v>930</v>
          </cell>
          <cell r="K69">
            <v>1700</v>
          </cell>
          <cell r="L69">
            <v>1200</v>
          </cell>
          <cell r="M69">
            <v>17.7</v>
          </cell>
          <cell r="N69">
            <v>790</v>
          </cell>
          <cell r="O69">
            <v>1600</v>
          </cell>
          <cell r="P69"/>
          <cell r="Q69"/>
          <cell r="R69">
            <v>40300</v>
          </cell>
          <cell r="S69">
            <v>34703</v>
          </cell>
          <cell r="T69">
            <v>4.7</v>
          </cell>
          <cell r="U69">
            <v>86</v>
          </cell>
          <cell r="V69">
            <v>78.8</v>
          </cell>
          <cell r="W69">
            <v>94.6</v>
          </cell>
          <cell r="X69">
            <v>41000</v>
          </cell>
          <cell r="Y69">
            <v>35482</v>
          </cell>
          <cell r="Z69">
            <v>1.7</v>
          </cell>
          <cell r="AA69">
            <v>86.4</v>
          </cell>
          <cell r="AB69">
            <v>83.6</v>
          </cell>
          <cell r="AC69">
            <v>89.5</v>
          </cell>
          <cell r="AD69">
            <v>41000</v>
          </cell>
          <cell r="AE69">
            <v>35504</v>
          </cell>
          <cell r="AF69">
            <v>1.8</v>
          </cell>
          <cell r="AG69">
            <v>86.5</v>
          </cell>
          <cell r="AH69">
            <v>83.6</v>
          </cell>
          <cell r="AI69">
            <v>89.7</v>
          </cell>
          <cell r="AJ69"/>
          <cell r="AK69"/>
          <cell r="AL69">
            <v>1363</v>
          </cell>
          <cell r="AM69">
            <v>1374</v>
          </cell>
          <cell r="AN69">
            <v>1252</v>
          </cell>
          <cell r="AO69">
            <v>681</v>
          </cell>
          <cell r="AP69"/>
          <cell r="AQ69"/>
          <cell r="AR69">
            <v>1363</v>
          </cell>
          <cell r="AS69">
            <v>1115</v>
          </cell>
          <cell r="AT69">
            <v>81.8</v>
          </cell>
          <cell r="AU69">
            <v>248</v>
          </cell>
          <cell r="AV69">
            <v>18.2</v>
          </cell>
          <cell r="AW69">
            <v>1361</v>
          </cell>
          <cell r="AX69">
            <v>1086</v>
          </cell>
          <cell r="AY69">
            <v>79.8</v>
          </cell>
          <cell r="AZ69">
            <v>275</v>
          </cell>
          <cell r="BA69">
            <v>20.2</v>
          </cell>
          <cell r="BB69">
            <v>1252</v>
          </cell>
          <cell r="BC69">
            <v>1042</v>
          </cell>
          <cell r="BD69">
            <v>83.2</v>
          </cell>
          <cell r="BE69">
            <v>621</v>
          </cell>
          <cell r="BF69">
            <v>532</v>
          </cell>
          <cell r="BG69">
            <v>85.7</v>
          </cell>
          <cell r="BH69"/>
          <cell r="BI69"/>
          <cell r="BJ69">
            <v>33658</v>
          </cell>
          <cell r="BK69">
            <v>18249</v>
          </cell>
          <cell r="BL69">
            <v>54.2</v>
          </cell>
          <cell r="BM69">
            <v>34458</v>
          </cell>
          <cell r="BN69">
            <v>19710</v>
          </cell>
          <cell r="BO69">
            <v>57.2</v>
          </cell>
          <cell r="BP69">
            <v>34564</v>
          </cell>
          <cell r="BQ69">
            <v>19097</v>
          </cell>
          <cell r="BR69">
            <v>55.3</v>
          </cell>
          <cell r="BS69"/>
          <cell r="BT69"/>
          <cell r="BU69">
            <v>10605</v>
          </cell>
        </row>
        <row r="70">
          <cell r="C70">
            <v>18</v>
          </cell>
          <cell r="D70">
            <v>550</v>
          </cell>
          <cell r="E70">
            <v>24.9</v>
          </cell>
          <cell r="F70">
            <v>280</v>
          </cell>
          <cell r="G70">
            <v>820</v>
          </cell>
          <cell r="H70">
            <v>580</v>
          </cell>
          <cell r="I70">
            <v>22.6</v>
          </cell>
          <cell r="J70">
            <v>330</v>
          </cell>
          <cell r="K70">
            <v>840</v>
          </cell>
          <cell r="L70">
            <v>540</v>
          </cell>
          <cell r="M70">
            <v>28.3</v>
          </cell>
          <cell r="N70">
            <v>240</v>
          </cell>
          <cell r="O70">
            <v>850</v>
          </cell>
          <cell r="P70"/>
          <cell r="Q70"/>
          <cell r="R70">
            <v>13500</v>
          </cell>
          <cell r="S70">
            <v>10991</v>
          </cell>
          <cell r="T70">
            <v>8.8000000000000007</v>
          </cell>
          <cell r="U70">
            <v>81.7</v>
          </cell>
          <cell r="V70">
            <v>69.900000000000006</v>
          </cell>
          <cell r="W70">
            <v>98.2</v>
          </cell>
          <cell r="X70">
            <v>13600</v>
          </cell>
          <cell r="Y70">
            <v>11289</v>
          </cell>
          <cell r="Z70">
            <v>3</v>
          </cell>
          <cell r="AA70">
            <v>82.7</v>
          </cell>
          <cell r="AB70">
            <v>78.099999999999994</v>
          </cell>
          <cell r="AC70">
            <v>87.9</v>
          </cell>
          <cell r="AD70">
            <v>13900</v>
          </cell>
          <cell r="AE70">
            <v>11507</v>
          </cell>
          <cell r="AF70">
            <v>3.2</v>
          </cell>
          <cell r="AG70">
            <v>82.6</v>
          </cell>
          <cell r="AH70">
            <v>77.8</v>
          </cell>
          <cell r="AI70">
            <v>88.1</v>
          </cell>
          <cell r="AJ70"/>
          <cell r="AK70"/>
          <cell r="AL70">
            <v>517</v>
          </cell>
          <cell r="AM70">
            <v>509</v>
          </cell>
          <cell r="AN70">
            <v>486</v>
          </cell>
          <cell r="AO70">
            <v>398</v>
          </cell>
          <cell r="AP70"/>
          <cell r="AQ70"/>
          <cell r="AR70">
            <v>517</v>
          </cell>
          <cell r="AS70">
            <v>349</v>
          </cell>
          <cell r="AT70">
            <v>67.5</v>
          </cell>
          <cell r="AU70">
            <v>168</v>
          </cell>
          <cell r="AV70">
            <v>32.5</v>
          </cell>
          <cell r="AW70">
            <v>512</v>
          </cell>
          <cell r="AX70">
            <v>350</v>
          </cell>
          <cell r="AY70">
            <v>68.400000000000006</v>
          </cell>
          <cell r="AZ70">
            <v>162</v>
          </cell>
          <cell r="BA70">
            <v>31.6</v>
          </cell>
          <cell r="BB70">
            <v>486</v>
          </cell>
          <cell r="BC70">
            <v>307</v>
          </cell>
          <cell r="BD70">
            <v>63.2</v>
          </cell>
          <cell r="BE70">
            <v>320</v>
          </cell>
          <cell r="BF70">
            <v>232</v>
          </cell>
          <cell r="BG70">
            <v>72.5</v>
          </cell>
          <cell r="BH70"/>
          <cell r="BI70"/>
          <cell r="BJ70">
            <v>10597</v>
          </cell>
          <cell r="BK70">
            <v>6562</v>
          </cell>
          <cell r="BL70">
            <v>61.9</v>
          </cell>
          <cell r="BM70">
            <v>10998</v>
          </cell>
          <cell r="BN70">
            <v>6842</v>
          </cell>
          <cell r="BO70">
            <v>62.2</v>
          </cell>
          <cell r="BP70">
            <v>11145</v>
          </cell>
          <cell r="BQ70">
            <v>6705</v>
          </cell>
          <cell r="BR70">
            <v>60.2</v>
          </cell>
          <cell r="BS70"/>
          <cell r="BT70"/>
          <cell r="BU70">
            <v>1577</v>
          </cell>
        </row>
        <row r="71">
          <cell r="C71">
            <v>19</v>
          </cell>
          <cell r="D71"/>
          <cell r="E71"/>
          <cell r="F71"/>
          <cell r="G71"/>
          <cell r="H71"/>
          <cell r="I71"/>
          <cell r="J71"/>
          <cell r="K71"/>
          <cell r="L71"/>
          <cell r="M71"/>
          <cell r="N71"/>
          <cell r="O71"/>
          <cell r="P71"/>
          <cell r="Q71"/>
          <cell r="R71">
            <v>3300</v>
          </cell>
          <cell r="S71">
            <v>2647</v>
          </cell>
          <cell r="T71">
            <v>18.2</v>
          </cell>
          <cell r="U71">
            <v>80.900000000000006</v>
          </cell>
          <cell r="V71">
            <v>61.2</v>
          </cell>
          <cell r="W71">
            <v>100</v>
          </cell>
          <cell r="X71">
            <v>3300</v>
          </cell>
          <cell r="Y71">
            <v>2750</v>
          </cell>
          <cell r="Z71">
            <v>5.8</v>
          </cell>
          <cell r="AA71">
            <v>84.3</v>
          </cell>
          <cell r="AB71">
            <v>75.8</v>
          </cell>
          <cell r="AC71">
            <v>94.9</v>
          </cell>
          <cell r="AD71">
            <v>3400</v>
          </cell>
          <cell r="AE71">
            <v>2852</v>
          </cell>
          <cell r="AF71">
            <v>6</v>
          </cell>
          <cell r="AG71">
            <v>83.5</v>
          </cell>
          <cell r="AH71">
            <v>74.8</v>
          </cell>
          <cell r="AI71">
            <v>94.5</v>
          </cell>
          <cell r="AJ71"/>
          <cell r="AK71"/>
          <cell r="AL71">
            <v>126</v>
          </cell>
          <cell r="AM71">
            <v>116</v>
          </cell>
          <cell r="AN71">
            <v>100</v>
          </cell>
          <cell r="AO71">
            <v>90</v>
          </cell>
          <cell r="AP71"/>
          <cell r="AQ71"/>
          <cell r="AR71">
            <v>126</v>
          </cell>
          <cell r="AS71">
            <v>115</v>
          </cell>
          <cell r="AT71">
            <v>91.3</v>
          </cell>
          <cell r="AU71">
            <v>11</v>
          </cell>
          <cell r="AV71">
            <v>8.6999999999999993</v>
          </cell>
          <cell r="AW71">
            <v>115</v>
          </cell>
          <cell r="AX71">
            <v>107</v>
          </cell>
          <cell r="AY71">
            <v>93</v>
          </cell>
          <cell r="AZ71">
            <v>8</v>
          </cell>
          <cell r="BA71">
            <v>7</v>
          </cell>
          <cell r="BB71">
            <v>100</v>
          </cell>
          <cell r="BC71">
            <v>91</v>
          </cell>
          <cell r="BD71">
            <v>91</v>
          </cell>
          <cell r="BE71">
            <v>70</v>
          </cell>
          <cell r="BF71">
            <v>63</v>
          </cell>
          <cell r="BG71">
            <v>90</v>
          </cell>
          <cell r="BH71"/>
          <cell r="BI71"/>
          <cell r="BJ71">
            <v>2544</v>
          </cell>
          <cell r="BK71">
            <v>2025</v>
          </cell>
          <cell r="BL71">
            <v>79.599999999999994</v>
          </cell>
          <cell r="BM71">
            <v>2678</v>
          </cell>
          <cell r="BN71">
            <v>2156</v>
          </cell>
          <cell r="BO71">
            <v>80.5</v>
          </cell>
          <cell r="BP71">
            <v>2785</v>
          </cell>
          <cell r="BQ71">
            <v>2275</v>
          </cell>
          <cell r="BR71">
            <v>81.7</v>
          </cell>
          <cell r="BS71"/>
          <cell r="BT71"/>
          <cell r="BU71">
            <v>803</v>
          </cell>
        </row>
        <row r="72">
          <cell r="C72">
            <v>20</v>
          </cell>
          <cell r="D72"/>
          <cell r="E72"/>
          <cell r="F72"/>
          <cell r="G72"/>
          <cell r="H72"/>
          <cell r="I72"/>
          <cell r="J72"/>
          <cell r="K72"/>
          <cell r="L72">
            <v>210</v>
          </cell>
          <cell r="M72">
            <v>42.3</v>
          </cell>
          <cell r="N72">
            <v>40</v>
          </cell>
          <cell r="O72">
            <v>390</v>
          </cell>
          <cell r="P72"/>
          <cell r="Q72"/>
          <cell r="R72">
            <v>3600</v>
          </cell>
          <cell r="S72">
            <v>2967</v>
          </cell>
          <cell r="T72">
            <v>18.5</v>
          </cell>
          <cell r="U72">
            <v>81.7</v>
          </cell>
          <cell r="V72">
            <v>61.7</v>
          </cell>
          <cell r="W72">
            <v>100</v>
          </cell>
          <cell r="X72">
            <v>3700</v>
          </cell>
          <cell r="Y72">
            <v>3044</v>
          </cell>
          <cell r="Z72">
            <v>6</v>
          </cell>
          <cell r="AA72">
            <v>83.3</v>
          </cell>
          <cell r="AB72">
            <v>74.599999999999994</v>
          </cell>
          <cell r="AC72">
            <v>94.3</v>
          </cell>
          <cell r="AD72">
            <v>3800</v>
          </cell>
          <cell r="AE72">
            <v>3140</v>
          </cell>
          <cell r="AF72">
            <v>6.3</v>
          </cell>
          <cell r="AG72">
            <v>82</v>
          </cell>
          <cell r="AH72">
            <v>73.099999999999994</v>
          </cell>
          <cell r="AI72">
            <v>93.3</v>
          </cell>
          <cell r="AJ72"/>
          <cell r="AK72"/>
          <cell r="AL72">
            <v>120</v>
          </cell>
          <cell r="AM72">
            <v>157</v>
          </cell>
          <cell r="AN72">
            <v>131</v>
          </cell>
          <cell r="AO72">
            <v>103</v>
          </cell>
          <cell r="AP72"/>
          <cell r="AQ72"/>
          <cell r="AR72"/>
          <cell r="AS72"/>
          <cell r="AT72"/>
          <cell r="AU72"/>
          <cell r="AV72"/>
          <cell r="AW72"/>
          <cell r="AX72"/>
          <cell r="AY72"/>
          <cell r="AZ72"/>
          <cell r="BA72"/>
          <cell r="BB72"/>
          <cell r="BC72"/>
          <cell r="BD72"/>
          <cell r="BE72"/>
          <cell r="BF72"/>
          <cell r="BG72"/>
          <cell r="BH72"/>
          <cell r="BI72"/>
          <cell r="BJ72"/>
          <cell r="BK72"/>
          <cell r="BL72"/>
          <cell r="BM72"/>
          <cell r="BN72"/>
          <cell r="BO72"/>
          <cell r="BP72"/>
          <cell r="BQ72"/>
          <cell r="BR72"/>
          <cell r="BS72"/>
          <cell r="BT72"/>
          <cell r="BU72">
            <v>556</v>
          </cell>
        </row>
        <row r="73">
          <cell r="C73">
            <v>21</v>
          </cell>
          <cell r="D73">
            <v>350</v>
          </cell>
          <cell r="E73">
            <v>29.4</v>
          </cell>
          <cell r="F73">
            <v>150</v>
          </cell>
          <cell r="G73">
            <v>550</v>
          </cell>
          <cell r="H73">
            <v>420</v>
          </cell>
          <cell r="I73">
            <v>24.2</v>
          </cell>
          <cell r="J73">
            <v>220</v>
          </cell>
          <cell r="K73">
            <v>620</v>
          </cell>
          <cell r="L73">
            <v>340</v>
          </cell>
          <cell r="M73">
            <v>33.1</v>
          </cell>
          <cell r="N73">
            <v>120</v>
          </cell>
          <cell r="O73">
            <v>560</v>
          </cell>
          <cell r="P73">
            <v>90</v>
          </cell>
          <cell r="Q73">
            <v>40</v>
          </cell>
          <cell r="R73">
            <v>8600</v>
          </cell>
          <cell r="S73">
            <v>7028</v>
          </cell>
          <cell r="T73">
            <v>10.7</v>
          </cell>
          <cell r="U73">
            <v>81.3</v>
          </cell>
          <cell r="V73">
            <v>67.7</v>
          </cell>
          <cell r="W73">
            <v>100</v>
          </cell>
          <cell r="X73">
            <v>8800</v>
          </cell>
          <cell r="Y73">
            <v>7264</v>
          </cell>
          <cell r="Z73">
            <v>3.6</v>
          </cell>
          <cell r="AA73">
            <v>82.7</v>
          </cell>
          <cell r="AB73">
            <v>77.3</v>
          </cell>
          <cell r="AC73">
            <v>88.9</v>
          </cell>
          <cell r="AD73">
            <v>9100</v>
          </cell>
          <cell r="AE73">
            <v>7570</v>
          </cell>
          <cell r="AF73">
            <v>3.7</v>
          </cell>
          <cell r="AG73">
            <v>83.2</v>
          </cell>
          <cell r="AH73">
            <v>77.599999999999994</v>
          </cell>
          <cell r="AI73">
            <v>89.6</v>
          </cell>
          <cell r="AJ73">
            <v>95</v>
          </cell>
          <cell r="AK73">
            <v>95</v>
          </cell>
          <cell r="AL73">
            <v>364</v>
          </cell>
          <cell r="AM73">
            <v>378</v>
          </cell>
          <cell r="AN73">
            <v>326</v>
          </cell>
          <cell r="AO73">
            <v>242</v>
          </cell>
          <cell r="AP73">
            <v>91</v>
          </cell>
          <cell r="AQ73">
            <v>36</v>
          </cell>
          <cell r="AR73"/>
          <cell r="AS73"/>
          <cell r="AT73"/>
          <cell r="AU73"/>
          <cell r="AV73"/>
          <cell r="AW73"/>
          <cell r="AX73"/>
          <cell r="AY73"/>
          <cell r="AZ73"/>
          <cell r="BA73"/>
          <cell r="BB73"/>
          <cell r="BC73"/>
          <cell r="BD73"/>
          <cell r="BE73"/>
          <cell r="BF73"/>
          <cell r="BG73"/>
          <cell r="BH73"/>
          <cell r="BI73"/>
          <cell r="BJ73"/>
          <cell r="BK73"/>
          <cell r="BL73"/>
          <cell r="BM73"/>
          <cell r="BN73"/>
          <cell r="BO73"/>
          <cell r="BP73"/>
          <cell r="BQ73"/>
          <cell r="BR73"/>
          <cell r="BS73"/>
          <cell r="BT73"/>
          <cell r="BU73">
            <v>781</v>
          </cell>
        </row>
        <row r="74">
          <cell r="C74">
            <v>22</v>
          </cell>
          <cell r="D74">
            <v>1100</v>
          </cell>
          <cell r="E74">
            <v>16.7</v>
          </cell>
          <cell r="F74">
            <v>730</v>
          </cell>
          <cell r="G74">
            <v>1400</v>
          </cell>
          <cell r="H74">
            <v>1100</v>
          </cell>
          <cell r="I74">
            <v>16.5</v>
          </cell>
          <cell r="J74">
            <v>720</v>
          </cell>
          <cell r="K74">
            <v>1400</v>
          </cell>
          <cell r="L74">
            <v>870</v>
          </cell>
          <cell r="M74">
            <v>22.3</v>
          </cell>
          <cell r="N74">
            <v>490</v>
          </cell>
          <cell r="O74">
            <v>1300</v>
          </cell>
          <cell r="P74"/>
          <cell r="Q74"/>
          <cell r="R74">
            <v>24600</v>
          </cell>
          <cell r="S74">
            <v>20229</v>
          </cell>
          <cell r="T74">
            <v>6.5</v>
          </cell>
          <cell r="U74">
            <v>82.3</v>
          </cell>
          <cell r="V74">
            <v>73.099999999999994</v>
          </cell>
          <cell r="W74">
            <v>94.1</v>
          </cell>
          <cell r="X74">
            <v>25000</v>
          </cell>
          <cell r="Y74">
            <v>20609</v>
          </cell>
          <cell r="Z74">
            <v>2.2999999999999998</v>
          </cell>
          <cell r="AA74">
            <v>82.5</v>
          </cell>
          <cell r="AB74">
            <v>78.900000000000006</v>
          </cell>
          <cell r="AC74">
            <v>86.4</v>
          </cell>
          <cell r="AD74">
            <v>25500</v>
          </cell>
          <cell r="AE74">
            <v>21117</v>
          </cell>
          <cell r="AF74">
            <v>2.4</v>
          </cell>
          <cell r="AG74">
            <v>82.9</v>
          </cell>
          <cell r="AH74">
            <v>79.099999999999994</v>
          </cell>
          <cell r="AI74">
            <v>86.9</v>
          </cell>
          <cell r="AJ74"/>
          <cell r="AK74"/>
          <cell r="AL74">
            <v>1002</v>
          </cell>
          <cell r="AM74">
            <v>961</v>
          </cell>
          <cell r="AN74">
            <v>881</v>
          </cell>
          <cell r="AO74">
            <v>729</v>
          </cell>
          <cell r="AP74"/>
          <cell r="AQ74"/>
          <cell r="AR74">
            <v>1002</v>
          </cell>
          <cell r="AS74">
            <v>792</v>
          </cell>
          <cell r="AT74">
            <v>79</v>
          </cell>
          <cell r="AU74">
            <v>210</v>
          </cell>
          <cell r="AV74">
            <v>21</v>
          </cell>
          <cell r="AW74">
            <v>972</v>
          </cell>
          <cell r="AX74">
            <v>767</v>
          </cell>
          <cell r="AY74">
            <v>78.900000000000006</v>
          </cell>
          <cell r="AZ74">
            <v>205</v>
          </cell>
          <cell r="BA74">
            <v>21.1</v>
          </cell>
          <cell r="BB74">
            <v>881</v>
          </cell>
          <cell r="BC74">
            <v>722</v>
          </cell>
          <cell r="BD74">
            <v>82</v>
          </cell>
          <cell r="BE74">
            <v>543</v>
          </cell>
          <cell r="BF74">
            <v>408</v>
          </cell>
          <cell r="BG74">
            <v>75.099999999999994</v>
          </cell>
          <cell r="BH74"/>
          <cell r="BI74"/>
          <cell r="BJ74">
            <v>19393</v>
          </cell>
          <cell r="BK74">
            <v>12567</v>
          </cell>
          <cell r="BL74">
            <v>64.8</v>
          </cell>
          <cell r="BM74">
            <v>19960</v>
          </cell>
          <cell r="BN74">
            <v>13345</v>
          </cell>
          <cell r="BO74">
            <v>66.900000000000006</v>
          </cell>
          <cell r="BP74">
            <v>20425</v>
          </cell>
          <cell r="BQ74">
            <v>13952</v>
          </cell>
          <cell r="BR74">
            <v>68.3</v>
          </cell>
          <cell r="BS74"/>
          <cell r="BT74"/>
          <cell r="BU74">
            <v>2458</v>
          </cell>
        </row>
        <row r="75">
          <cell r="C75">
            <v>23</v>
          </cell>
          <cell r="D75"/>
          <cell r="E75"/>
          <cell r="F75"/>
          <cell r="G75"/>
          <cell r="H75"/>
          <cell r="I75"/>
          <cell r="J75"/>
          <cell r="K75"/>
          <cell r="L75"/>
          <cell r="M75"/>
          <cell r="N75"/>
          <cell r="O75"/>
          <cell r="P75"/>
          <cell r="Q75"/>
          <cell r="R75">
            <v>1800</v>
          </cell>
          <cell r="S75">
            <v>1545</v>
          </cell>
          <cell r="T75">
            <v>24.7</v>
          </cell>
          <cell r="U75">
            <v>85.2</v>
          </cell>
          <cell r="V75">
            <v>60.6</v>
          </cell>
          <cell r="W75">
            <v>100</v>
          </cell>
          <cell r="X75">
            <v>1800</v>
          </cell>
          <cell r="Y75">
            <v>1594</v>
          </cell>
          <cell r="Z75">
            <v>6.9</v>
          </cell>
          <cell r="AA75">
            <v>87.9</v>
          </cell>
          <cell r="AB75">
            <v>76.2</v>
          </cell>
          <cell r="AC75">
            <v>100</v>
          </cell>
          <cell r="AD75">
            <v>1800</v>
          </cell>
          <cell r="AE75">
            <v>1629</v>
          </cell>
          <cell r="AF75">
            <v>6.6</v>
          </cell>
          <cell r="AG75">
            <v>89.2</v>
          </cell>
          <cell r="AH75">
            <v>77</v>
          </cell>
          <cell r="AI75">
            <v>100</v>
          </cell>
          <cell r="AJ75"/>
          <cell r="AK75"/>
          <cell r="AL75">
            <v>29</v>
          </cell>
          <cell r="AM75">
            <v>30</v>
          </cell>
          <cell r="AN75">
            <v>30</v>
          </cell>
          <cell r="AO75">
            <v>16</v>
          </cell>
          <cell r="AP75"/>
          <cell r="AQ75"/>
          <cell r="AR75">
            <v>29</v>
          </cell>
          <cell r="AS75">
            <v>27</v>
          </cell>
          <cell r="AT75">
            <v>93.1</v>
          </cell>
          <cell r="AU75">
            <v>2</v>
          </cell>
          <cell r="AV75">
            <v>6.9</v>
          </cell>
          <cell r="AW75">
            <v>30</v>
          </cell>
          <cell r="AX75">
            <v>29</v>
          </cell>
          <cell r="AY75">
            <v>96.7</v>
          </cell>
          <cell r="AZ75">
            <v>1</v>
          </cell>
          <cell r="BA75">
            <v>3.3</v>
          </cell>
          <cell r="BB75">
            <v>30</v>
          </cell>
          <cell r="BC75">
            <v>28</v>
          </cell>
          <cell r="BD75">
            <v>93.3</v>
          </cell>
          <cell r="BE75">
            <v>13</v>
          </cell>
          <cell r="BF75">
            <v>12</v>
          </cell>
          <cell r="BG75">
            <v>92.3</v>
          </cell>
          <cell r="BH75"/>
          <cell r="BI75"/>
          <cell r="BJ75">
            <v>1522</v>
          </cell>
          <cell r="BK75">
            <v>1203</v>
          </cell>
          <cell r="BL75">
            <v>79</v>
          </cell>
          <cell r="BM75">
            <v>1561</v>
          </cell>
          <cell r="BN75">
            <v>1228</v>
          </cell>
          <cell r="BO75">
            <v>78.7</v>
          </cell>
          <cell r="BP75">
            <v>1613</v>
          </cell>
          <cell r="BQ75">
            <v>1307</v>
          </cell>
          <cell r="BR75">
            <v>81</v>
          </cell>
          <cell r="BS75"/>
          <cell r="BT75"/>
          <cell r="BU75">
            <v>318</v>
          </cell>
        </row>
        <row r="76">
          <cell r="C76">
            <v>24</v>
          </cell>
          <cell r="D76">
            <v>750</v>
          </cell>
          <cell r="E76">
            <v>18.2</v>
          </cell>
          <cell r="F76">
            <v>480</v>
          </cell>
          <cell r="G76">
            <v>1000</v>
          </cell>
          <cell r="H76">
            <v>830</v>
          </cell>
          <cell r="I76">
            <v>17.2</v>
          </cell>
          <cell r="J76">
            <v>550</v>
          </cell>
          <cell r="K76">
            <v>1100</v>
          </cell>
          <cell r="L76">
            <v>740</v>
          </cell>
          <cell r="M76">
            <v>21</v>
          </cell>
          <cell r="N76">
            <v>430</v>
          </cell>
          <cell r="O76">
            <v>1000</v>
          </cell>
          <cell r="P76"/>
          <cell r="Q76"/>
          <cell r="R76">
            <v>36500</v>
          </cell>
          <cell r="S76">
            <v>32175</v>
          </cell>
          <cell r="T76">
            <v>4.8</v>
          </cell>
          <cell r="U76">
            <v>88.2</v>
          </cell>
          <cell r="V76">
            <v>80.7</v>
          </cell>
          <cell r="W76">
            <v>97.2</v>
          </cell>
          <cell r="X76">
            <v>36700</v>
          </cell>
          <cell r="Y76">
            <v>32645</v>
          </cell>
          <cell r="Z76">
            <v>1.8</v>
          </cell>
          <cell r="AA76">
            <v>88.9</v>
          </cell>
          <cell r="AB76">
            <v>85.9</v>
          </cell>
          <cell r="AC76">
            <v>92.2</v>
          </cell>
          <cell r="AD76">
            <v>36700</v>
          </cell>
          <cell r="AE76">
            <v>32863</v>
          </cell>
          <cell r="AF76">
            <v>1.9</v>
          </cell>
          <cell r="AG76">
            <v>89.4</v>
          </cell>
          <cell r="AH76">
            <v>86.3</v>
          </cell>
          <cell r="AI76">
            <v>92.8</v>
          </cell>
          <cell r="AJ76"/>
          <cell r="AK76"/>
          <cell r="AL76">
            <v>1024</v>
          </cell>
          <cell r="AM76">
            <v>991</v>
          </cell>
          <cell r="AN76">
            <v>918</v>
          </cell>
          <cell r="AO76">
            <v>591</v>
          </cell>
          <cell r="AP76"/>
          <cell r="AQ76"/>
          <cell r="AR76">
            <v>1024</v>
          </cell>
          <cell r="AS76">
            <v>872</v>
          </cell>
          <cell r="AT76">
            <v>85.2</v>
          </cell>
          <cell r="AU76">
            <v>152</v>
          </cell>
          <cell r="AV76">
            <v>14.8</v>
          </cell>
          <cell r="AW76">
            <v>996</v>
          </cell>
          <cell r="AX76">
            <v>814</v>
          </cell>
          <cell r="AY76">
            <v>81.7</v>
          </cell>
          <cell r="AZ76">
            <v>182</v>
          </cell>
          <cell r="BA76">
            <v>18.3</v>
          </cell>
          <cell r="BB76">
            <v>918</v>
          </cell>
          <cell r="BC76">
            <v>798</v>
          </cell>
          <cell r="BD76">
            <v>86.9</v>
          </cell>
          <cell r="BE76">
            <v>507</v>
          </cell>
          <cell r="BF76">
            <v>460</v>
          </cell>
          <cell r="BG76">
            <v>90.7</v>
          </cell>
          <cell r="BH76"/>
          <cell r="BI76"/>
          <cell r="BJ76">
            <v>31627</v>
          </cell>
          <cell r="BK76">
            <v>18276</v>
          </cell>
          <cell r="BL76">
            <v>57.8</v>
          </cell>
          <cell r="BM76">
            <v>32163</v>
          </cell>
          <cell r="BN76">
            <v>20195</v>
          </cell>
          <cell r="BO76">
            <v>62.8</v>
          </cell>
          <cell r="BP76">
            <v>32466</v>
          </cell>
          <cell r="BQ76">
            <v>21083</v>
          </cell>
          <cell r="BR76">
            <v>64.900000000000006</v>
          </cell>
          <cell r="BS76"/>
          <cell r="BT76"/>
          <cell r="BU76">
            <v>2815</v>
          </cell>
        </row>
        <row r="77">
          <cell r="C77">
            <v>25</v>
          </cell>
          <cell r="D77">
            <v>580</v>
          </cell>
          <cell r="E77">
            <v>20.3</v>
          </cell>
          <cell r="F77">
            <v>350</v>
          </cell>
          <cell r="G77">
            <v>820</v>
          </cell>
          <cell r="H77">
            <v>680</v>
          </cell>
          <cell r="I77">
            <v>18.2</v>
          </cell>
          <cell r="J77">
            <v>430</v>
          </cell>
          <cell r="K77">
            <v>920</v>
          </cell>
          <cell r="L77">
            <v>530</v>
          </cell>
          <cell r="M77">
            <v>24.6</v>
          </cell>
          <cell r="N77">
            <v>270</v>
          </cell>
          <cell r="O77">
            <v>780</v>
          </cell>
          <cell r="P77"/>
          <cell r="Q77"/>
          <cell r="R77">
            <v>22400</v>
          </cell>
          <cell r="S77">
            <v>20106</v>
          </cell>
          <cell r="T77">
            <v>5.8</v>
          </cell>
          <cell r="U77">
            <v>89.7</v>
          </cell>
          <cell r="V77">
            <v>80.599999999999994</v>
          </cell>
          <cell r="W77">
            <v>100</v>
          </cell>
          <cell r="X77">
            <v>22700</v>
          </cell>
          <cell r="Y77">
            <v>20344</v>
          </cell>
          <cell r="Z77">
            <v>2.2000000000000002</v>
          </cell>
          <cell r="AA77">
            <v>89.5</v>
          </cell>
          <cell r="AB77">
            <v>85.8</v>
          </cell>
          <cell r="AC77">
            <v>93.5</v>
          </cell>
          <cell r="AD77">
            <v>23100</v>
          </cell>
          <cell r="AE77">
            <v>20734</v>
          </cell>
          <cell r="AF77">
            <v>2.2000000000000002</v>
          </cell>
          <cell r="AG77">
            <v>89.7</v>
          </cell>
          <cell r="AH77">
            <v>85.9</v>
          </cell>
          <cell r="AI77">
            <v>93.8</v>
          </cell>
          <cell r="AJ77"/>
          <cell r="AK77"/>
          <cell r="AL77">
            <v>600</v>
          </cell>
          <cell r="AM77">
            <v>649</v>
          </cell>
          <cell r="AN77">
            <v>535</v>
          </cell>
          <cell r="AO77">
            <v>305</v>
          </cell>
          <cell r="AP77"/>
          <cell r="AQ77"/>
          <cell r="AR77">
            <v>600</v>
          </cell>
          <cell r="AS77">
            <v>524</v>
          </cell>
          <cell r="AT77">
            <v>87.3</v>
          </cell>
          <cell r="AU77">
            <v>76</v>
          </cell>
          <cell r="AV77">
            <v>12.7</v>
          </cell>
          <cell r="AW77">
            <v>650</v>
          </cell>
          <cell r="AX77">
            <v>562</v>
          </cell>
          <cell r="AY77">
            <v>86.5</v>
          </cell>
          <cell r="AZ77">
            <v>88</v>
          </cell>
          <cell r="BA77">
            <v>13.5</v>
          </cell>
          <cell r="BB77">
            <v>535</v>
          </cell>
          <cell r="BC77">
            <v>486</v>
          </cell>
          <cell r="BD77">
            <v>90.8</v>
          </cell>
          <cell r="BE77">
            <v>276</v>
          </cell>
          <cell r="BF77">
            <v>240</v>
          </cell>
          <cell r="BG77">
            <v>87</v>
          </cell>
          <cell r="BH77"/>
          <cell r="BI77"/>
          <cell r="BJ77">
            <v>19819</v>
          </cell>
          <cell r="BK77">
            <v>14033</v>
          </cell>
          <cell r="BL77">
            <v>70.8</v>
          </cell>
          <cell r="BM77">
            <v>20080</v>
          </cell>
          <cell r="BN77">
            <v>14196</v>
          </cell>
          <cell r="BO77">
            <v>70.7</v>
          </cell>
          <cell r="BP77">
            <v>20514</v>
          </cell>
          <cell r="BQ77">
            <v>14581</v>
          </cell>
          <cell r="BR77">
            <v>71.099999999999994</v>
          </cell>
          <cell r="BS77"/>
          <cell r="BT77"/>
          <cell r="BU77">
            <v>5996</v>
          </cell>
        </row>
        <row r="78">
          <cell r="C78">
            <v>26</v>
          </cell>
          <cell r="D78">
            <v>730</v>
          </cell>
          <cell r="E78">
            <v>20.2</v>
          </cell>
          <cell r="F78">
            <v>440</v>
          </cell>
          <cell r="G78">
            <v>1000</v>
          </cell>
          <cell r="H78">
            <v>670</v>
          </cell>
          <cell r="I78">
            <v>20.8</v>
          </cell>
          <cell r="J78">
            <v>400</v>
          </cell>
          <cell r="K78">
            <v>950</v>
          </cell>
          <cell r="L78">
            <v>630</v>
          </cell>
          <cell r="M78">
            <v>25</v>
          </cell>
          <cell r="N78">
            <v>320</v>
          </cell>
          <cell r="O78">
            <v>930</v>
          </cell>
          <cell r="P78"/>
          <cell r="Q78"/>
          <cell r="R78">
            <v>18500</v>
          </cell>
          <cell r="S78">
            <v>15475</v>
          </cell>
          <cell r="T78">
            <v>7.5</v>
          </cell>
          <cell r="U78">
            <v>83.6</v>
          </cell>
          <cell r="V78">
            <v>73.099999999999994</v>
          </cell>
          <cell r="W78">
            <v>97.6</v>
          </cell>
          <cell r="X78">
            <v>18900</v>
          </cell>
          <cell r="Y78">
            <v>15782</v>
          </cell>
          <cell r="Z78">
            <v>2.7</v>
          </cell>
          <cell r="AA78">
            <v>83.5</v>
          </cell>
          <cell r="AB78">
            <v>79.400000000000006</v>
          </cell>
          <cell r="AC78">
            <v>88.1</v>
          </cell>
          <cell r="AD78">
            <v>19500</v>
          </cell>
          <cell r="AE78">
            <v>16390</v>
          </cell>
          <cell r="AF78">
            <v>2.7</v>
          </cell>
          <cell r="AG78">
            <v>84.2</v>
          </cell>
          <cell r="AH78">
            <v>80</v>
          </cell>
          <cell r="AI78">
            <v>88.9</v>
          </cell>
          <cell r="AJ78"/>
          <cell r="AK78"/>
          <cell r="AL78">
            <v>776</v>
          </cell>
          <cell r="AM78">
            <v>715</v>
          </cell>
          <cell r="AN78">
            <v>674</v>
          </cell>
          <cell r="AO78">
            <v>511</v>
          </cell>
          <cell r="AP78"/>
          <cell r="AQ78"/>
          <cell r="AR78">
            <v>776</v>
          </cell>
          <cell r="AS78">
            <v>642</v>
          </cell>
          <cell r="AT78">
            <v>82.7</v>
          </cell>
          <cell r="AU78">
            <v>134</v>
          </cell>
          <cell r="AV78">
            <v>17.3</v>
          </cell>
          <cell r="AW78">
            <v>716</v>
          </cell>
          <cell r="AX78">
            <v>590</v>
          </cell>
          <cell r="AY78">
            <v>82.4</v>
          </cell>
          <cell r="AZ78">
            <v>126</v>
          </cell>
          <cell r="BA78">
            <v>17.600000000000001</v>
          </cell>
          <cell r="BB78">
            <v>674</v>
          </cell>
          <cell r="BC78">
            <v>565</v>
          </cell>
          <cell r="BD78">
            <v>83.8</v>
          </cell>
          <cell r="BE78">
            <v>392</v>
          </cell>
          <cell r="BF78">
            <v>327</v>
          </cell>
          <cell r="BG78">
            <v>83.4</v>
          </cell>
          <cell r="BH78"/>
          <cell r="BI78"/>
          <cell r="BJ78">
            <v>14894</v>
          </cell>
          <cell r="BK78">
            <v>10758</v>
          </cell>
          <cell r="BL78">
            <v>72.2</v>
          </cell>
          <cell r="BM78">
            <v>15294</v>
          </cell>
          <cell r="BN78">
            <v>11188</v>
          </cell>
          <cell r="BO78">
            <v>73.2</v>
          </cell>
          <cell r="BP78">
            <v>15903</v>
          </cell>
          <cell r="BQ78">
            <v>11713</v>
          </cell>
          <cell r="BR78">
            <v>73.7</v>
          </cell>
          <cell r="BS78"/>
          <cell r="BT78"/>
          <cell r="BU78">
            <v>2307</v>
          </cell>
        </row>
        <row r="79">
          <cell r="C79">
            <v>27</v>
          </cell>
          <cell r="D79">
            <v>230</v>
          </cell>
          <cell r="E79">
            <v>34.4</v>
          </cell>
          <cell r="F79">
            <v>70</v>
          </cell>
          <cell r="G79">
            <v>380</v>
          </cell>
          <cell r="H79">
            <v>290</v>
          </cell>
          <cell r="I79">
            <v>31.4</v>
          </cell>
          <cell r="J79">
            <v>110</v>
          </cell>
          <cell r="K79">
            <v>470</v>
          </cell>
          <cell r="L79">
            <v>260</v>
          </cell>
          <cell r="M79">
            <v>37.799999999999997</v>
          </cell>
          <cell r="N79">
            <v>70</v>
          </cell>
          <cell r="O79">
            <v>450</v>
          </cell>
          <cell r="P79"/>
          <cell r="Q79"/>
          <cell r="R79">
            <v>9600</v>
          </cell>
          <cell r="S79">
            <v>8172</v>
          </cell>
          <cell r="T79">
            <v>9</v>
          </cell>
          <cell r="U79">
            <v>85.3</v>
          </cell>
          <cell r="V79">
            <v>72.900000000000006</v>
          </cell>
          <cell r="W79">
            <v>100</v>
          </cell>
          <cell r="X79">
            <v>9700</v>
          </cell>
          <cell r="Y79">
            <v>8431</v>
          </cell>
          <cell r="Z79">
            <v>3.3</v>
          </cell>
          <cell r="AA79">
            <v>87.3</v>
          </cell>
          <cell r="AB79">
            <v>82</v>
          </cell>
          <cell r="AC79">
            <v>93.2</v>
          </cell>
          <cell r="AD79">
            <v>9900</v>
          </cell>
          <cell r="AE79">
            <v>8695</v>
          </cell>
          <cell r="AF79">
            <v>3.3</v>
          </cell>
          <cell r="AG79">
            <v>87.8</v>
          </cell>
          <cell r="AH79">
            <v>82.4</v>
          </cell>
          <cell r="AI79">
            <v>93.9</v>
          </cell>
          <cell r="AJ79"/>
          <cell r="AK79"/>
          <cell r="AL79">
            <v>275</v>
          </cell>
          <cell r="AM79">
            <v>288</v>
          </cell>
          <cell r="AN79">
            <v>274</v>
          </cell>
          <cell r="AO79">
            <v>210</v>
          </cell>
          <cell r="AP79"/>
          <cell r="AQ79"/>
          <cell r="AR79">
            <v>275</v>
          </cell>
          <cell r="AS79">
            <v>241</v>
          </cell>
          <cell r="AT79">
            <v>87.6</v>
          </cell>
          <cell r="AU79">
            <v>34</v>
          </cell>
          <cell r="AV79">
            <v>12.4</v>
          </cell>
          <cell r="AW79">
            <v>288</v>
          </cell>
          <cell r="AX79">
            <v>234</v>
          </cell>
          <cell r="AY79">
            <v>81.2</v>
          </cell>
          <cell r="AZ79">
            <v>54</v>
          </cell>
          <cell r="BA79">
            <v>18.8</v>
          </cell>
          <cell r="BB79">
            <v>274</v>
          </cell>
          <cell r="BC79">
            <v>250</v>
          </cell>
          <cell r="BD79">
            <v>91.2</v>
          </cell>
          <cell r="BE79">
            <v>162</v>
          </cell>
          <cell r="BF79">
            <v>141</v>
          </cell>
          <cell r="BG79">
            <v>87</v>
          </cell>
          <cell r="BH79"/>
          <cell r="BI79"/>
          <cell r="BJ79">
            <v>7993</v>
          </cell>
          <cell r="BK79">
            <v>5547</v>
          </cell>
          <cell r="BL79">
            <v>69.400000000000006</v>
          </cell>
          <cell r="BM79">
            <v>8278</v>
          </cell>
          <cell r="BN79">
            <v>5498</v>
          </cell>
          <cell r="BO79">
            <v>66.400000000000006</v>
          </cell>
          <cell r="BP79">
            <v>8532</v>
          </cell>
          <cell r="BQ79">
            <v>5934</v>
          </cell>
          <cell r="BR79">
            <v>69.5</v>
          </cell>
          <cell r="BS79"/>
          <cell r="BT79"/>
          <cell r="BU79">
            <v>2581</v>
          </cell>
        </row>
        <row r="80">
          <cell r="C80">
            <v>28</v>
          </cell>
          <cell r="D80">
            <v>470</v>
          </cell>
          <cell r="E80">
            <v>30.8</v>
          </cell>
          <cell r="F80">
            <v>180</v>
          </cell>
          <cell r="G80">
            <v>750</v>
          </cell>
          <cell r="H80">
            <v>440</v>
          </cell>
          <cell r="I80">
            <v>32.4</v>
          </cell>
          <cell r="J80">
            <v>160</v>
          </cell>
          <cell r="K80">
            <v>720</v>
          </cell>
          <cell r="L80">
            <v>550</v>
          </cell>
          <cell r="M80">
            <v>32.9</v>
          </cell>
          <cell r="N80">
            <v>190</v>
          </cell>
          <cell r="O80">
            <v>900</v>
          </cell>
          <cell r="P80">
            <v>120</v>
          </cell>
          <cell r="Q80">
            <v>50</v>
          </cell>
          <cell r="R80">
            <v>11100</v>
          </cell>
          <cell r="S80">
            <v>9235</v>
          </cell>
          <cell r="T80">
            <v>10.4</v>
          </cell>
          <cell r="U80">
            <v>83.1</v>
          </cell>
          <cell r="V80">
            <v>69.400000000000006</v>
          </cell>
          <cell r="W80">
            <v>100</v>
          </cell>
          <cell r="X80">
            <v>11700</v>
          </cell>
          <cell r="Y80">
            <v>9395</v>
          </cell>
          <cell r="Z80">
            <v>3.6</v>
          </cell>
          <cell r="AA80">
            <v>80.2</v>
          </cell>
          <cell r="AB80">
            <v>74.900000000000006</v>
          </cell>
          <cell r="AC80">
            <v>86.3</v>
          </cell>
          <cell r="AD80">
            <v>12100</v>
          </cell>
          <cell r="AE80">
            <v>9712</v>
          </cell>
          <cell r="AF80">
            <v>3.8</v>
          </cell>
          <cell r="AG80">
            <v>80.3</v>
          </cell>
          <cell r="AH80">
            <v>74.7</v>
          </cell>
          <cell r="AI80">
            <v>86.7</v>
          </cell>
          <cell r="AJ80">
            <v>95</v>
          </cell>
          <cell r="AK80">
            <v>95</v>
          </cell>
          <cell r="AL80">
            <v>428</v>
          </cell>
          <cell r="AM80">
            <v>476</v>
          </cell>
          <cell r="AN80">
            <v>477</v>
          </cell>
          <cell r="AO80">
            <v>341</v>
          </cell>
          <cell r="AP80">
            <v>107</v>
          </cell>
          <cell r="AQ80">
            <v>43</v>
          </cell>
          <cell r="AR80">
            <v>428</v>
          </cell>
          <cell r="AS80">
            <v>301</v>
          </cell>
          <cell r="AT80">
            <v>70.3</v>
          </cell>
          <cell r="AU80">
            <v>127</v>
          </cell>
          <cell r="AV80">
            <v>29.7</v>
          </cell>
          <cell r="AW80">
            <v>477</v>
          </cell>
          <cell r="AX80">
            <v>357</v>
          </cell>
          <cell r="AY80">
            <v>74.8</v>
          </cell>
          <cell r="AZ80">
            <v>120</v>
          </cell>
          <cell r="BA80">
            <v>25.2</v>
          </cell>
          <cell r="BB80">
            <v>477</v>
          </cell>
          <cell r="BC80">
            <v>339</v>
          </cell>
          <cell r="BD80">
            <v>71.099999999999994</v>
          </cell>
          <cell r="BE80">
            <v>282</v>
          </cell>
          <cell r="BF80">
            <v>215</v>
          </cell>
          <cell r="BG80">
            <v>76.2</v>
          </cell>
          <cell r="BH80">
            <v>95</v>
          </cell>
          <cell r="BI80">
            <v>95</v>
          </cell>
          <cell r="BJ80">
            <v>8921</v>
          </cell>
          <cell r="BK80">
            <v>4418</v>
          </cell>
          <cell r="BL80">
            <v>49.5</v>
          </cell>
          <cell r="BM80">
            <v>9012</v>
          </cell>
          <cell r="BN80">
            <v>4536</v>
          </cell>
          <cell r="BO80">
            <v>50.3</v>
          </cell>
          <cell r="BP80">
            <v>9356</v>
          </cell>
          <cell r="BQ80">
            <v>5043</v>
          </cell>
          <cell r="BR80">
            <v>53.9</v>
          </cell>
          <cell r="BS80">
            <v>95</v>
          </cell>
          <cell r="BT80">
            <v>95</v>
          </cell>
          <cell r="BU80">
            <v>465</v>
          </cell>
        </row>
        <row r="81">
          <cell r="C81">
            <v>29</v>
          </cell>
          <cell r="D81">
            <v>540</v>
          </cell>
          <cell r="E81">
            <v>20.100000000000001</v>
          </cell>
          <cell r="F81">
            <v>330</v>
          </cell>
          <cell r="G81">
            <v>760</v>
          </cell>
          <cell r="H81">
            <v>480</v>
          </cell>
          <cell r="I81">
            <v>22.5</v>
          </cell>
          <cell r="J81">
            <v>270</v>
          </cell>
          <cell r="K81">
            <v>690</v>
          </cell>
          <cell r="L81">
            <v>450</v>
          </cell>
          <cell r="M81">
            <v>26.3</v>
          </cell>
          <cell r="N81">
            <v>220</v>
          </cell>
          <cell r="O81">
            <v>680</v>
          </cell>
          <cell r="P81">
            <v>140</v>
          </cell>
          <cell r="Q81">
            <v>50</v>
          </cell>
          <cell r="R81">
            <v>14300</v>
          </cell>
          <cell r="S81">
            <v>12210</v>
          </cell>
          <cell r="T81">
            <v>7.7</v>
          </cell>
          <cell r="U81">
            <v>85.6</v>
          </cell>
          <cell r="V81">
            <v>74.7</v>
          </cell>
          <cell r="W81">
            <v>100</v>
          </cell>
          <cell r="X81">
            <v>14300</v>
          </cell>
          <cell r="Y81">
            <v>12461</v>
          </cell>
          <cell r="Z81">
            <v>2.8</v>
          </cell>
          <cell r="AA81">
            <v>86.9</v>
          </cell>
          <cell r="AB81">
            <v>82.3</v>
          </cell>
          <cell r="AC81">
            <v>92</v>
          </cell>
          <cell r="AD81">
            <v>14500</v>
          </cell>
          <cell r="AE81">
            <v>12703</v>
          </cell>
          <cell r="AF81">
            <v>2.9</v>
          </cell>
          <cell r="AG81">
            <v>87.3</v>
          </cell>
          <cell r="AH81">
            <v>82.6</v>
          </cell>
          <cell r="AI81">
            <v>92.6</v>
          </cell>
          <cell r="AJ81">
            <v>95</v>
          </cell>
          <cell r="AK81">
            <v>95</v>
          </cell>
          <cell r="AL81">
            <v>504</v>
          </cell>
          <cell r="AM81">
            <v>449</v>
          </cell>
          <cell r="AN81">
            <v>488</v>
          </cell>
          <cell r="AO81">
            <v>348</v>
          </cell>
          <cell r="AP81">
            <v>126</v>
          </cell>
          <cell r="AQ81">
            <v>50</v>
          </cell>
          <cell r="AR81">
            <v>504</v>
          </cell>
          <cell r="AS81">
            <v>364</v>
          </cell>
          <cell r="AT81">
            <v>72.2</v>
          </cell>
          <cell r="AU81">
            <v>140</v>
          </cell>
          <cell r="AV81">
            <v>27.8</v>
          </cell>
          <cell r="AW81">
            <v>447</v>
          </cell>
          <cell r="AX81">
            <v>316</v>
          </cell>
          <cell r="AY81">
            <v>70.7</v>
          </cell>
          <cell r="AZ81">
            <v>131</v>
          </cell>
          <cell r="BA81">
            <v>29.3</v>
          </cell>
          <cell r="BB81">
            <v>488</v>
          </cell>
          <cell r="BC81">
            <v>376</v>
          </cell>
          <cell r="BD81">
            <v>77</v>
          </cell>
          <cell r="BE81">
            <v>273</v>
          </cell>
          <cell r="BF81">
            <v>213</v>
          </cell>
          <cell r="BG81">
            <v>78</v>
          </cell>
          <cell r="BH81">
            <v>95</v>
          </cell>
          <cell r="BI81">
            <v>95</v>
          </cell>
          <cell r="BJ81">
            <v>11796</v>
          </cell>
          <cell r="BK81">
            <v>7820</v>
          </cell>
          <cell r="BL81">
            <v>66.3</v>
          </cell>
          <cell r="BM81">
            <v>12176</v>
          </cell>
          <cell r="BN81">
            <v>7746</v>
          </cell>
          <cell r="BO81">
            <v>63.6</v>
          </cell>
          <cell r="BP81">
            <v>12320</v>
          </cell>
          <cell r="BQ81">
            <v>8277</v>
          </cell>
          <cell r="BR81">
            <v>67.2</v>
          </cell>
          <cell r="BS81">
            <v>95</v>
          </cell>
          <cell r="BT81">
            <v>95</v>
          </cell>
          <cell r="BU81">
            <v>1983</v>
          </cell>
        </row>
        <row r="82">
          <cell r="C82">
            <v>30</v>
          </cell>
          <cell r="D82"/>
          <cell r="E82"/>
          <cell r="F82"/>
          <cell r="G82"/>
          <cell r="H82"/>
          <cell r="I82"/>
          <cell r="J82"/>
          <cell r="K82"/>
          <cell r="L82"/>
          <cell r="M82"/>
          <cell r="N82"/>
          <cell r="O82"/>
          <cell r="P82"/>
          <cell r="Q82"/>
          <cell r="R82">
            <v>740</v>
          </cell>
          <cell r="S82">
            <v>613</v>
          </cell>
          <cell r="T82">
            <v>50</v>
          </cell>
          <cell r="U82">
            <v>83.1</v>
          </cell>
          <cell r="V82">
            <v>51.6</v>
          </cell>
          <cell r="W82">
            <v>100</v>
          </cell>
          <cell r="X82">
            <v>730</v>
          </cell>
          <cell r="Y82">
            <v>638</v>
          </cell>
          <cell r="Z82">
            <v>8.3000000000000007</v>
          </cell>
          <cell r="AA82">
            <v>87.1</v>
          </cell>
          <cell r="AB82">
            <v>71.8</v>
          </cell>
          <cell r="AC82">
            <v>100</v>
          </cell>
          <cell r="AD82">
            <v>750</v>
          </cell>
          <cell r="AE82">
            <v>666</v>
          </cell>
          <cell r="AF82">
            <v>7.9</v>
          </cell>
          <cell r="AG82">
            <v>88.5</v>
          </cell>
          <cell r="AH82">
            <v>72.7</v>
          </cell>
          <cell r="AI82">
            <v>100</v>
          </cell>
          <cell r="AJ82"/>
          <cell r="AK82"/>
          <cell r="AL82">
            <v>31</v>
          </cell>
          <cell r="AM82">
            <v>23</v>
          </cell>
          <cell r="AN82">
            <v>25</v>
          </cell>
          <cell r="AO82">
            <v>14</v>
          </cell>
          <cell r="AP82"/>
          <cell r="AQ82"/>
          <cell r="AR82">
            <v>31</v>
          </cell>
          <cell r="AS82">
            <v>27</v>
          </cell>
          <cell r="AT82">
            <v>87.1</v>
          </cell>
          <cell r="AU82">
            <v>4</v>
          </cell>
          <cell r="AV82">
            <v>12.9</v>
          </cell>
          <cell r="AW82">
            <v>23</v>
          </cell>
          <cell r="AX82">
            <v>21</v>
          </cell>
          <cell r="AY82">
            <v>91.3</v>
          </cell>
          <cell r="AZ82">
            <v>2</v>
          </cell>
          <cell r="BA82">
            <v>8.6999999999999993</v>
          </cell>
          <cell r="BB82">
            <v>25</v>
          </cell>
          <cell r="BC82">
            <v>22</v>
          </cell>
          <cell r="BD82">
            <v>88</v>
          </cell>
          <cell r="BE82">
            <v>8</v>
          </cell>
          <cell r="BF82">
            <v>7</v>
          </cell>
          <cell r="BG82">
            <v>87.5</v>
          </cell>
          <cell r="BH82"/>
          <cell r="BI82"/>
          <cell r="BJ82">
            <v>582</v>
          </cell>
          <cell r="BK82">
            <v>463</v>
          </cell>
          <cell r="BL82">
            <v>79.599999999999994</v>
          </cell>
          <cell r="BM82">
            <v>619</v>
          </cell>
          <cell r="BN82">
            <v>507</v>
          </cell>
          <cell r="BO82">
            <v>81.900000000000006</v>
          </cell>
          <cell r="BP82">
            <v>638</v>
          </cell>
          <cell r="BQ82">
            <v>535</v>
          </cell>
          <cell r="BR82">
            <v>83.9</v>
          </cell>
          <cell r="BS82"/>
          <cell r="BT82"/>
          <cell r="BU82">
            <v>123</v>
          </cell>
        </row>
        <row r="83">
          <cell r="C83">
            <v>31</v>
          </cell>
          <cell r="D83">
            <v>120</v>
          </cell>
          <cell r="E83">
            <v>47.8</v>
          </cell>
          <cell r="F83">
            <v>10</v>
          </cell>
          <cell r="G83">
            <v>230</v>
          </cell>
          <cell r="H83"/>
          <cell r="I83"/>
          <cell r="J83"/>
          <cell r="K83"/>
          <cell r="L83"/>
          <cell r="M83"/>
          <cell r="N83"/>
          <cell r="O83"/>
          <cell r="P83"/>
          <cell r="Q83"/>
          <cell r="R83">
            <v>2500</v>
          </cell>
          <cell r="S83">
            <v>2100</v>
          </cell>
          <cell r="T83">
            <v>21.1</v>
          </cell>
          <cell r="U83">
            <v>82.6</v>
          </cell>
          <cell r="V83">
            <v>60.7</v>
          </cell>
          <cell r="W83">
            <v>100</v>
          </cell>
          <cell r="X83">
            <v>2500</v>
          </cell>
          <cell r="Y83">
            <v>2133</v>
          </cell>
          <cell r="Z83">
            <v>6.7</v>
          </cell>
          <cell r="AA83">
            <v>85</v>
          </cell>
          <cell r="AB83">
            <v>75.2</v>
          </cell>
          <cell r="AC83">
            <v>97.6</v>
          </cell>
          <cell r="AD83">
            <v>2600</v>
          </cell>
          <cell r="AE83">
            <v>2204</v>
          </cell>
          <cell r="AF83">
            <v>7</v>
          </cell>
          <cell r="AG83">
            <v>85.1</v>
          </cell>
          <cell r="AH83">
            <v>75</v>
          </cell>
          <cell r="AI83">
            <v>98.3</v>
          </cell>
          <cell r="AJ83"/>
          <cell r="AK83"/>
          <cell r="AL83">
            <v>88</v>
          </cell>
          <cell r="AM83">
            <v>79</v>
          </cell>
          <cell r="AN83">
            <v>81</v>
          </cell>
          <cell r="AO83">
            <v>56</v>
          </cell>
          <cell r="AP83"/>
          <cell r="AQ83"/>
          <cell r="AR83">
            <v>88</v>
          </cell>
          <cell r="AS83">
            <v>69</v>
          </cell>
          <cell r="AT83">
            <v>78.400000000000006</v>
          </cell>
          <cell r="AU83">
            <v>19</v>
          </cell>
          <cell r="AV83">
            <v>21.6</v>
          </cell>
          <cell r="AW83">
            <v>79</v>
          </cell>
          <cell r="AX83">
            <v>64</v>
          </cell>
          <cell r="AY83">
            <v>81</v>
          </cell>
          <cell r="AZ83">
            <v>15</v>
          </cell>
          <cell r="BA83">
            <v>19</v>
          </cell>
          <cell r="BB83">
            <v>81</v>
          </cell>
          <cell r="BC83">
            <v>65</v>
          </cell>
          <cell r="BD83">
            <v>80.2</v>
          </cell>
          <cell r="BE83">
            <v>44</v>
          </cell>
          <cell r="BF83">
            <v>41</v>
          </cell>
          <cell r="BG83">
            <v>93.2</v>
          </cell>
          <cell r="BH83"/>
          <cell r="BI83"/>
          <cell r="BJ83">
            <v>2027</v>
          </cell>
          <cell r="BK83">
            <v>1311</v>
          </cell>
          <cell r="BL83">
            <v>64.7</v>
          </cell>
          <cell r="BM83">
            <v>2095</v>
          </cell>
          <cell r="BN83">
            <v>1383</v>
          </cell>
          <cell r="BO83">
            <v>66</v>
          </cell>
          <cell r="BP83">
            <v>2151</v>
          </cell>
          <cell r="BQ83">
            <v>1355</v>
          </cell>
          <cell r="BR83">
            <v>63</v>
          </cell>
          <cell r="BS83"/>
          <cell r="BT83"/>
          <cell r="BU83">
            <v>361</v>
          </cell>
        </row>
        <row r="84">
          <cell r="C84">
            <v>32</v>
          </cell>
          <cell r="D84">
            <v>600</v>
          </cell>
          <cell r="E84">
            <v>24</v>
          </cell>
          <cell r="F84">
            <v>320</v>
          </cell>
          <cell r="G84">
            <v>880</v>
          </cell>
          <cell r="H84">
            <v>610</v>
          </cell>
          <cell r="I84">
            <v>23.3</v>
          </cell>
          <cell r="J84">
            <v>330</v>
          </cell>
          <cell r="K84">
            <v>890</v>
          </cell>
          <cell r="L84">
            <v>740</v>
          </cell>
          <cell r="M84">
            <v>25</v>
          </cell>
          <cell r="N84">
            <v>380</v>
          </cell>
          <cell r="O84">
            <v>1100</v>
          </cell>
          <cell r="P84"/>
          <cell r="Q84"/>
          <cell r="R84">
            <v>12200</v>
          </cell>
          <cell r="S84">
            <v>9503</v>
          </cell>
          <cell r="T84">
            <v>8.9</v>
          </cell>
          <cell r="U84">
            <v>77.599999999999994</v>
          </cell>
          <cell r="V84">
            <v>66.400000000000006</v>
          </cell>
          <cell r="W84">
            <v>93.5</v>
          </cell>
          <cell r="X84">
            <v>12400</v>
          </cell>
          <cell r="Y84">
            <v>10085</v>
          </cell>
          <cell r="Z84">
            <v>3</v>
          </cell>
          <cell r="AA84">
            <v>81.2</v>
          </cell>
          <cell r="AB84">
            <v>76.7</v>
          </cell>
          <cell r="AC84">
            <v>86.4</v>
          </cell>
          <cell r="AD84">
            <v>13200</v>
          </cell>
          <cell r="AE84">
            <v>10650</v>
          </cell>
          <cell r="AF84">
            <v>3.2</v>
          </cell>
          <cell r="AG84">
            <v>80.599999999999994</v>
          </cell>
          <cell r="AH84">
            <v>75.8</v>
          </cell>
          <cell r="AI84">
            <v>86</v>
          </cell>
          <cell r="AJ84"/>
          <cell r="AK84"/>
          <cell r="AL84">
            <v>493</v>
          </cell>
          <cell r="AM84">
            <v>501</v>
          </cell>
          <cell r="AN84">
            <v>512</v>
          </cell>
          <cell r="AO84">
            <v>297</v>
          </cell>
          <cell r="AP84"/>
          <cell r="AQ84"/>
          <cell r="AR84"/>
          <cell r="AS84"/>
          <cell r="AT84"/>
          <cell r="AU84"/>
          <cell r="AV84"/>
          <cell r="AW84">
            <v>503</v>
          </cell>
          <cell r="AX84">
            <v>441</v>
          </cell>
          <cell r="AY84">
            <v>87.7</v>
          </cell>
          <cell r="AZ84">
            <v>62</v>
          </cell>
          <cell r="BA84">
            <v>12.3</v>
          </cell>
          <cell r="BB84">
            <v>512</v>
          </cell>
          <cell r="BC84">
            <v>425</v>
          </cell>
          <cell r="BD84">
            <v>83</v>
          </cell>
          <cell r="BE84">
            <v>257</v>
          </cell>
          <cell r="BF84">
            <v>222</v>
          </cell>
          <cell r="BG84">
            <v>86.4</v>
          </cell>
          <cell r="BH84"/>
          <cell r="BI84"/>
          <cell r="BJ84"/>
          <cell r="BK84"/>
          <cell r="BL84"/>
          <cell r="BM84">
            <v>9723</v>
          </cell>
          <cell r="BN84">
            <v>6115</v>
          </cell>
          <cell r="BO84">
            <v>62.9</v>
          </cell>
          <cell r="BP84">
            <v>10228</v>
          </cell>
          <cell r="BQ84">
            <v>5911</v>
          </cell>
          <cell r="BR84">
            <v>57.8</v>
          </cell>
          <cell r="BS84"/>
          <cell r="BT84"/>
          <cell r="BU84">
            <v>1127</v>
          </cell>
        </row>
        <row r="85">
          <cell r="C85">
            <v>33</v>
          </cell>
          <cell r="D85"/>
          <cell r="E85"/>
          <cell r="F85"/>
          <cell r="G85"/>
          <cell r="H85"/>
          <cell r="I85"/>
          <cell r="J85"/>
          <cell r="K85"/>
          <cell r="L85"/>
          <cell r="M85"/>
          <cell r="N85"/>
          <cell r="O85"/>
          <cell r="P85"/>
          <cell r="Q85"/>
          <cell r="R85">
            <v>1400</v>
          </cell>
          <cell r="S85">
            <v>1168</v>
          </cell>
          <cell r="T85">
            <v>28.9</v>
          </cell>
          <cell r="U85">
            <v>83.4</v>
          </cell>
          <cell r="V85">
            <v>57.4</v>
          </cell>
          <cell r="W85">
            <v>100</v>
          </cell>
          <cell r="X85">
            <v>1300</v>
          </cell>
          <cell r="Y85">
            <v>1227</v>
          </cell>
          <cell r="Z85">
            <v>6.3</v>
          </cell>
          <cell r="AA85">
            <v>91</v>
          </cell>
          <cell r="AB85">
            <v>77.7</v>
          </cell>
          <cell r="AC85">
            <v>100</v>
          </cell>
          <cell r="AD85">
            <v>1400</v>
          </cell>
          <cell r="AE85">
            <v>1283</v>
          </cell>
          <cell r="AF85">
            <v>5.9</v>
          </cell>
          <cell r="AG85">
            <v>91.9</v>
          </cell>
          <cell r="AH85">
            <v>78.599999999999994</v>
          </cell>
          <cell r="AI85">
            <v>100</v>
          </cell>
          <cell r="AJ85"/>
          <cell r="AK85"/>
          <cell r="AL85">
            <v>33</v>
          </cell>
          <cell r="AM85">
            <v>38</v>
          </cell>
          <cell r="AN85">
            <v>31</v>
          </cell>
          <cell r="AO85">
            <v>29</v>
          </cell>
          <cell r="AP85"/>
          <cell r="AQ85"/>
          <cell r="AR85">
            <v>33</v>
          </cell>
          <cell r="AS85">
            <v>27</v>
          </cell>
          <cell r="AT85">
            <v>81.8</v>
          </cell>
          <cell r="AU85">
            <v>6</v>
          </cell>
          <cell r="AV85">
            <v>18.2</v>
          </cell>
          <cell r="AW85">
            <v>38</v>
          </cell>
          <cell r="AX85">
            <v>37</v>
          </cell>
          <cell r="AY85">
            <v>97.4</v>
          </cell>
          <cell r="AZ85">
            <v>1</v>
          </cell>
          <cell r="BA85">
            <v>2.6</v>
          </cell>
          <cell r="BB85">
            <v>31</v>
          </cell>
          <cell r="BC85">
            <v>27</v>
          </cell>
          <cell r="BD85">
            <v>87.1</v>
          </cell>
          <cell r="BE85">
            <v>22</v>
          </cell>
          <cell r="BF85">
            <v>17</v>
          </cell>
          <cell r="BG85">
            <v>77.3</v>
          </cell>
          <cell r="BH85"/>
          <cell r="BI85"/>
          <cell r="BJ85">
            <v>1149</v>
          </cell>
          <cell r="BK85">
            <v>812</v>
          </cell>
          <cell r="BL85">
            <v>70.7</v>
          </cell>
          <cell r="BM85">
            <v>1219</v>
          </cell>
          <cell r="BN85">
            <v>902</v>
          </cell>
          <cell r="BO85">
            <v>74</v>
          </cell>
          <cell r="BP85">
            <v>1273</v>
          </cell>
          <cell r="BQ85">
            <v>965</v>
          </cell>
          <cell r="BR85">
            <v>75.8</v>
          </cell>
          <cell r="BS85"/>
          <cell r="BT85"/>
          <cell r="BU85">
            <v>338</v>
          </cell>
        </row>
        <row r="86">
          <cell r="C86">
            <v>34</v>
          </cell>
          <cell r="D86">
            <v>1100</v>
          </cell>
          <cell r="E86">
            <v>17.7</v>
          </cell>
          <cell r="F86">
            <v>710</v>
          </cell>
          <cell r="G86">
            <v>1500</v>
          </cell>
          <cell r="H86">
            <v>960</v>
          </cell>
          <cell r="I86">
            <v>19</v>
          </cell>
          <cell r="J86">
            <v>600</v>
          </cell>
          <cell r="K86">
            <v>1300</v>
          </cell>
          <cell r="L86">
            <v>990</v>
          </cell>
          <cell r="M86">
            <v>20.8</v>
          </cell>
          <cell r="N86">
            <v>590</v>
          </cell>
          <cell r="O86">
            <v>1400</v>
          </cell>
          <cell r="P86"/>
          <cell r="Q86"/>
          <cell r="R86">
            <v>38200</v>
          </cell>
          <cell r="S86">
            <v>34212</v>
          </cell>
          <cell r="T86">
            <v>5.2</v>
          </cell>
          <cell r="U86">
            <v>89.6</v>
          </cell>
          <cell r="V86">
            <v>81.3</v>
          </cell>
          <cell r="W86">
            <v>99.7</v>
          </cell>
          <cell r="X86">
            <v>38800</v>
          </cell>
          <cell r="Y86">
            <v>34171</v>
          </cell>
          <cell r="Z86">
            <v>2</v>
          </cell>
          <cell r="AA86">
            <v>88</v>
          </cell>
          <cell r="AB86">
            <v>84.6</v>
          </cell>
          <cell r="AC86">
            <v>91.6</v>
          </cell>
          <cell r="AD86">
            <v>39200</v>
          </cell>
          <cell r="AE86">
            <v>34555</v>
          </cell>
          <cell r="AF86">
            <v>2.1</v>
          </cell>
          <cell r="AG86">
            <v>88.2</v>
          </cell>
          <cell r="AH86">
            <v>84.8</v>
          </cell>
          <cell r="AI86">
            <v>92</v>
          </cell>
          <cell r="AJ86"/>
          <cell r="AK86"/>
          <cell r="AL86">
            <v>1121</v>
          </cell>
          <cell r="AM86">
            <v>1021</v>
          </cell>
          <cell r="AN86">
            <v>1057</v>
          </cell>
          <cell r="AO86">
            <v>525</v>
          </cell>
          <cell r="AP86"/>
          <cell r="AQ86"/>
          <cell r="AR86"/>
          <cell r="AS86"/>
          <cell r="AT86"/>
          <cell r="AU86"/>
          <cell r="AV86"/>
          <cell r="AW86"/>
          <cell r="AX86"/>
          <cell r="AY86"/>
          <cell r="AZ86"/>
          <cell r="BA86"/>
          <cell r="BB86"/>
          <cell r="BC86"/>
          <cell r="BD86"/>
          <cell r="BE86"/>
          <cell r="BF86"/>
          <cell r="BG86"/>
          <cell r="BH86"/>
          <cell r="BI86"/>
          <cell r="BJ86"/>
          <cell r="BK86"/>
          <cell r="BL86"/>
          <cell r="BM86"/>
          <cell r="BN86"/>
          <cell r="BO86"/>
          <cell r="BP86"/>
          <cell r="BQ86"/>
          <cell r="BR86"/>
          <cell r="BS86"/>
          <cell r="BT86"/>
          <cell r="BU86">
            <v>3457</v>
          </cell>
        </row>
        <row r="87">
          <cell r="C87">
            <v>35</v>
          </cell>
          <cell r="D87">
            <v>130</v>
          </cell>
          <cell r="E87">
            <v>44.4</v>
          </cell>
          <cell r="F87">
            <v>20</v>
          </cell>
          <cell r="G87">
            <v>240</v>
          </cell>
          <cell r="H87">
            <v>180</v>
          </cell>
          <cell r="I87">
            <v>35.700000000000003</v>
          </cell>
          <cell r="J87">
            <v>60</v>
          </cell>
          <cell r="K87">
            <v>310</v>
          </cell>
          <cell r="L87">
            <v>170</v>
          </cell>
          <cell r="M87">
            <v>44</v>
          </cell>
          <cell r="N87">
            <v>20</v>
          </cell>
          <cell r="O87">
            <v>310</v>
          </cell>
          <cell r="P87"/>
          <cell r="Q87"/>
          <cell r="R87">
            <v>4100</v>
          </cell>
          <cell r="S87">
            <v>3388</v>
          </cell>
          <cell r="T87">
            <v>15.1</v>
          </cell>
          <cell r="U87">
            <v>82.5</v>
          </cell>
          <cell r="V87">
            <v>64.7</v>
          </cell>
          <cell r="W87">
            <v>100</v>
          </cell>
          <cell r="X87">
            <v>4100</v>
          </cell>
          <cell r="Y87">
            <v>3564</v>
          </cell>
          <cell r="Z87">
            <v>5</v>
          </cell>
          <cell r="AA87">
            <v>86</v>
          </cell>
          <cell r="AB87">
            <v>78.400000000000006</v>
          </cell>
          <cell r="AC87">
            <v>95.1</v>
          </cell>
          <cell r="AD87">
            <v>4300</v>
          </cell>
          <cell r="AE87">
            <v>3710</v>
          </cell>
          <cell r="AF87">
            <v>5.0999999999999996</v>
          </cell>
          <cell r="AG87">
            <v>86.2</v>
          </cell>
          <cell r="AH87">
            <v>78.5</v>
          </cell>
          <cell r="AI87">
            <v>95.7</v>
          </cell>
          <cell r="AJ87"/>
          <cell r="AK87"/>
          <cell r="AL87">
            <v>140</v>
          </cell>
          <cell r="AM87">
            <v>135</v>
          </cell>
          <cell r="AN87">
            <v>156</v>
          </cell>
          <cell r="AO87">
            <v>51</v>
          </cell>
          <cell r="AP87"/>
          <cell r="AQ87"/>
          <cell r="AR87">
            <v>140</v>
          </cell>
          <cell r="AS87">
            <v>117</v>
          </cell>
          <cell r="AT87">
            <v>83.6</v>
          </cell>
          <cell r="AU87">
            <v>23</v>
          </cell>
          <cell r="AV87">
            <v>16.399999999999999</v>
          </cell>
          <cell r="AW87">
            <v>122</v>
          </cell>
          <cell r="AX87">
            <v>102</v>
          </cell>
          <cell r="AY87">
            <v>83.6</v>
          </cell>
          <cell r="AZ87">
            <v>20</v>
          </cell>
          <cell r="BA87">
            <v>16.399999999999999</v>
          </cell>
          <cell r="BB87">
            <v>156</v>
          </cell>
          <cell r="BC87">
            <v>138</v>
          </cell>
          <cell r="BD87">
            <v>88.5</v>
          </cell>
          <cell r="BE87">
            <v>47</v>
          </cell>
          <cell r="BF87">
            <v>41</v>
          </cell>
          <cell r="BG87">
            <v>87.2</v>
          </cell>
          <cell r="BH87"/>
          <cell r="BI87"/>
          <cell r="BJ87">
            <v>3253</v>
          </cell>
          <cell r="BK87">
            <v>2238</v>
          </cell>
          <cell r="BL87">
            <v>68.8</v>
          </cell>
          <cell r="BM87">
            <v>3462</v>
          </cell>
          <cell r="BN87">
            <v>2467</v>
          </cell>
          <cell r="BO87">
            <v>71.3</v>
          </cell>
          <cell r="BP87">
            <v>3582</v>
          </cell>
          <cell r="BQ87">
            <v>2162</v>
          </cell>
          <cell r="BR87">
            <v>60.4</v>
          </cell>
          <cell r="BS87"/>
          <cell r="BT87"/>
          <cell r="BU87">
            <v>618</v>
          </cell>
        </row>
        <row r="88">
          <cell r="C88">
            <v>36</v>
          </cell>
          <cell r="D88">
            <v>2200</v>
          </cell>
          <cell r="E88">
            <v>10.7</v>
          </cell>
          <cell r="F88">
            <v>1800</v>
          </cell>
          <cell r="G88">
            <v>2700</v>
          </cell>
          <cell r="H88">
            <v>2000</v>
          </cell>
          <cell r="I88">
            <v>11.5</v>
          </cell>
          <cell r="J88">
            <v>1600</v>
          </cell>
          <cell r="K88">
            <v>2500</v>
          </cell>
          <cell r="L88">
            <v>1800</v>
          </cell>
          <cell r="M88">
            <v>13.9</v>
          </cell>
          <cell r="N88">
            <v>1300</v>
          </cell>
          <cell r="O88">
            <v>2300</v>
          </cell>
          <cell r="P88"/>
          <cell r="Q88"/>
          <cell r="R88">
            <v>136200</v>
          </cell>
          <cell r="S88">
            <v>123702</v>
          </cell>
          <cell r="T88">
            <v>2.4</v>
          </cell>
          <cell r="U88">
            <v>90.8</v>
          </cell>
          <cell r="V88">
            <v>86.8</v>
          </cell>
          <cell r="W88">
            <v>95.2</v>
          </cell>
          <cell r="X88">
            <v>134100</v>
          </cell>
          <cell r="Y88">
            <v>123796</v>
          </cell>
          <cell r="Z88">
            <v>0.9</v>
          </cell>
          <cell r="AA88">
            <v>92.3</v>
          </cell>
          <cell r="AB88">
            <v>90.6</v>
          </cell>
          <cell r="AC88">
            <v>94</v>
          </cell>
          <cell r="AD88">
            <v>133900</v>
          </cell>
          <cell r="AE88">
            <v>124048</v>
          </cell>
          <cell r="AF88">
            <v>1</v>
          </cell>
          <cell r="AG88">
            <v>92.7</v>
          </cell>
          <cell r="AH88">
            <v>90.9</v>
          </cell>
          <cell r="AI88">
            <v>94.5</v>
          </cell>
          <cell r="AJ88"/>
          <cell r="AK88"/>
          <cell r="AL88">
            <v>2731</v>
          </cell>
          <cell r="AM88">
            <v>2449</v>
          </cell>
          <cell r="AN88">
            <v>2330</v>
          </cell>
          <cell r="AO88">
            <v>1593</v>
          </cell>
          <cell r="AP88"/>
          <cell r="AQ88"/>
          <cell r="AR88">
            <v>2731</v>
          </cell>
          <cell r="AS88">
            <v>2308</v>
          </cell>
          <cell r="AT88">
            <v>84.5</v>
          </cell>
          <cell r="AU88">
            <v>423</v>
          </cell>
          <cell r="AV88">
            <v>15.5</v>
          </cell>
          <cell r="AW88">
            <v>2456</v>
          </cell>
          <cell r="AX88">
            <v>2121</v>
          </cell>
          <cell r="AY88">
            <v>86.4</v>
          </cell>
          <cell r="AZ88">
            <v>335</v>
          </cell>
          <cell r="BA88">
            <v>13.6</v>
          </cell>
          <cell r="BB88">
            <v>2330</v>
          </cell>
          <cell r="BC88">
            <v>2027</v>
          </cell>
          <cell r="BD88">
            <v>87</v>
          </cell>
          <cell r="BE88">
            <v>1399</v>
          </cell>
          <cell r="BF88">
            <v>1226</v>
          </cell>
          <cell r="BG88">
            <v>87.6</v>
          </cell>
          <cell r="BH88"/>
          <cell r="BI88"/>
          <cell r="BJ88">
            <v>123484</v>
          </cell>
          <cell r="BK88">
            <v>78126</v>
          </cell>
          <cell r="BL88">
            <v>63.3</v>
          </cell>
          <cell r="BM88">
            <v>124567</v>
          </cell>
          <cell r="BN88">
            <v>80729</v>
          </cell>
          <cell r="BO88">
            <v>64.8</v>
          </cell>
          <cell r="BP88">
            <v>124135</v>
          </cell>
          <cell r="BQ88">
            <v>81751</v>
          </cell>
          <cell r="BR88">
            <v>65.900000000000006</v>
          </cell>
          <cell r="BS88"/>
          <cell r="BT88"/>
          <cell r="BU88">
            <v>23455</v>
          </cell>
        </row>
        <row r="89">
          <cell r="C89">
            <v>37</v>
          </cell>
          <cell r="D89">
            <v>1100</v>
          </cell>
          <cell r="E89">
            <v>13.9</v>
          </cell>
          <cell r="F89">
            <v>830</v>
          </cell>
          <cell r="G89">
            <v>1500</v>
          </cell>
          <cell r="H89">
            <v>1100</v>
          </cell>
          <cell r="I89">
            <v>14.7</v>
          </cell>
          <cell r="J89">
            <v>760</v>
          </cell>
          <cell r="K89">
            <v>1400</v>
          </cell>
          <cell r="L89">
            <v>1200</v>
          </cell>
          <cell r="M89">
            <v>14.9</v>
          </cell>
          <cell r="N89">
            <v>860</v>
          </cell>
          <cell r="O89">
            <v>1600</v>
          </cell>
          <cell r="P89"/>
          <cell r="Q89"/>
          <cell r="R89">
            <v>35500</v>
          </cell>
          <cell r="S89">
            <v>30572</v>
          </cell>
          <cell r="T89">
            <v>4.8</v>
          </cell>
          <cell r="U89">
            <v>86.2</v>
          </cell>
          <cell r="V89">
            <v>78.900000000000006</v>
          </cell>
          <cell r="W89">
            <v>95</v>
          </cell>
          <cell r="X89">
            <v>36100</v>
          </cell>
          <cell r="Y89">
            <v>31371</v>
          </cell>
          <cell r="Z89">
            <v>1.7</v>
          </cell>
          <cell r="AA89">
            <v>87</v>
          </cell>
          <cell r="AB89">
            <v>84.2</v>
          </cell>
          <cell r="AC89">
            <v>90</v>
          </cell>
          <cell r="AD89">
            <v>37200</v>
          </cell>
          <cell r="AE89">
            <v>32646</v>
          </cell>
          <cell r="AF89">
            <v>1.7</v>
          </cell>
          <cell r="AG89">
            <v>87.8</v>
          </cell>
          <cell r="AH89">
            <v>84.9</v>
          </cell>
          <cell r="AI89">
            <v>90.9</v>
          </cell>
          <cell r="AJ89"/>
          <cell r="AK89"/>
          <cell r="AL89">
            <v>1299</v>
          </cell>
          <cell r="AM89">
            <v>1186</v>
          </cell>
          <cell r="AN89">
            <v>1365</v>
          </cell>
          <cell r="AO89">
            <v>1026</v>
          </cell>
          <cell r="AP89"/>
          <cell r="AQ89"/>
          <cell r="AR89">
            <v>1299</v>
          </cell>
          <cell r="AS89">
            <v>977</v>
          </cell>
          <cell r="AT89">
            <v>75.2</v>
          </cell>
          <cell r="AU89">
            <v>322</v>
          </cell>
          <cell r="AV89">
            <v>24.8</v>
          </cell>
          <cell r="AW89">
            <v>1187</v>
          </cell>
          <cell r="AX89">
            <v>932</v>
          </cell>
          <cell r="AY89">
            <v>78.5</v>
          </cell>
          <cell r="AZ89">
            <v>255</v>
          </cell>
          <cell r="BA89">
            <v>21.5</v>
          </cell>
          <cell r="BB89">
            <v>1365</v>
          </cell>
          <cell r="BC89">
            <v>1077</v>
          </cell>
          <cell r="BD89">
            <v>78.900000000000006</v>
          </cell>
          <cell r="BE89">
            <v>802</v>
          </cell>
          <cell r="BF89">
            <v>665</v>
          </cell>
          <cell r="BG89">
            <v>82.9</v>
          </cell>
          <cell r="BH89"/>
          <cell r="BI89"/>
          <cell r="BJ89">
            <v>29610</v>
          </cell>
          <cell r="BK89">
            <v>18752</v>
          </cell>
          <cell r="BL89">
            <v>63.3</v>
          </cell>
          <cell r="BM89">
            <v>30665</v>
          </cell>
          <cell r="BN89">
            <v>20516</v>
          </cell>
          <cell r="BO89">
            <v>66.900000000000006</v>
          </cell>
          <cell r="BP89">
            <v>31640</v>
          </cell>
          <cell r="BQ89">
            <v>21291</v>
          </cell>
          <cell r="BR89">
            <v>67.3</v>
          </cell>
          <cell r="BS89"/>
          <cell r="BT89"/>
          <cell r="BU89">
            <v>2736</v>
          </cell>
        </row>
        <row r="90">
          <cell r="C90">
            <v>38</v>
          </cell>
          <cell r="D90"/>
          <cell r="E90"/>
          <cell r="F90"/>
          <cell r="G90"/>
          <cell r="H90"/>
          <cell r="I90"/>
          <cell r="J90"/>
          <cell r="K90"/>
          <cell r="L90"/>
          <cell r="M90"/>
          <cell r="N90"/>
          <cell r="O90"/>
          <cell r="P90"/>
          <cell r="Q90"/>
          <cell r="R90">
            <v>630</v>
          </cell>
          <cell r="S90"/>
          <cell r="T90"/>
          <cell r="U90"/>
          <cell r="V90"/>
          <cell r="W90"/>
          <cell r="X90">
            <v>690</v>
          </cell>
          <cell r="Y90">
            <v>440</v>
          </cell>
          <cell r="Z90">
            <v>19.399999999999999</v>
          </cell>
          <cell r="AA90">
            <v>64.099999999999994</v>
          </cell>
          <cell r="AB90">
            <v>47.9</v>
          </cell>
          <cell r="AC90">
            <v>96.7</v>
          </cell>
          <cell r="AD90">
            <v>750</v>
          </cell>
          <cell r="AE90">
            <v>484</v>
          </cell>
          <cell r="AF90">
            <v>21.1</v>
          </cell>
          <cell r="AG90">
            <v>64.099999999999994</v>
          </cell>
          <cell r="AH90">
            <v>47.1</v>
          </cell>
          <cell r="AI90">
            <v>100</v>
          </cell>
          <cell r="AJ90"/>
          <cell r="AK90"/>
          <cell r="AL90">
            <v>37</v>
          </cell>
          <cell r="AM90">
            <v>36</v>
          </cell>
          <cell r="AN90">
            <v>40</v>
          </cell>
          <cell r="AO90">
            <v>11</v>
          </cell>
          <cell r="AP90"/>
          <cell r="AQ90"/>
          <cell r="AR90">
            <v>37</v>
          </cell>
          <cell r="AS90">
            <v>33</v>
          </cell>
          <cell r="AT90">
            <v>89.2</v>
          </cell>
          <cell r="AU90">
            <v>4</v>
          </cell>
          <cell r="AV90">
            <v>10.8</v>
          </cell>
          <cell r="AW90">
            <v>36</v>
          </cell>
          <cell r="AX90">
            <v>30</v>
          </cell>
          <cell r="AY90">
            <v>83.3</v>
          </cell>
          <cell r="AZ90">
            <v>6</v>
          </cell>
          <cell r="BA90">
            <v>16.7</v>
          </cell>
          <cell r="BB90">
            <v>40</v>
          </cell>
          <cell r="BC90">
            <v>36</v>
          </cell>
          <cell r="BD90">
            <v>90</v>
          </cell>
          <cell r="BE90">
            <v>11</v>
          </cell>
          <cell r="BF90">
            <v>10</v>
          </cell>
          <cell r="BG90">
            <v>90.9</v>
          </cell>
          <cell r="BH90"/>
          <cell r="BI90"/>
          <cell r="BJ90">
            <v>374</v>
          </cell>
          <cell r="BK90">
            <v>290</v>
          </cell>
          <cell r="BL90">
            <v>77.5</v>
          </cell>
          <cell r="BM90">
            <v>417</v>
          </cell>
          <cell r="BN90">
            <v>326</v>
          </cell>
          <cell r="BO90">
            <v>78.2</v>
          </cell>
          <cell r="BP90">
            <v>456</v>
          </cell>
          <cell r="BQ90">
            <v>324</v>
          </cell>
          <cell r="BR90">
            <v>71.099999999999994</v>
          </cell>
          <cell r="BS90"/>
          <cell r="BT90"/>
          <cell r="BU90">
            <v>111</v>
          </cell>
        </row>
        <row r="91">
          <cell r="C91">
            <v>39</v>
          </cell>
          <cell r="D91">
            <v>950</v>
          </cell>
          <cell r="E91">
            <v>17</v>
          </cell>
          <cell r="F91">
            <v>640</v>
          </cell>
          <cell r="G91">
            <v>1300</v>
          </cell>
          <cell r="H91">
            <v>890</v>
          </cell>
          <cell r="I91">
            <v>17.8</v>
          </cell>
          <cell r="J91">
            <v>580</v>
          </cell>
          <cell r="K91">
            <v>1200</v>
          </cell>
          <cell r="L91">
            <v>870</v>
          </cell>
          <cell r="M91">
            <v>20.6</v>
          </cell>
          <cell r="N91">
            <v>520</v>
          </cell>
          <cell r="O91">
            <v>1200</v>
          </cell>
          <cell r="P91"/>
          <cell r="Q91"/>
          <cell r="R91">
            <v>26100</v>
          </cell>
          <cell r="S91">
            <v>21696</v>
          </cell>
          <cell r="T91">
            <v>6</v>
          </cell>
          <cell r="U91">
            <v>83.3</v>
          </cell>
          <cell r="V91">
            <v>74.7</v>
          </cell>
          <cell r="W91">
            <v>94.1</v>
          </cell>
          <cell r="X91">
            <v>26500</v>
          </cell>
          <cell r="Y91">
            <v>22215</v>
          </cell>
          <cell r="Z91">
            <v>2.1</v>
          </cell>
          <cell r="AA91">
            <v>84</v>
          </cell>
          <cell r="AB91">
            <v>80.7</v>
          </cell>
          <cell r="AC91">
            <v>87.6</v>
          </cell>
          <cell r="AD91">
            <v>27100</v>
          </cell>
          <cell r="AE91">
            <v>22963</v>
          </cell>
          <cell r="AF91">
            <v>2.2000000000000002</v>
          </cell>
          <cell r="AG91">
            <v>84.8</v>
          </cell>
          <cell r="AH91">
            <v>81.3</v>
          </cell>
          <cell r="AI91">
            <v>88.5</v>
          </cell>
          <cell r="AJ91"/>
          <cell r="AK91"/>
          <cell r="AL91">
            <v>982</v>
          </cell>
          <cell r="AM91">
            <v>973</v>
          </cell>
          <cell r="AN91">
            <v>980</v>
          </cell>
          <cell r="AO91">
            <v>789</v>
          </cell>
          <cell r="AP91"/>
          <cell r="AQ91"/>
          <cell r="AR91">
            <v>982</v>
          </cell>
          <cell r="AS91">
            <v>818</v>
          </cell>
          <cell r="AT91">
            <v>83.3</v>
          </cell>
          <cell r="AU91">
            <v>164</v>
          </cell>
          <cell r="AV91">
            <v>16.7</v>
          </cell>
          <cell r="AW91">
            <v>977</v>
          </cell>
          <cell r="AX91">
            <v>785</v>
          </cell>
          <cell r="AY91">
            <v>80.3</v>
          </cell>
          <cell r="AZ91">
            <v>192</v>
          </cell>
          <cell r="BA91">
            <v>19.7</v>
          </cell>
          <cell r="BB91">
            <v>980</v>
          </cell>
          <cell r="BC91">
            <v>819</v>
          </cell>
          <cell r="BD91">
            <v>83.6</v>
          </cell>
          <cell r="BE91">
            <v>690</v>
          </cell>
          <cell r="BF91">
            <v>607</v>
          </cell>
          <cell r="BG91">
            <v>88</v>
          </cell>
          <cell r="BH91"/>
          <cell r="BI91"/>
          <cell r="BJ91">
            <v>20896</v>
          </cell>
          <cell r="BK91">
            <v>11449</v>
          </cell>
          <cell r="BL91">
            <v>54.8</v>
          </cell>
          <cell r="BM91">
            <v>21458</v>
          </cell>
          <cell r="BN91">
            <v>12625</v>
          </cell>
          <cell r="BO91">
            <v>58.8</v>
          </cell>
          <cell r="BP91">
            <v>22204</v>
          </cell>
          <cell r="BQ91">
            <v>13969</v>
          </cell>
          <cell r="BR91">
            <v>62.9</v>
          </cell>
          <cell r="BS91"/>
          <cell r="BT91"/>
          <cell r="BU91">
            <v>3645</v>
          </cell>
        </row>
        <row r="92">
          <cell r="C92">
            <v>40</v>
          </cell>
          <cell r="D92">
            <v>320</v>
          </cell>
          <cell r="E92">
            <v>28.5</v>
          </cell>
          <cell r="F92">
            <v>140</v>
          </cell>
          <cell r="G92">
            <v>510</v>
          </cell>
          <cell r="H92">
            <v>300</v>
          </cell>
          <cell r="I92">
            <v>31.6</v>
          </cell>
          <cell r="J92">
            <v>110</v>
          </cell>
          <cell r="K92">
            <v>490</v>
          </cell>
          <cell r="L92">
            <v>370</v>
          </cell>
          <cell r="M92">
            <v>33.299999999999997</v>
          </cell>
          <cell r="N92">
            <v>130</v>
          </cell>
          <cell r="O92">
            <v>610</v>
          </cell>
          <cell r="P92">
            <v>80</v>
          </cell>
          <cell r="Q92">
            <v>30</v>
          </cell>
          <cell r="R92">
            <v>7200</v>
          </cell>
          <cell r="S92">
            <v>5983</v>
          </cell>
          <cell r="T92">
            <v>11.9</v>
          </cell>
          <cell r="U92">
            <v>83</v>
          </cell>
          <cell r="V92">
            <v>67.900000000000006</v>
          </cell>
          <cell r="W92">
            <v>100</v>
          </cell>
          <cell r="X92">
            <v>7400</v>
          </cell>
          <cell r="Y92">
            <v>6109</v>
          </cell>
          <cell r="Z92">
            <v>4.2</v>
          </cell>
          <cell r="AA92">
            <v>82.8</v>
          </cell>
          <cell r="AB92">
            <v>76.599999999999994</v>
          </cell>
          <cell r="AC92">
            <v>90.1</v>
          </cell>
          <cell r="AD92">
            <v>7600</v>
          </cell>
          <cell r="AE92">
            <v>6299</v>
          </cell>
          <cell r="AF92">
            <v>4.4000000000000004</v>
          </cell>
          <cell r="AG92">
            <v>82.7</v>
          </cell>
          <cell r="AH92">
            <v>76.2</v>
          </cell>
          <cell r="AI92">
            <v>90.4</v>
          </cell>
          <cell r="AJ92">
            <v>95</v>
          </cell>
          <cell r="AK92">
            <v>95</v>
          </cell>
          <cell r="AL92">
            <v>300</v>
          </cell>
          <cell r="AM92">
            <v>278</v>
          </cell>
          <cell r="AN92">
            <v>320</v>
          </cell>
          <cell r="AO92">
            <v>194</v>
          </cell>
          <cell r="AP92">
            <v>75</v>
          </cell>
          <cell r="AQ92">
            <v>30</v>
          </cell>
          <cell r="AR92">
            <v>300</v>
          </cell>
          <cell r="AS92">
            <v>203</v>
          </cell>
          <cell r="AT92">
            <v>67.7</v>
          </cell>
          <cell r="AU92">
            <v>97</v>
          </cell>
          <cell r="AV92">
            <v>32.299999999999997</v>
          </cell>
          <cell r="AW92">
            <v>280</v>
          </cell>
          <cell r="AX92">
            <v>196</v>
          </cell>
          <cell r="AY92">
            <v>70</v>
          </cell>
          <cell r="AZ92">
            <v>84</v>
          </cell>
          <cell r="BA92">
            <v>30</v>
          </cell>
          <cell r="BB92">
            <v>320</v>
          </cell>
          <cell r="BC92">
            <v>222</v>
          </cell>
          <cell r="BD92">
            <v>69.400000000000006</v>
          </cell>
          <cell r="BE92">
            <v>156</v>
          </cell>
          <cell r="BF92">
            <v>122</v>
          </cell>
          <cell r="BG92">
            <v>78.2</v>
          </cell>
          <cell r="BH92">
            <v>95</v>
          </cell>
          <cell r="BI92">
            <v>95</v>
          </cell>
          <cell r="BJ92">
            <v>5742</v>
          </cell>
          <cell r="BK92">
            <v>3421</v>
          </cell>
          <cell r="BL92">
            <v>59.6</v>
          </cell>
          <cell r="BM92">
            <v>5970</v>
          </cell>
          <cell r="BN92">
            <v>3528</v>
          </cell>
          <cell r="BO92">
            <v>59.1</v>
          </cell>
          <cell r="BP92">
            <v>6033</v>
          </cell>
          <cell r="BQ92">
            <v>3521</v>
          </cell>
          <cell r="BR92">
            <v>58.4</v>
          </cell>
          <cell r="BS92">
            <v>95</v>
          </cell>
          <cell r="BT92">
            <v>95</v>
          </cell>
          <cell r="BU92">
            <v>555</v>
          </cell>
        </row>
        <row r="93">
          <cell r="C93">
            <v>41</v>
          </cell>
          <cell r="D93">
            <v>200</v>
          </cell>
          <cell r="E93">
            <v>37.6</v>
          </cell>
          <cell r="F93">
            <v>50</v>
          </cell>
          <cell r="G93">
            <v>360</v>
          </cell>
          <cell r="H93">
            <v>190</v>
          </cell>
          <cell r="I93">
            <v>39.5</v>
          </cell>
          <cell r="J93">
            <v>40</v>
          </cell>
          <cell r="K93">
            <v>340</v>
          </cell>
          <cell r="L93">
            <v>200</v>
          </cell>
          <cell r="M93">
            <v>44.1</v>
          </cell>
          <cell r="N93">
            <v>30</v>
          </cell>
          <cell r="O93">
            <v>380</v>
          </cell>
          <cell r="P93"/>
          <cell r="Q93"/>
          <cell r="R93">
            <v>8000</v>
          </cell>
          <cell r="S93">
            <v>6826</v>
          </cell>
          <cell r="T93">
            <v>10.199999999999999</v>
          </cell>
          <cell r="U93">
            <v>85.7</v>
          </cell>
          <cell r="V93">
            <v>71.900000000000006</v>
          </cell>
          <cell r="W93">
            <v>100</v>
          </cell>
          <cell r="X93">
            <v>7900</v>
          </cell>
          <cell r="Y93">
            <v>7008</v>
          </cell>
          <cell r="Z93">
            <v>3.6</v>
          </cell>
          <cell r="AA93">
            <v>88.3</v>
          </cell>
          <cell r="AB93">
            <v>82.5</v>
          </cell>
          <cell r="AC93">
            <v>94.9</v>
          </cell>
          <cell r="AD93">
            <v>8200</v>
          </cell>
          <cell r="AE93">
            <v>7227</v>
          </cell>
          <cell r="AF93">
            <v>3.7</v>
          </cell>
          <cell r="AG93">
            <v>88.6</v>
          </cell>
          <cell r="AH93">
            <v>82.6</v>
          </cell>
          <cell r="AI93">
            <v>95.4</v>
          </cell>
          <cell r="AJ93"/>
          <cell r="AK93"/>
          <cell r="AL93">
            <v>203</v>
          </cell>
          <cell r="AM93">
            <v>230</v>
          </cell>
          <cell r="AN93">
            <v>199</v>
          </cell>
          <cell r="AO93">
            <v>169</v>
          </cell>
          <cell r="AP93"/>
          <cell r="AQ93"/>
          <cell r="AR93">
            <v>203</v>
          </cell>
          <cell r="AS93">
            <v>160</v>
          </cell>
          <cell r="AT93">
            <v>78.8</v>
          </cell>
          <cell r="AU93">
            <v>43</v>
          </cell>
          <cell r="AV93">
            <v>21.2</v>
          </cell>
          <cell r="AW93">
            <v>229</v>
          </cell>
          <cell r="AX93">
            <v>188</v>
          </cell>
          <cell r="AY93">
            <v>82.1</v>
          </cell>
          <cell r="AZ93">
            <v>41</v>
          </cell>
          <cell r="BA93">
            <v>17.899999999999999</v>
          </cell>
          <cell r="BB93">
            <v>199</v>
          </cell>
          <cell r="BC93">
            <v>173</v>
          </cell>
          <cell r="BD93">
            <v>86.9</v>
          </cell>
          <cell r="BE93">
            <v>131</v>
          </cell>
          <cell r="BF93">
            <v>113</v>
          </cell>
          <cell r="BG93">
            <v>86.3</v>
          </cell>
          <cell r="BH93"/>
          <cell r="BI93"/>
          <cell r="BJ93">
            <v>6662</v>
          </cell>
          <cell r="BK93">
            <v>5256</v>
          </cell>
          <cell r="BL93">
            <v>78.900000000000006</v>
          </cell>
          <cell r="BM93">
            <v>6826</v>
          </cell>
          <cell r="BN93">
            <v>5397</v>
          </cell>
          <cell r="BO93">
            <v>79.099999999999994</v>
          </cell>
          <cell r="BP93">
            <v>7080</v>
          </cell>
          <cell r="BQ93">
            <v>5701</v>
          </cell>
          <cell r="BR93">
            <v>80.5</v>
          </cell>
          <cell r="BS93"/>
          <cell r="BT93"/>
          <cell r="BU93">
            <v>2073</v>
          </cell>
        </row>
        <row r="94">
          <cell r="C94">
            <v>42</v>
          </cell>
          <cell r="D94">
            <v>940</v>
          </cell>
          <cell r="E94">
            <v>24.5</v>
          </cell>
          <cell r="F94">
            <v>490</v>
          </cell>
          <cell r="G94">
            <v>1400</v>
          </cell>
          <cell r="H94">
            <v>980</v>
          </cell>
          <cell r="I94">
            <v>20.5</v>
          </cell>
          <cell r="J94">
            <v>590</v>
          </cell>
          <cell r="K94">
            <v>1400</v>
          </cell>
          <cell r="L94">
            <v>800</v>
          </cell>
          <cell r="M94">
            <v>22.1</v>
          </cell>
          <cell r="N94">
            <v>450</v>
          </cell>
          <cell r="O94">
            <v>1100</v>
          </cell>
          <cell r="P94"/>
          <cell r="Q94"/>
          <cell r="R94">
            <v>39200</v>
          </cell>
          <cell r="S94">
            <v>34916</v>
          </cell>
          <cell r="T94">
            <v>5.2</v>
          </cell>
          <cell r="U94">
            <v>89</v>
          </cell>
          <cell r="V94">
            <v>80.900000000000006</v>
          </cell>
          <cell r="W94">
            <v>99</v>
          </cell>
          <cell r="X94">
            <v>39800</v>
          </cell>
          <cell r="Y94">
            <v>35333</v>
          </cell>
          <cell r="Z94">
            <v>1.8</v>
          </cell>
          <cell r="AA94">
            <v>88.7</v>
          </cell>
          <cell r="AB94">
            <v>85.6</v>
          </cell>
          <cell r="AC94">
            <v>92</v>
          </cell>
          <cell r="AD94">
            <v>40200</v>
          </cell>
          <cell r="AE94">
            <v>35897</v>
          </cell>
          <cell r="AF94">
            <v>1.9</v>
          </cell>
          <cell r="AG94">
            <v>89.3</v>
          </cell>
          <cell r="AH94">
            <v>86.1</v>
          </cell>
          <cell r="AI94">
            <v>92.7</v>
          </cell>
          <cell r="AJ94"/>
          <cell r="AK94"/>
          <cell r="AL94">
            <v>1096</v>
          </cell>
          <cell r="AM94">
            <v>1023</v>
          </cell>
          <cell r="AN94">
            <v>989</v>
          </cell>
          <cell r="AO94">
            <v>687</v>
          </cell>
          <cell r="AP94"/>
          <cell r="AQ94"/>
          <cell r="AR94"/>
          <cell r="AS94"/>
          <cell r="AT94"/>
          <cell r="AU94"/>
          <cell r="AV94"/>
          <cell r="AW94"/>
          <cell r="AX94"/>
          <cell r="AY94"/>
          <cell r="AZ94"/>
          <cell r="BA94"/>
          <cell r="BB94"/>
          <cell r="BC94"/>
          <cell r="BD94"/>
          <cell r="BE94"/>
          <cell r="BF94"/>
          <cell r="BG94"/>
          <cell r="BH94"/>
          <cell r="BI94"/>
          <cell r="BJ94"/>
          <cell r="BK94"/>
          <cell r="BL94"/>
          <cell r="BM94"/>
          <cell r="BN94"/>
          <cell r="BO94"/>
          <cell r="BP94"/>
          <cell r="BQ94"/>
          <cell r="BR94"/>
          <cell r="BS94"/>
          <cell r="BT94"/>
          <cell r="BU94">
            <v>6326</v>
          </cell>
        </row>
        <row r="95">
          <cell r="C95">
            <v>72</v>
          </cell>
          <cell r="D95">
            <v>400</v>
          </cell>
          <cell r="E95">
            <v>25.4</v>
          </cell>
          <cell r="F95">
            <v>200</v>
          </cell>
          <cell r="G95">
            <v>600</v>
          </cell>
          <cell r="H95">
            <v>320</v>
          </cell>
          <cell r="I95">
            <v>28.7</v>
          </cell>
          <cell r="J95">
            <v>140</v>
          </cell>
          <cell r="K95">
            <v>510</v>
          </cell>
          <cell r="L95">
            <v>280</v>
          </cell>
          <cell r="M95">
            <v>35.4</v>
          </cell>
          <cell r="N95">
            <v>90</v>
          </cell>
          <cell r="O95">
            <v>480</v>
          </cell>
          <cell r="P95"/>
          <cell r="Q95"/>
          <cell r="R95">
            <v>17100</v>
          </cell>
          <cell r="S95">
            <v>15706</v>
          </cell>
          <cell r="T95">
            <v>8.1</v>
          </cell>
          <cell r="U95">
            <v>91.8</v>
          </cell>
          <cell r="V95">
            <v>79.5</v>
          </cell>
          <cell r="W95">
            <v>100</v>
          </cell>
          <cell r="X95">
            <v>17300</v>
          </cell>
          <cell r="Y95">
            <v>15520</v>
          </cell>
          <cell r="Z95">
            <v>3.2</v>
          </cell>
          <cell r="AA95">
            <v>89.8</v>
          </cell>
          <cell r="AB95">
            <v>84.6</v>
          </cell>
          <cell r="AC95">
            <v>95.8</v>
          </cell>
          <cell r="AD95">
            <v>17300</v>
          </cell>
          <cell r="AE95">
            <v>15595</v>
          </cell>
          <cell r="AF95">
            <v>3.2</v>
          </cell>
          <cell r="AG95">
            <v>90.4</v>
          </cell>
          <cell r="AH95">
            <v>85</v>
          </cell>
          <cell r="AI95">
            <v>96.5</v>
          </cell>
          <cell r="AJ95"/>
          <cell r="AK95"/>
          <cell r="AL95">
            <v>448</v>
          </cell>
          <cell r="AM95">
            <v>431</v>
          </cell>
          <cell r="AN95">
            <v>383</v>
          </cell>
          <cell r="AO95">
            <v>249</v>
          </cell>
          <cell r="AP95"/>
          <cell r="AQ95"/>
          <cell r="AR95"/>
          <cell r="AS95"/>
          <cell r="AT95"/>
          <cell r="AU95"/>
          <cell r="AV95"/>
          <cell r="AW95"/>
          <cell r="AX95"/>
          <cell r="AY95"/>
          <cell r="AZ95"/>
          <cell r="BA95"/>
          <cell r="BB95"/>
          <cell r="BC95"/>
          <cell r="BD95"/>
          <cell r="BE95"/>
          <cell r="BF95"/>
          <cell r="BG95"/>
          <cell r="BH95"/>
          <cell r="BI95"/>
          <cell r="BJ95"/>
          <cell r="BK95"/>
          <cell r="BL95"/>
          <cell r="BM95"/>
          <cell r="BN95"/>
          <cell r="BO95"/>
          <cell r="BP95"/>
          <cell r="BQ95"/>
          <cell r="BR95"/>
          <cell r="BS95"/>
          <cell r="BT95"/>
          <cell r="BU95">
            <v>120</v>
          </cell>
        </row>
        <row r="96">
          <cell r="C96">
            <v>44</v>
          </cell>
          <cell r="D96"/>
          <cell r="E96"/>
          <cell r="F96"/>
          <cell r="G96"/>
          <cell r="H96"/>
          <cell r="I96"/>
          <cell r="J96"/>
          <cell r="K96"/>
          <cell r="L96"/>
          <cell r="M96"/>
          <cell r="N96"/>
          <cell r="O96"/>
          <cell r="P96"/>
          <cell r="Q96"/>
          <cell r="R96">
            <v>2900</v>
          </cell>
          <cell r="S96">
            <v>2501</v>
          </cell>
          <cell r="T96">
            <v>18.3</v>
          </cell>
          <cell r="U96">
            <v>86.6</v>
          </cell>
          <cell r="V96">
            <v>65.5</v>
          </cell>
          <cell r="W96">
            <v>100</v>
          </cell>
          <cell r="X96">
            <v>2800</v>
          </cell>
          <cell r="Y96">
            <v>2549</v>
          </cell>
          <cell r="Z96">
            <v>5.7</v>
          </cell>
          <cell r="AA96">
            <v>89.5</v>
          </cell>
          <cell r="AB96">
            <v>79.900000000000006</v>
          </cell>
          <cell r="AC96">
            <v>100</v>
          </cell>
          <cell r="AD96">
            <v>2900</v>
          </cell>
          <cell r="AE96">
            <v>2605</v>
          </cell>
          <cell r="AF96">
            <v>5.7</v>
          </cell>
          <cell r="AG96">
            <v>89.8</v>
          </cell>
          <cell r="AH96">
            <v>80</v>
          </cell>
          <cell r="AI96">
            <v>100</v>
          </cell>
          <cell r="AJ96"/>
          <cell r="AK96"/>
          <cell r="AL96">
            <v>84</v>
          </cell>
          <cell r="AM96">
            <v>75</v>
          </cell>
          <cell r="AN96">
            <v>72</v>
          </cell>
          <cell r="AO96">
            <v>47</v>
          </cell>
          <cell r="AP96"/>
          <cell r="AQ96"/>
          <cell r="AR96">
            <v>84</v>
          </cell>
          <cell r="AS96">
            <v>77</v>
          </cell>
          <cell r="AT96">
            <v>91.7</v>
          </cell>
          <cell r="AU96">
            <v>7</v>
          </cell>
          <cell r="AV96">
            <v>8.3000000000000007</v>
          </cell>
          <cell r="AW96">
            <v>75</v>
          </cell>
          <cell r="AX96">
            <v>68</v>
          </cell>
          <cell r="AY96">
            <v>90.7</v>
          </cell>
          <cell r="AZ96">
            <v>7</v>
          </cell>
          <cell r="BA96">
            <v>9.3000000000000007</v>
          </cell>
          <cell r="BB96">
            <v>72</v>
          </cell>
          <cell r="BC96">
            <v>65</v>
          </cell>
          <cell r="BD96">
            <v>90.3</v>
          </cell>
          <cell r="BE96">
            <v>44</v>
          </cell>
          <cell r="BF96">
            <v>41</v>
          </cell>
          <cell r="BG96">
            <v>93.2</v>
          </cell>
          <cell r="BH96"/>
          <cell r="BI96"/>
          <cell r="BJ96">
            <v>2461</v>
          </cell>
          <cell r="BK96">
            <v>1891</v>
          </cell>
          <cell r="BL96">
            <v>76.8</v>
          </cell>
          <cell r="BM96">
            <v>2519</v>
          </cell>
          <cell r="BN96">
            <v>1988</v>
          </cell>
          <cell r="BO96">
            <v>78.900000000000006</v>
          </cell>
          <cell r="BP96">
            <v>2584</v>
          </cell>
          <cell r="BQ96">
            <v>2047</v>
          </cell>
          <cell r="BR96">
            <v>79.2</v>
          </cell>
          <cell r="BS96"/>
          <cell r="BT96"/>
          <cell r="BU96">
            <v>657</v>
          </cell>
        </row>
        <row r="97">
          <cell r="C97">
            <v>45</v>
          </cell>
          <cell r="D97">
            <v>700</v>
          </cell>
          <cell r="E97">
            <v>22.7</v>
          </cell>
          <cell r="F97">
            <v>390</v>
          </cell>
          <cell r="G97">
            <v>1000</v>
          </cell>
          <cell r="H97">
            <v>690</v>
          </cell>
          <cell r="I97">
            <v>22.8</v>
          </cell>
          <cell r="J97">
            <v>380</v>
          </cell>
          <cell r="K97">
            <v>1000</v>
          </cell>
          <cell r="L97">
            <v>710</v>
          </cell>
          <cell r="M97">
            <v>25.5</v>
          </cell>
          <cell r="N97">
            <v>350</v>
          </cell>
          <cell r="O97">
            <v>1100</v>
          </cell>
          <cell r="P97">
            <v>180</v>
          </cell>
          <cell r="Q97">
            <v>70</v>
          </cell>
          <cell r="R97">
            <v>20100</v>
          </cell>
          <cell r="S97">
            <v>16668</v>
          </cell>
          <cell r="T97">
            <v>7</v>
          </cell>
          <cell r="U97">
            <v>82.8</v>
          </cell>
          <cell r="V97">
            <v>72.900000000000006</v>
          </cell>
          <cell r="W97">
            <v>95.7</v>
          </cell>
          <cell r="X97">
            <v>20300</v>
          </cell>
          <cell r="Y97">
            <v>16902</v>
          </cell>
          <cell r="Z97">
            <v>2.5</v>
          </cell>
          <cell r="AA97">
            <v>83.2</v>
          </cell>
          <cell r="AB97">
            <v>79.3</v>
          </cell>
          <cell r="AC97">
            <v>87.5</v>
          </cell>
          <cell r="AD97">
            <v>20800</v>
          </cell>
          <cell r="AE97">
            <v>17393</v>
          </cell>
          <cell r="AF97">
            <v>2.6</v>
          </cell>
          <cell r="AG97">
            <v>83.5</v>
          </cell>
          <cell r="AH97">
            <v>79.400000000000006</v>
          </cell>
          <cell r="AI97">
            <v>88</v>
          </cell>
          <cell r="AJ97">
            <v>95</v>
          </cell>
          <cell r="AK97">
            <v>95</v>
          </cell>
          <cell r="AL97">
            <v>709</v>
          </cell>
          <cell r="AM97">
            <v>712</v>
          </cell>
          <cell r="AN97">
            <v>680</v>
          </cell>
          <cell r="AO97">
            <v>656</v>
          </cell>
          <cell r="AP97">
            <v>177</v>
          </cell>
          <cell r="AQ97">
            <v>71</v>
          </cell>
          <cell r="AR97">
            <v>709</v>
          </cell>
          <cell r="AS97">
            <v>603</v>
          </cell>
          <cell r="AT97">
            <v>85</v>
          </cell>
          <cell r="AU97">
            <v>106</v>
          </cell>
          <cell r="AV97">
            <v>15</v>
          </cell>
          <cell r="AW97">
            <v>715</v>
          </cell>
          <cell r="AX97">
            <v>617</v>
          </cell>
          <cell r="AY97">
            <v>86.3</v>
          </cell>
          <cell r="AZ97">
            <v>98</v>
          </cell>
          <cell r="BA97">
            <v>13.7</v>
          </cell>
          <cell r="BB97">
            <v>680</v>
          </cell>
          <cell r="BC97">
            <v>596</v>
          </cell>
          <cell r="BD97">
            <v>87.6</v>
          </cell>
          <cell r="BE97">
            <v>529</v>
          </cell>
          <cell r="BF97">
            <v>467</v>
          </cell>
          <cell r="BG97">
            <v>88.3</v>
          </cell>
          <cell r="BH97">
            <v>95</v>
          </cell>
          <cell r="BI97">
            <v>95</v>
          </cell>
          <cell r="BJ97">
            <v>16152</v>
          </cell>
          <cell r="BK97">
            <v>10722</v>
          </cell>
          <cell r="BL97">
            <v>66.400000000000006</v>
          </cell>
          <cell r="BM97">
            <v>16706</v>
          </cell>
          <cell r="BN97">
            <v>11401</v>
          </cell>
          <cell r="BO97">
            <v>68.2</v>
          </cell>
          <cell r="BP97">
            <v>16917</v>
          </cell>
          <cell r="BQ97">
            <v>11967</v>
          </cell>
          <cell r="BR97">
            <v>70.7</v>
          </cell>
          <cell r="BS97">
            <v>95</v>
          </cell>
          <cell r="BT97">
            <v>95</v>
          </cell>
          <cell r="BU97">
            <v>720</v>
          </cell>
        </row>
        <row r="98">
          <cell r="C98">
            <v>46</v>
          </cell>
          <cell r="D98"/>
          <cell r="E98"/>
          <cell r="F98"/>
          <cell r="G98"/>
          <cell r="H98"/>
          <cell r="I98"/>
          <cell r="J98"/>
          <cell r="K98"/>
          <cell r="L98"/>
          <cell r="M98"/>
          <cell r="N98"/>
          <cell r="O98"/>
          <cell r="P98"/>
          <cell r="Q98"/>
          <cell r="R98">
            <v>730</v>
          </cell>
          <cell r="S98"/>
          <cell r="T98"/>
          <cell r="U98"/>
          <cell r="V98"/>
          <cell r="W98"/>
          <cell r="X98">
            <v>780</v>
          </cell>
          <cell r="Y98">
            <v>603</v>
          </cell>
          <cell r="Z98">
            <v>12.7</v>
          </cell>
          <cell r="AA98">
            <v>77</v>
          </cell>
          <cell r="AB98">
            <v>61.7</v>
          </cell>
          <cell r="AC98">
            <v>100</v>
          </cell>
          <cell r="AD98">
            <v>810</v>
          </cell>
          <cell r="AE98">
            <v>638</v>
          </cell>
          <cell r="AF98">
            <v>12.1</v>
          </cell>
          <cell r="AG98">
            <v>78.599999999999994</v>
          </cell>
          <cell r="AH98">
            <v>62.6</v>
          </cell>
          <cell r="AI98">
            <v>100</v>
          </cell>
          <cell r="AJ98"/>
          <cell r="AK98"/>
          <cell r="AL98">
            <v>39</v>
          </cell>
          <cell r="AM98">
            <v>29</v>
          </cell>
          <cell r="AN98">
            <v>33</v>
          </cell>
          <cell r="AO98">
            <v>32</v>
          </cell>
          <cell r="AP98"/>
          <cell r="AQ98"/>
          <cell r="AR98">
            <v>39</v>
          </cell>
          <cell r="AS98">
            <v>34</v>
          </cell>
          <cell r="AT98">
            <v>87.2</v>
          </cell>
          <cell r="AU98">
            <v>5</v>
          </cell>
          <cell r="AV98">
            <v>12.8</v>
          </cell>
          <cell r="AW98">
            <v>29</v>
          </cell>
          <cell r="AX98">
            <v>26</v>
          </cell>
          <cell r="AY98">
            <v>89.7</v>
          </cell>
          <cell r="AZ98">
            <v>3</v>
          </cell>
          <cell r="BA98">
            <v>10.3</v>
          </cell>
          <cell r="BB98">
            <v>33</v>
          </cell>
          <cell r="BC98">
            <v>26</v>
          </cell>
          <cell r="BD98">
            <v>78.8</v>
          </cell>
          <cell r="BE98">
            <v>27</v>
          </cell>
          <cell r="BF98">
            <v>23</v>
          </cell>
          <cell r="BG98">
            <v>85.2</v>
          </cell>
          <cell r="BH98"/>
          <cell r="BI98"/>
          <cell r="BJ98">
            <v>532</v>
          </cell>
          <cell r="BK98">
            <v>296</v>
          </cell>
          <cell r="BL98">
            <v>55.6</v>
          </cell>
          <cell r="BM98">
            <v>581</v>
          </cell>
          <cell r="BN98">
            <v>338</v>
          </cell>
          <cell r="BO98">
            <v>58.2</v>
          </cell>
          <cell r="BP98">
            <v>618</v>
          </cell>
          <cell r="BQ98">
            <v>321</v>
          </cell>
          <cell r="BR98">
            <v>51.9</v>
          </cell>
          <cell r="BS98"/>
          <cell r="BT98"/>
          <cell r="BU98">
            <v>60</v>
          </cell>
        </row>
        <row r="99">
          <cell r="C99">
            <v>47</v>
          </cell>
          <cell r="D99">
            <v>670</v>
          </cell>
          <cell r="E99">
            <v>17.899999999999999</v>
          </cell>
          <cell r="F99">
            <v>440</v>
          </cell>
          <cell r="G99">
            <v>910</v>
          </cell>
          <cell r="H99">
            <v>660</v>
          </cell>
          <cell r="I99">
            <v>18.600000000000001</v>
          </cell>
          <cell r="J99">
            <v>420</v>
          </cell>
          <cell r="K99">
            <v>900</v>
          </cell>
          <cell r="L99">
            <v>710</v>
          </cell>
          <cell r="M99">
            <v>19.600000000000001</v>
          </cell>
          <cell r="N99">
            <v>440</v>
          </cell>
          <cell r="O99">
            <v>980</v>
          </cell>
          <cell r="P99"/>
          <cell r="Q99"/>
          <cell r="R99">
            <v>19800</v>
          </cell>
          <cell r="S99">
            <v>16491</v>
          </cell>
          <cell r="T99">
            <v>6.7</v>
          </cell>
          <cell r="U99">
            <v>83.4</v>
          </cell>
          <cell r="V99">
            <v>73.900000000000006</v>
          </cell>
          <cell r="W99">
            <v>95.7</v>
          </cell>
          <cell r="X99">
            <v>19900</v>
          </cell>
          <cell r="Y99">
            <v>17058</v>
          </cell>
          <cell r="Z99">
            <v>2.4</v>
          </cell>
          <cell r="AA99">
            <v>85.8</v>
          </cell>
          <cell r="AB99">
            <v>81.900000000000006</v>
          </cell>
          <cell r="AC99">
            <v>90.1</v>
          </cell>
          <cell r="AD99">
            <v>20200</v>
          </cell>
          <cell r="AE99">
            <v>17491</v>
          </cell>
          <cell r="AF99">
            <v>2.5</v>
          </cell>
          <cell r="AG99">
            <v>86.4</v>
          </cell>
          <cell r="AH99">
            <v>82.4</v>
          </cell>
          <cell r="AI99">
            <v>90.8</v>
          </cell>
          <cell r="AJ99"/>
          <cell r="AK99"/>
          <cell r="AL99">
            <v>720</v>
          </cell>
          <cell r="AM99">
            <v>746</v>
          </cell>
          <cell r="AN99">
            <v>773</v>
          </cell>
          <cell r="AO99">
            <v>614</v>
          </cell>
          <cell r="AP99"/>
          <cell r="AQ99"/>
          <cell r="AR99">
            <v>720</v>
          </cell>
          <cell r="AS99">
            <v>438</v>
          </cell>
          <cell r="AT99">
            <v>60.8</v>
          </cell>
          <cell r="AU99">
            <v>282</v>
          </cell>
          <cell r="AV99">
            <v>39.200000000000003</v>
          </cell>
          <cell r="AW99">
            <v>762</v>
          </cell>
          <cell r="AX99">
            <v>559</v>
          </cell>
          <cell r="AY99">
            <v>73.400000000000006</v>
          </cell>
          <cell r="AZ99">
            <v>203</v>
          </cell>
          <cell r="BA99">
            <v>26.6</v>
          </cell>
          <cell r="BB99">
            <v>773</v>
          </cell>
          <cell r="BC99">
            <v>534</v>
          </cell>
          <cell r="BD99">
            <v>69.099999999999994</v>
          </cell>
          <cell r="BE99">
            <v>497</v>
          </cell>
          <cell r="BF99">
            <v>370</v>
          </cell>
          <cell r="BG99">
            <v>74.400000000000006</v>
          </cell>
          <cell r="BH99"/>
          <cell r="BI99"/>
          <cell r="BJ99">
            <v>15973</v>
          </cell>
          <cell r="BK99">
            <v>9199</v>
          </cell>
          <cell r="BL99">
            <v>57.6</v>
          </cell>
          <cell r="BM99">
            <v>16601</v>
          </cell>
          <cell r="BN99">
            <v>10580</v>
          </cell>
          <cell r="BO99">
            <v>63.7</v>
          </cell>
          <cell r="BP99">
            <v>16957</v>
          </cell>
          <cell r="BQ99">
            <v>11383</v>
          </cell>
          <cell r="BR99">
            <v>67.099999999999994</v>
          </cell>
          <cell r="BS99"/>
          <cell r="BT99"/>
          <cell r="BU99">
            <v>1802</v>
          </cell>
        </row>
        <row r="100">
          <cell r="C100">
            <v>48</v>
          </cell>
          <cell r="D100">
            <v>4400</v>
          </cell>
          <cell r="E100">
            <v>8</v>
          </cell>
          <cell r="F100">
            <v>3700</v>
          </cell>
          <cell r="G100">
            <v>5100</v>
          </cell>
          <cell r="H100">
            <v>4500</v>
          </cell>
          <cell r="I100">
            <v>7.8</v>
          </cell>
          <cell r="J100">
            <v>3800</v>
          </cell>
          <cell r="K100">
            <v>5200</v>
          </cell>
          <cell r="L100">
            <v>4500</v>
          </cell>
          <cell r="M100">
            <v>9.1999999999999993</v>
          </cell>
          <cell r="N100">
            <v>3700</v>
          </cell>
          <cell r="O100">
            <v>5300</v>
          </cell>
          <cell r="P100"/>
          <cell r="Q100"/>
          <cell r="R100">
            <v>106700</v>
          </cell>
          <cell r="S100">
            <v>87465</v>
          </cell>
          <cell r="T100">
            <v>2.9</v>
          </cell>
          <cell r="U100">
            <v>81.900000000000006</v>
          </cell>
          <cell r="V100">
            <v>77.5</v>
          </cell>
          <cell r="W100">
            <v>86.9</v>
          </cell>
          <cell r="X100">
            <v>109600</v>
          </cell>
          <cell r="Y100">
            <v>90938</v>
          </cell>
          <cell r="Z100">
            <v>1</v>
          </cell>
          <cell r="AA100">
            <v>82.9</v>
          </cell>
          <cell r="AB100">
            <v>81.3</v>
          </cell>
          <cell r="AC100">
            <v>84.7</v>
          </cell>
          <cell r="AD100">
            <v>113300</v>
          </cell>
          <cell r="AE100">
            <v>94449</v>
          </cell>
          <cell r="AF100">
            <v>1.1000000000000001</v>
          </cell>
          <cell r="AG100">
            <v>83.3</v>
          </cell>
          <cell r="AH100">
            <v>81.599999999999994</v>
          </cell>
          <cell r="AI100">
            <v>85.1</v>
          </cell>
          <cell r="AJ100"/>
          <cell r="AK100"/>
          <cell r="AL100">
            <v>4354</v>
          </cell>
          <cell r="AM100">
            <v>4422</v>
          </cell>
          <cell r="AN100">
            <v>4302</v>
          </cell>
          <cell r="AO100">
            <v>2095</v>
          </cell>
          <cell r="AP100"/>
          <cell r="AQ100"/>
          <cell r="AR100">
            <v>4354</v>
          </cell>
          <cell r="AS100">
            <v>3157</v>
          </cell>
          <cell r="AT100">
            <v>72.5</v>
          </cell>
          <cell r="AU100">
            <v>1197</v>
          </cell>
          <cell r="AV100">
            <v>27.5</v>
          </cell>
          <cell r="AW100">
            <v>4388</v>
          </cell>
          <cell r="AX100">
            <v>3307</v>
          </cell>
          <cell r="AY100">
            <v>75.400000000000006</v>
          </cell>
          <cell r="AZ100">
            <v>1081</v>
          </cell>
          <cell r="BA100">
            <v>24.6</v>
          </cell>
          <cell r="BB100">
            <v>4302</v>
          </cell>
          <cell r="BC100">
            <v>3210</v>
          </cell>
          <cell r="BD100">
            <v>74.599999999999994</v>
          </cell>
          <cell r="BE100">
            <v>1911</v>
          </cell>
          <cell r="BF100">
            <v>1331</v>
          </cell>
          <cell r="BG100">
            <v>69.599999999999994</v>
          </cell>
          <cell r="BH100"/>
          <cell r="BI100"/>
          <cell r="BJ100">
            <v>83827</v>
          </cell>
          <cell r="BK100">
            <v>51385</v>
          </cell>
          <cell r="BL100">
            <v>61.3</v>
          </cell>
          <cell r="BM100">
            <v>87350</v>
          </cell>
          <cell r="BN100">
            <v>54218</v>
          </cell>
          <cell r="BO100">
            <v>62.1</v>
          </cell>
          <cell r="BP100">
            <v>90852</v>
          </cell>
          <cell r="BQ100">
            <v>56315</v>
          </cell>
          <cell r="BR100">
            <v>62</v>
          </cell>
          <cell r="BS100"/>
          <cell r="BT100"/>
          <cell r="BU100">
            <v>11750</v>
          </cell>
        </row>
        <row r="101">
          <cell r="C101">
            <v>49</v>
          </cell>
          <cell r="D101">
            <v>120</v>
          </cell>
          <cell r="E101">
            <v>45.6</v>
          </cell>
          <cell r="F101">
            <v>10</v>
          </cell>
          <cell r="G101">
            <v>220</v>
          </cell>
          <cell r="H101">
            <v>130</v>
          </cell>
          <cell r="I101">
            <v>43.2</v>
          </cell>
          <cell r="J101">
            <v>20</v>
          </cell>
          <cell r="K101">
            <v>250</v>
          </cell>
          <cell r="L101">
            <v>150</v>
          </cell>
          <cell r="M101">
            <v>47.3</v>
          </cell>
          <cell r="N101">
            <v>10</v>
          </cell>
          <cell r="O101">
            <v>290</v>
          </cell>
          <cell r="P101"/>
          <cell r="Q101"/>
          <cell r="R101">
            <v>3400</v>
          </cell>
          <cell r="S101">
            <v>2720</v>
          </cell>
          <cell r="T101">
            <v>16.899999999999999</v>
          </cell>
          <cell r="U101">
            <v>80</v>
          </cell>
          <cell r="V101">
            <v>61.5</v>
          </cell>
          <cell r="W101">
            <v>100</v>
          </cell>
          <cell r="X101">
            <v>3400</v>
          </cell>
          <cell r="Y101">
            <v>2901</v>
          </cell>
          <cell r="Z101">
            <v>5.7</v>
          </cell>
          <cell r="AA101">
            <v>84.3</v>
          </cell>
          <cell r="AB101">
            <v>75.900000000000006</v>
          </cell>
          <cell r="AC101">
            <v>94.7</v>
          </cell>
          <cell r="AD101">
            <v>3600</v>
          </cell>
          <cell r="AE101">
            <v>3051</v>
          </cell>
          <cell r="AF101">
            <v>5.8</v>
          </cell>
          <cell r="AG101">
            <v>84.6</v>
          </cell>
          <cell r="AH101">
            <v>76</v>
          </cell>
          <cell r="AI101">
            <v>95.3</v>
          </cell>
          <cell r="AJ101"/>
          <cell r="AK101"/>
          <cell r="AL101">
            <v>114</v>
          </cell>
          <cell r="AM101">
            <v>121</v>
          </cell>
          <cell r="AN101">
            <v>135</v>
          </cell>
          <cell r="AO101">
            <v>126</v>
          </cell>
          <cell r="AP101"/>
          <cell r="AQ101"/>
          <cell r="AR101">
            <v>114</v>
          </cell>
          <cell r="AS101">
            <v>104</v>
          </cell>
          <cell r="AT101">
            <v>91.2</v>
          </cell>
          <cell r="AU101">
            <v>10</v>
          </cell>
          <cell r="AV101">
            <v>8.8000000000000007</v>
          </cell>
          <cell r="AW101">
            <v>119</v>
          </cell>
          <cell r="AX101">
            <v>99</v>
          </cell>
          <cell r="AY101">
            <v>83.2</v>
          </cell>
          <cell r="AZ101">
            <v>20</v>
          </cell>
          <cell r="BA101">
            <v>16.8</v>
          </cell>
          <cell r="BB101">
            <v>135</v>
          </cell>
          <cell r="BC101">
            <v>106</v>
          </cell>
          <cell r="BD101">
            <v>78.5</v>
          </cell>
          <cell r="BE101">
            <v>103</v>
          </cell>
          <cell r="BF101">
            <v>46</v>
          </cell>
          <cell r="BG101">
            <v>44.7</v>
          </cell>
          <cell r="BH101"/>
          <cell r="BI101"/>
          <cell r="BJ101">
            <v>2631</v>
          </cell>
          <cell r="BK101">
            <v>1651</v>
          </cell>
          <cell r="BL101">
            <v>62.8</v>
          </cell>
          <cell r="BM101">
            <v>2811</v>
          </cell>
          <cell r="BN101">
            <v>1910</v>
          </cell>
          <cell r="BO101">
            <v>67.900000000000006</v>
          </cell>
          <cell r="BP101">
            <v>2947</v>
          </cell>
          <cell r="BQ101">
            <v>2092</v>
          </cell>
          <cell r="BR101">
            <v>71</v>
          </cell>
          <cell r="BS101"/>
          <cell r="BT101"/>
          <cell r="BU101">
            <v>1045</v>
          </cell>
        </row>
        <row r="102">
          <cell r="C102">
            <v>50</v>
          </cell>
          <cell r="D102"/>
          <cell r="E102"/>
          <cell r="F102"/>
          <cell r="G102"/>
          <cell r="H102"/>
          <cell r="I102"/>
          <cell r="J102"/>
          <cell r="K102"/>
          <cell r="L102"/>
          <cell r="M102"/>
          <cell r="N102"/>
          <cell r="O102"/>
          <cell r="P102"/>
          <cell r="Q102"/>
          <cell r="R102">
            <v>810</v>
          </cell>
          <cell r="S102"/>
          <cell r="T102"/>
          <cell r="U102"/>
          <cell r="V102"/>
          <cell r="W102"/>
          <cell r="X102">
            <v>780</v>
          </cell>
          <cell r="Y102">
            <v>698</v>
          </cell>
          <cell r="Z102">
            <v>7.4</v>
          </cell>
          <cell r="AA102">
            <v>89.5</v>
          </cell>
          <cell r="AB102">
            <v>74</v>
          </cell>
          <cell r="AC102">
            <v>100</v>
          </cell>
          <cell r="AD102">
            <v>790</v>
          </cell>
          <cell r="AE102">
            <v>710</v>
          </cell>
          <cell r="AF102">
            <v>7.5</v>
          </cell>
          <cell r="AG102">
            <v>89.6</v>
          </cell>
          <cell r="AH102">
            <v>73.7</v>
          </cell>
          <cell r="AI102">
            <v>100</v>
          </cell>
          <cell r="AJ102"/>
          <cell r="AK102"/>
          <cell r="AL102">
            <v>20</v>
          </cell>
          <cell r="AM102">
            <v>18</v>
          </cell>
          <cell r="AN102">
            <v>11</v>
          </cell>
          <cell r="AO102">
            <v>7</v>
          </cell>
          <cell r="AP102"/>
          <cell r="AQ102"/>
          <cell r="AR102"/>
          <cell r="AS102"/>
          <cell r="AT102"/>
          <cell r="AU102"/>
          <cell r="AV102"/>
          <cell r="AW102"/>
          <cell r="AX102"/>
          <cell r="AY102"/>
          <cell r="AZ102"/>
          <cell r="BA102"/>
          <cell r="BB102"/>
          <cell r="BC102"/>
          <cell r="BD102"/>
          <cell r="BE102"/>
          <cell r="BF102"/>
          <cell r="BG102"/>
          <cell r="BH102"/>
          <cell r="BI102"/>
          <cell r="BJ102"/>
          <cell r="BK102"/>
          <cell r="BL102"/>
          <cell r="BM102"/>
          <cell r="BN102"/>
          <cell r="BO102"/>
          <cell r="BP102"/>
          <cell r="BQ102"/>
          <cell r="BR102"/>
          <cell r="BS102"/>
          <cell r="BT102"/>
          <cell r="BU102">
            <v>216</v>
          </cell>
        </row>
        <row r="103">
          <cell r="C103">
            <v>51</v>
          </cell>
          <cell r="D103">
            <v>850</v>
          </cell>
          <cell r="E103">
            <v>17.8</v>
          </cell>
          <cell r="F103">
            <v>550</v>
          </cell>
          <cell r="G103">
            <v>1100</v>
          </cell>
          <cell r="H103">
            <v>800</v>
          </cell>
          <cell r="I103">
            <v>18.100000000000001</v>
          </cell>
          <cell r="J103">
            <v>520</v>
          </cell>
          <cell r="K103">
            <v>1100</v>
          </cell>
          <cell r="L103">
            <v>760</v>
          </cell>
          <cell r="M103">
            <v>21.2</v>
          </cell>
          <cell r="N103">
            <v>440</v>
          </cell>
          <cell r="O103">
            <v>1100</v>
          </cell>
          <cell r="P103"/>
          <cell r="Q103"/>
          <cell r="R103">
            <v>25700</v>
          </cell>
          <cell r="S103">
            <v>22199</v>
          </cell>
          <cell r="T103">
            <v>5.7</v>
          </cell>
          <cell r="U103">
            <v>86.3</v>
          </cell>
          <cell r="V103">
            <v>77.8</v>
          </cell>
          <cell r="W103">
            <v>97</v>
          </cell>
          <cell r="X103">
            <v>26200</v>
          </cell>
          <cell r="Y103">
            <v>22673</v>
          </cell>
          <cell r="Z103">
            <v>2.1</v>
          </cell>
          <cell r="AA103">
            <v>86.6</v>
          </cell>
          <cell r="AB103">
            <v>83.1</v>
          </cell>
          <cell r="AC103">
            <v>90.3</v>
          </cell>
          <cell r="AD103">
            <v>26900</v>
          </cell>
          <cell r="AE103">
            <v>23413</v>
          </cell>
          <cell r="AF103">
            <v>2.2000000000000002</v>
          </cell>
          <cell r="AG103">
            <v>87.2</v>
          </cell>
          <cell r="AH103">
            <v>83.6</v>
          </cell>
          <cell r="AI103">
            <v>91</v>
          </cell>
          <cell r="AJ103"/>
          <cell r="AK103"/>
          <cell r="AL103">
            <v>863</v>
          </cell>
          <cell r="AM103">
            <v>861</v>
          </cell>
          <cell r="AN103">
            <v>822</v>
          </cell>
          <cell r="AO103">
            <v>594</v>
          </cell>
          <cell r="AP103"/>
          <cell r="AQ103"/>
          <cell r="AR103">
            <v>863</v>
          </cell>
          <cell r="AS103">
            <v>656</v>
          </cell>
          <cell r="AT103">
            <v>76</v>
          </cell>
          <cell r="AU103">
            <v>207</v>
          </cell>
          <cell r="AV103">
            <v>24</v>
          </cell>
          <cell r="AW103">
            <v>858</v>
          </cell>
          <cell r="AX103">
            <v>659</v>
          </cell>
          <cell r="AY103">
            <v>76.8</v>
          </cell>
          <cell r="AZ103">
            <v>199</v>
          </cell>
          <cell r="BA103">
            <v>23.2</v>
          </cell>
          <cell r="BB103">
            <v>822</v>
          </cell>
          <cell r="BC103">
            <v>647</v>
          </cell>
          <cell r="BD103">
            <v>78.7</v>
          </cell>
          <cell r="BE103">
            <v>474</v>
          </cell>
          <cell r="BF103">
            <v>380</v>
          </cell>
          <cell r="BG103">
            <v>80.2</v>
          </cell>
          <cell r="BH103"/>
          <cell r="BI103"/>
          <cell r="BJ103">
            <v>21599</v>
          </cell>
          <cell r="BK103">
            <v>11748</v>
          </cell>
          <cell r="BL103">
            <v>54.4</v>
          </cell>
          <cell r="BM103">
            <v>22240</v>
          </cell>
          <cell r="BN103">
            <v>13454</v>
          </cell>
          <cell r="BO103">
            <v>60.5</v>
          </cell>
          <cell r="BP103">
            <v>22870</v>
          </cell>
          <cell r="BQ103">
            <v>14462</v>
          </cell>
          <cell r="BR103">
            <v>63.2</v>
          </cell>
          <cell r="BS103"/>
          <cell r="BT103"/>
          <cell r="BU103">
            <v>2167</v>
          </cell>
        </row>
        <row r="104">
          <cell r="C104">
            <v>53</v>
          </cell>
          <cell r="D104">
            <v>480</v>
          </cell>
          <cell r="E104">
            <v>24.5</v>
          </cell>
          <cell r="F104">
            <v>250</v>
          </cell>
          <cell r="G104">
            <v>720</v>
          </cell>
          <cell r="H104">
            <v>520</v>
          </cell>
          <cell r="I104">
            <v>23.3</v>
          </cell>
          <cell r="J104">
            <v>280</v>
          </cell>
          <cell r="K104">
            <v>760</v>
          </cell>
          <cell r="L104">
            <v>540</v>
          </cell>
          <cell r="M104">
            <v>27.3</v>
          </cell>
          <cell r="N104">
            <v>250</v>
          </cell>
          <cell r="O104">
            <v>830</v>
          </cell>
          <cell r="P104"/>
          <cell r="Q104"/>
          <cell r="R104">
            <v>15200</v>
          </cell>
          <cell r="S104">
            <v>13040</v>
          </cell>
          <cell r="T104">
            <v>7.5</v>
          </cell>
          <cell r="U104">
            <v>85.9</v>
          </cell>
          <cell r="V104">
            <v>75.2</v>
          </cell>
          <cell r="W104">
            <v>100</v>
          </cell>
          <cell r="X104">
            <v>15400</v>
          </cell>
          <cell r="Y104">
            <v>13421</v>
          </cell>
          <cell r="Z104">
            <v>2.7</v>
          </cell>
          <cell r="AA104">
            <v>87.2</v>
          </cell>
          <cell r="AB104">
            <v>82.9</v>
          </cell>
          <cell r="AC104">
            <v>92.1</v>
          </cell>
          <cell r="AD104">
            <v>15900</v>
          </cell>
          <cell r="AE104">
            <v>13866</v>
          </cell>
          <cell r="AF104">
            <v>2.8</v>
          </cell>
          <cell r="AG104">
            <v>87.3</v>
          </cell>
          <cell r="AH104">
            <v>82.8</v>
          </cell>
          <cell r="AI104">
            <v>92.3</v>
          </cell>
          <cell r="AJ104"/>
          <cell r="AK104"/>
          <cell r="AL104">
            <v>433</v>
          </cell>
          <cell r="AM104">
            <v>500</v>
          </cell>
          <cell r="AN104">
            <v>483</v>
          </cell>
          <cell r="AO104">
            <v>423</v>
          </cell>
          <cell r="AP104"/>
          <cell r="AQ104"/>
          <cell r="AR104">
            <v>433</v>
          </cell>
          <cell r="AS104">
            <v>397</v>
          </cell>
          <cell r="AT104">
            <v>91.7</v>
          </cell>
          <cell r="AU104">
            <v>36</v>
          </cell>
          <cell r="AV104">
            <v>8.3000000000000007</v>
          </cell>
          <cell r="AW104">
            <v>504</v>
          </cell>
          <cell r="AX104">
            <v>457</v>
          </cell>
          <cell r="AY104">
            <v>90.7</v>
          </cell>
          <cell r="AZ104">
            <v>47</v>
          </cell>
          <cell r="BA104">
            <v>9.3000000000000007</v>
          </cell>
          <cell r="BB104">
            <v>483</v>
          </cell>
          <cell r="BC104">
            <v>432</v>
          </cell>
          <cell r="BD104">
            <v>89.4</v>
          </cell>
          <cell r="BE104">
            <v>319</v>
          </cell>
          <cell r="BF104">
            <v>287</v>
          </cell>
          <cell r="BG104">
            <v>90</v>
          </cell>
          <cell r="BH104"/>
          <cell r="BI104"/>
          <cell r="BJ104">
            <v>12739</v>
          </cell>
          <cell r="BK104">
            <v>10035</v>
          </cell>
          <cell r="BL104">
            <v>78.8</v>
          </cell>
          <cell r="BM104">
            <v>13115</v>
          </cell>
          <cell r="BN104">
            <v>10413</v>
          </cell>
          <cell r="BO104">
            <v>79.400000000000006</v>
          </cell>
          <cell r="BP104">
            <v>13539</v>
          </cell>
          <cell r="BQ104">
            <v>10861</v>
          </cell>
          <cell r="BR104">
            <v>80.2</v>
          </cell>
          <cell r="BS104"/>
          <cell r="BT104"/>
          <cell r="BU104">
            <v>6952</v>
          </cell>
        </row>
        <row r="105">
          <cell r="C105">
            <v>54</v>
          </cell>
          <cell r="D105"/>
          <cell r="E105"/>
          <cell r="F105"/>
          <cell r="G105"/>
          <cell r="H105">
            <v>110</v>
          </cell>
          <cell r="I105">
            <v>48.1</v>
          </cell>
          <cell r="J105">
            <v>10</v>
          </cell>
          <cell r="K105">
            <v>220</v>
          </cell>
          <cell r="L105">
            <v>210</v>
          </cell>
          <cell r="M105">
            <v>40.700000000000003</v>
          </cell>
          <cell r="N105">
            <v>40</v>
          </cell>
          <cell r="O105">
            <v>380</v>
          </cell>
          <cell r="P105"/>
          <cell r="Q105"/>
          <cell r="R105">
            <v>2200</v>
          </cell>
          <cell r="S105">
            <v>1779</v>
          </cell>
          <cell r="T105">
            <v>25.5</v>
          </cell>
          <cell r="U105">
            <v>80.3</v>
          </cell>
          <cell r="V105">
            <v>56.8</v>
          </cell>
          <cell r="W105">
            <v>100</v>
          </cell>
          <cell r="X105">
            <v>2300</v>
          </cell>
          <cell r="Y105">
            <v>1871</v>
          </cell>
          <cell r="Z105">
            <v>7.3</v>
          </cell>
          <cell r="AA105">
            <v>82.7</v>
          </cell>
          <cell r="AB105">
            <v>72.5</v>
          </cell>
          <cell r="AC105">
            <v>96.3</v>
          </cell>
          <cell r="AD105">
            <v>2400</v>
          </cell>
          <cell r="AE105">
            <v>1967</v>
          </cell>
          <cell r="AF105">
            <v>7.8</v>
          </cell>
          <cell r="AG105">
            <v>81.2</v>
          </cell>
          <cell r="AH105">
            <v>70.599999999999994</v>
          </cell>
          <cell r="AI105">
            <v>95.4</v>
          </cell>
          <cell r="AJ105"/>
          <cell r="AK105"/>
          <cell r="AL105">
            <v>76</v>
          </cell>
          <cell r="AM105">
            <v>84</v>
          </cell>
          <cell r="AN105">
            <v>146</v>
          </cell>
          <cell r="AO105">
            <v>113</v>
          </cell>
          <cell r="AP105"/>
          <cell r="AQ105"/>
          <cell r="AR105">
            <v>76</v>
          </cell>
          <cell r="AS105">
            <v>59</v>
          </cell>
          <cell r="AT105">
            <v>77.599999999999994</v>
          </cell>
          <cell r="AU105">
            <v>17</v>
          </cell>
          <cell r="AV105">
            <v>22.4</v>
          </cell>
          <cell r="AW105">
            <v>86</v>
          </cell>
          <cell r="AX105">
            <v>70</v>
          </cell>
          <cell r="AY105">
            <v>81.400000000000006</v>
          </cell>
          <cell r="AZ105">
            <v>16</v>
          </cell>
          <cell r="BA105">
            <v>18.600000000000001</v>
          </cell>
          <cell r="BB105">
            <v>146</v>
          </cell>
          <cell r="BC105">
            <v>107</v>
          </cell>
          <cell r="BD105">
            <v>73.3</v>
          </cell>
          <cell r="BE105">
            <v>101</v>
          </cell>
          <cell r="BF105">
            <v>78</v>
          </cell>
          <cell r="BG105">
            <v>77.2</v>
          </cell>
          <cell r="BH105"/>
          <cell r="BI105"/>
          <cell r="BJ105">
            <v>1723</v>
          </cell>
          <cell r="BK105">
            <v>1020</v>
          </cell>
          <cell r="BL105">
            <v>59.2</v>
          </cell>
          <cell r="BM105">
            <v>1811</v>
          </cell>
          <cell r="BN105">
            <v>1136</v>
          </cell>
          <cell r="BO105">
            <v>62.7</v>
          </cell>
          <cell r="BP105">
            <v>1847</v>
          </cell>
          <cell r="BQ105">
            <v>1182</v>
          </cell>
          <cell r="BR105">
            <v>64</v>
          </cell>
          <cell r="BS105"/>
          <cell r="BT105"/>
          <cell r="BU105">
            <v>242</v>
          </cell>
        </row>
        <row r="106">
          <cell r="C106">
            <v>55</v>
          </cell>
          <cell r="D106">
            <v>240</v>
          </cell>
          <cell r="E106">
            <v>33.4</v>
          </cell>
          <cell r="F106">
            <v>80</v>
          </cell>
          <cell r="G106">
            <v>390</v>
          </cell>
          <cell r="H106">
            <v>190</v>
          </cell>
          <cell r="I106">
            <v>38.5</v>
          </cell>
          <cell r="J106">
            <v>50</v>
          </cell>
          <cell r="K106">
            <v>330</v>
          </cell>
          <cell r="L106">
            <v>210</v>
          </cell>
          <cell r="M106">
            <v>41.1</v>
          </cell>
          <cell r="N106">
            <v>40</v>
          </cell>
          <cell r="O106">
            <v>370</v>
          </cell>
          <cell r="P106"/>
          <cell r="Q106"/>
          <cell r="R106">
            <v>7200</v>
          </cell>
          <cell r="S106">
            <v>6116</v>
          </cell>
          <cell r="T106">
            <v>11.2</v>
          </cell>
          <cell r="U106">
            <v>85.1</v>
          </cell>
          <cell r="V106">
            <v>70.400000000000006</v>
          </cell>
          <cell r="W106">
            <v>100</v>
          </cell>
          <cell r="X106">
            <v>7200</v>
          </cell>
          <cell r="Y106">
            <v>6205</v>
          </cell>
          <cell r="Z106">
            <v>3.9</v>
          </cell>
          <cell r="AA106">
            <v>86.8</v>
          </cell>
          <cell r="AB106">
            <v>80.599999999999994</v>
          </cell>
          <cell r="AC106">
            <v>93.9</v>
          </cell>
          <cell r="AD106">
            <v>7400</v>
          </cell>
          <cell r="AE106">
            <v>6421</v>
          </cell>
          <cell r="AF106">
            <v>4</v>
          </cell>
          <cell r="AG106">
            <v>87.2</v>
          </cell>
          <cell r="AH106">
            <v>80.900000000000006</v>
          </cell>
          <cell r="AI106">
            <v>94.5</v>
          </cell>
          <cell r="AJ106"/>
          <cell r="AK106"/>
          <cell r="AL106">
            <v>261</v>
          </cell>
          <cell r="AM106">
            <v>207</v>
          </cell>
          <cell r="AN106">
            <v>211</v>
          </cell>
          <cell r="AO106">
            <v>188</v>
          </cell>
          <cell r="AP106"/>
          <cell r="AQ106"/>
          <cell r="AR106">
            <v>261</v>
          </cell>
          <cell r="AS106">
            <v>218</v>
          </cell>
          <cell r="AT106">
            <v>83.5</v>
          </cell>
          <cell r="AU106">
            <v>43</v>
          </cell>
          <cell r="AV106">
            <v>16.5</v>
          </cell>
          <cell r="AW106">
            <v>206</v>
          </cell>
          <cell r="AX106">
            <v>178</v>
          </cell>
          <cell r="AY106">
            <v>86.4</v>
          </cell>
          <cell r="AZ106">
            <v>28</v>
          </cell>
          <cell r="BA106">
            <v>13.6</v>
          </cell>
          <cell r="BB106">
            <v>211</v>
          </cell>
          <cell r="BC106">
            <v>190</v>
          </cell>
          <cell r="BD106">
            <v>90</v>
          </cell>
          <cell r="BE106">
            <v>141</v>
          </cell>
          <cell r="BF106">
            <v>128</v>
          </cell>
          <cell r="BG106">
            <v>90.8</v>
          </cell>
          <cell r="BH106"/>
          <cell r="BI106"/>
          <cell r="BJ106">
            <v>5927</v>
          </cell>
          <cell r="BK106">
            <v>4436</v>
          </cell>
          <cell r="BL106">
            <v>74.8</v>
          </cell>
          <cell r="BM106">
            <v>6114</v>
          </cell>
          <cell r="BN106">
            <v>4525</v>
          </cell>
          <cell r="BO106">
            <v>74</v>
          </cell>
          <cell r="BP106">
            <v>6279</v>
          </cell>
          <cell r="BQ106">
            <v>4813</v>
          </cell>
          <cell r="BR106">
            <v>76.7</v>
          </cell>
          <cell r="BS106"/>
          <cell r="BT106"/>
          <cell r="BU106">
            <v>1428</v>
          </cell>
        </row>
        <row r="107">
          <cell r="C107">
            <v>56</v>
          </cell>
          <cell r="D107"/>
          <cell r="E107"/>
          <cell r="F107"/>
          <cell r="G107"/>
          <cell r="H107"/>
          <cell r="I107"/>
          <cell r="J107"/>
          <cell r="K107"/>
          <cell r="L107"/>
          <cell r="M107"/>
          <cell r="N107"/>
          <cell r="O107"/>
          <cell r="P107"/>
          <cell r="Q107"/>
          <cell r="R107">
            <v>400</v>
          </cell>
          <cell r="S107"/>
          <cell r="T107"/>
          <cell r="U107"/>
          <cell r="V107"/>
          <cell r="W107"/>
          <cell r="X107">
            <v>390</v>
          </cell>
          <cell r="Y107">
            <v>339</v>
          </cell>
          <cell r="Z107">
            <v>10</v>
          </cell>
          <cell r="AA107">
            <v>86.6</v>
          </cell>
          <cell r="AB107">
            <v>66</v>
          </cell>
          <cell r="AC107">
            <v>100</v>
          </cell>
          <cell r="AD107">
            <v>380</v>
          </cell>
          <cell r="AE107">
            <v>335</v>
          </cell>
          <cell r="AF107">
            <v>10</v>
          </cell>
          <cell r="AG107">
            <v>87.4</v>
          </cell>
          <cell r="AH107">
            <v>65.599999999999994</v>
          </cell>
          <cell r="AI107">
            <v>100</v>
          </cell>
          <cell r="AJ107"/>
          <cell r="AK107"/>
          <cell r="AL107">
            <v>10</v>
          </cell>
          <cell r="AM107">
            <v>12</v>
          </cell>
          <cell r="AN107">
            <v>13</v>
          </cell>
          <cell r="AO107">
            <v>12</v>
          </cell>
          <cell r="AP107"/>
          <cell r="AQ107"/>
          <cell r="AR107">
            <v>10</v>
          </cell>
          <cell r="AS107">
            <v>9</v>
          </cell>
          <cell r="AT107">
            <v>90</v>
          </cell>
          <cell r="AU107">
            <v>1</v>
          </cell>
          <cell r="AV107">
            <v>10</v>
          </cell>
          <cell r="AW107">
            <v>12</v>
          </cell>
          <cell r="AX107">
            <v>9</v>
          </cell>
          <cell r="AY107">
            <v>75</v>
          </cell>
          <cell r="AZ107">
            <v>3</v>
          </cell>
          <cell r="BA107">
            <v>25</v>
          </cell>
          <cell r="BB107">
            <v>13</v>
          </cell>
          <cell r="BC107">
            <v>13</v>
          </cell>
          <cell r="BD107">
            <v>100</v>
          </cell>
          <cell r="BE107">
            <v>9</v>
          </cell>
          <cell r="BF107">
            <v>8</v>
          </cell>
          <cell r="BG107">
            <v>88.9</v>
          </cell>
          <cell r="BH107"/>
          <cell r="BI107"/>
          <cell r="BJ107">
            <v>312</v>
          </cell>
          <cell r="BK107">
            <v>241</v>
          </cell>
          <cell r="BL107">
            <v>77.2</v>
          </cell>
          <cell r="BM107">
            <v>333</v>
          </cell>
          <cell r="BN107">
            <v>256</v>
          </cell>
          <cell r="BO107">
            <v>76.900000000000006</v>
          </cell>
          <cell r="BP107">
            <v>333</v>
          </cell>
          <cell r="BQ107">
            <v>226</v>
          </cell>
          <cell r="BR107">
            <v>67.900000000000006</v>
          </cell>
          <cell r="BS107"/>
          <cell r="BT107"/>
          <cell r="BU107">
            <v>50</v>
          </cell>
        </row>
      </sheetData>
      <sheetData sheetId="4"/>
      <sheetData sheetId="5"/>
      <sheetData sheetId="6"/>
      <sheetData sheetId="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V23"/>
  <sheetViews>
    <sheetView zoomScale="92" workbookViewId="0">
      <selection activeCell="S24" sqref="S24"/>
    </sheetView>
  </sheetViews>
  <sheetFormatPr baseColWidth="10" defaultColWidth="11" defaultRowHeight="16"/>
  <cols>
    <col min="1" max="1" width="10.5" customWidth="1"/>
    <col min="2" max="2" width="16.5" customWidth="1"/>
    <col min="3" max="3" width="18.33203125" customWidth="1"/>
    <col min="4" max="4" width="20" customWidth="1"/>
    <col min="5" max="5" width="13" customWidth="1"/>
    <col min="6" max="6" width="15.83203125" bestFit="1" customWidth="1"/>
    <col min="7" max="7" width="17.5" bestFit="1" customWidth="1"/>
    <col min="8" max="8" width="19.5" bestFit="1" customWidth="1"/>
    <col min="9" max="9" width="13.83203125" bestFit="1" customWidth="1"/>
    <col min="10" max="10" width="18.5" bestFit="1" customWidth="1"/>
    <col min="11" max="11" width="21.5" bestFit="1" customWidth="1"/>
    <col min="12" max="12" width="21.83203125" bestFit="1" customWidth="1"/>
    <col min="13" max="13" width="15" bestFit="1" customWidth="1"/>
    <col min="14" max="14" width="19.5" bestFit="1" customWidth="1"/>
    <col min="15" max="15" width="21.5" bestFit="1" customWidth="1"/>
    <col min="16" max="16" width="23.33203125" bestFit="1" customWidth="1"/>
    <col min="17" max="17" width="15" bestFit="1" customWidth="1"/>
    <col min="18" max="18" width="17" bestFit="1" customWidth="1"/>
    <col min="19" max="19" width="19" bestFit="1" customWidth="1"/>
    <col min="20" max="20" width="20.5" bestFit="1" customWidth="1"/>
    <col min="21" max="21" width="13.5" bestFit="1" customWidth="1"/>
  </cols>
  <sheetData>
    <row r="1" spans="1:22">
      <c r="A1" s="19" t="s">
        <v>17</v>
      </c>
      <c r="B1" s="19" t="s">
        <v>18</v>
      </c>
      <c r="C1" s="19" t="s">
        <v>19</v>
      </c>
      <c r="D1" s="4" t="s">
        <v>20</v>
      </c>
      <c r="E1" s="4" t="s">
        <v>21</v>
      </c>
      <c r="F1" s="4" t="s">
        <v>22</v>
      </c>
      <c r="G1" s="4" t="s">
        <v>23</v>
      </c>
      <c r="H1" s="4" t="s">
        <v>24</v>
      </c>
      <c r="I1" s="19" t="s">
        <v>25</v>
      </c>
      <c r="J1" s="4" t="s">
        <v>26</v>
      </c>
      <c r="K1" s="4" t="s">
        <v>27</v>
      </c>
      <c r="L1" s="19" t="s">
        <v>28</v>
      </c>
      <c r="M1" s="19" t="s">
        <v>29</v>
      </c>
      <c r="N1" s="4" t="s">
        <v>30</v>
      </c>
      <c r="O1" s="4" t="s">
        <v>31</v>
      </c>
      <c r="P1" s="4" t="s">
        <v>32</v>
      </c>
      <c r="Q1" s="19" t="s">
        <v>33</v>
      </c>
      <c r="R1" s="4" t="s">
        <v>34</v>
      </c>
      <c r="S1" s="4" t="s">
        <v>35</v>
      </c>
      <c r="T1" s="4" t="s">
        <v>36</v>
      </c>
      <c r="U1" s="4" t="s">
        <v>37</v>
      </c>
      <c r="V1" s="4" t="s">
        <v>239</v>
      </c>
    </row>
    <row r="2" spans="1:22">
      <c r="A2" s="19">
        <v>0</v>
      </c>
      <c r="B2" s="20">
        <v>0</v>
      </c>
      <c r="C2" s="19">
        <v>0</v>
      </c>
      <c r="D2" s="19">
        <v>0</v>
      </c>
      <c r="E2" s="19">
        <v>0</v>
      </c>
      <c r="F2" s="19">
        <v>0</v>
      </c>
      <c r="G2" s="19">
        <v>0</v>
      </c>
      <c r="H2" s="19">
        <v>0</v>
      </c>
      <c r="I2" s="19">
        <v>0</v>
      </c>
      <c r="J2" s="19">
        <v>0</v>
      </c>
      <c r="K2" s="19">
        <v>0</v>
      </c>
      <c r="L2" s="19">
        <v>0</v>
      </c>
      <c r="M2" s="19">
        <v>0</v>
      </c>
      <c r="N2" s="19">
        <v>0</v>
      </c>
      <c r="O2" s="19">
        <v>0</v>
      </c>
      <c r="P2" s="19">
        <v>0</v>
      </c>
      <c r="Q2" s="19">
        <v>0</v>
      </c>
      <c r="R2" s="19">
        <v>0</v>
      </c>
      <c r="S2" s="19">
        <v>0</v>
      </c>
      <c r="T2" s="19">
        <v>0</v>
      </c>
      <c r="U2" s="19">
        <v>0</v>
      </c>
      <c r="V2" s="19">
        <v>0</v>
      </c>
    </row>
    <row r="3" spans="1:22">
      <c r="A3" s="4">
        <v>0</v>
      </c>
      <c r="B3" s="21">
        <v>0</v>
      </c>
      <c r="C3" s="6">
        <v>12345</v>
      </c>
      <c r="D3" s="6">
        <v>1234567</v>
      </c>
      <c r="E3" s="19">
        <v>0</v>
      </c>
      <c r="F3" s="20">
        <f>5.88/12</f>
        <v>0.49</v>
      </c>
      <c r="G3" s="19">
        <v>0</v>
      </c>
      <c r="H3" s="19">
        <v>0</v>
      </c>
      <c r="I3" s="19">
        <v>0</v>
      </c>
      <c r="J3" s="19">
        <v>0</v>
      </c>
      <c r="K3" s="19">
        <v>0</v>
      </c>
      <c r="L3" s="19">
        <v>0</v>
      </c>
      <c r="M3" s="19">
        <v>0</v>
      </c>
      <c r="N3" s="19">
        <v>0</v>
      </c>
      <c r="O3" s="19">
        <v>0</v>
      </c>
      <c r="P3" s="19">
        <v>0</v>
      </c>
      <c r="Q3" s="19">
        <v>0</v>
      </c>
      <c r="R3" s="19">
        <v>0</v>
      </c>
      <c r="S3" s="19">
        <v>0</v>
      </c>
      <c r="T3" s="19">
        <v>0</v>
      </c>
      <c r="U3" s="19">
        <v>0</v>
      </c>
      <c r="V3" s="19">
        <v>0</v>
      </c>
    </row>
    <row r="4" spans="1:22">
      <c r="A4" s="19">
        <v>0</v>
      </c>
      <c r="B4" s="19">
        <v>0</v>
      </c>
      <c r="C4" s="19">
        <v>0</v>
      </c>
      <c r="D4" s="20">
        <f>0.5/12</f>
        <v>4.1666666666666664E-2</v>
      </c>
      <c r="E4" s="19">
        <v>0</v>
      </c>
      <c r="F4" s="19">
        <v>0</v>
      </c>
      <c r="G4" s="20">
        <f>5.88/12</f>
        <v>0.49</v>
      </c>
      <c r="H4" s="19">
        <v>0</v>
      </c>
      <c r="I4" s="19">
        <v>0</v>
      </c>
      <c r="J4" s="19">
        <v>0</v>
      </c>
      <c r="K4" s="19">
        <v>0</v>
      </c>
      <c r="L4" s="19">
        <v>0</v>
      </c>
      <c r="M4" s="19">
        <v>0</v>
      </c>
      <c r="N4" s="19">
        <v>0</v>
      </c>
      <c r="O4" s="19">
        <v>0</v>
      </c>
      <c r="P4" s="19">
        <v>0</v>
      </c>
      <c r="Q4" s="19">
        <v>0</v>
      </c>
      <c r="R4" s="19">
        <v>0</v>
      </c>
      <c r="S4" s="19">
        <v>0</v>
      </c>
      <c r="T4" s="19">
        <v>0</v>
      </c>
      <c r="U4" s="19">
        <v>0</v>
      </c>
      <c r="V4" s="19">
        <v>0</v>
      </c>
    </row>
    <row r="5" spans="1:22">
      <c r="A5" s="19">
        <v>0</v>
      </c>
      <c r="B5" s="19">
        <v>0</v>
      </c>
      <c r="C5" s="7">
        <v>123456</v>
      </c>
      <c r="D5" s="19">
        <v>0</v>
      </c>
      <c r="E5" s="7">
        <f>1.333333333/12</f>
        <v>0.11111111108333332</v>
      </c>
      <c r="F5" s="19">
        <v>0</v>
      </c>
      <c r="G5" s="19">
        <v>0</v>
      </c>
      <c r="H5" s="7">
        <f>0.026/12</f>
        <v>2.1666666666666666E-3</v>
      </c>
      <c r="I5" s="19">
        <v>0</v>
      </c>
      <c r="J5" s="19">
        <v>0</v>
      </c>
      <c r="K5" s="19">
        <v>0</v>
      </c>
      <c r="L5" s="19">
        <v>0</v>
      </c>
      <c r="M5" s="19">
        <v>0</v>
      </c>
      <c r="N5" s="19">
        <v>0</v>
      </c>
      <c r="O5" s="19">
        <v>0</v>
      </c>
      <c r="P5" s="19">
        <v>0</v>
      </c>
      <c r="Q5" s="19">
        <v>0</v>
      </c>
      <c r="R5" s="19">
        <v>0</v>
      </c>
      <c r="S5" s="19">
        <v>0</v>
      </c>
      <c r="T5" s="19">
        <v>0</v>
      </c>
      <c r="U5" s="19">
        <v>0</v>
      </c>
      <c r="V5" s="19">
        <v>0</v>
      </c>
    </row>
    <row r="6" spans="1:22">
      <c r="A6" s="19">
        <v>0</v>
      </c>
      <c r="B6" s="19">
        <v>0</v>
      </c>
      <c r="C6" s="7">
        <v>123456</v>
      </c>
      <c r="D6" s="7">
        <f>0.267879445/12</f>
        <v>2.2323287083333334E-2</v>
      </c>
      <c r="E6" s="19">
        <v>0</v>
      </c>
      <c r="F6" s="19">
        <v>0</v>
      </c>
      <c r="G6" s="19">
        <v>0</v>
      </c>
      <c r="H6" s="19">
        <v>0</v>
      </c>
      <c r="I6" s="7">
        <f>0.045/12</f>
        <v>3.7499999999999999E-3</v>
      </c>
      <c r="J6" s="19">
        <v>0</v>
      </c>
      <c r="K6" s="19">
        <v>0</v>
      </c>
      <c r="L6" s="19">
        <v>0</v>
      </c>
      <c r="M6" s="19">
        <v>0</v>
      </c>
      <c r="N6" s="19">
        <v>0</v>
      </c>
      <c r="O6" s="19">
        <v>0</v>
      </c>
      <c r="P6" s="19">
        <v>0</v>
      </c>
      <c r="Q6" s="19">
        <v>0</v>
      </c>
      <c r="R6" s="19">
        <v>0</v>
      </c>
      <c r="S6" s="19">
        <v>0</v>
      </c>
      <c r="T6" s="19">
        <v>0</v>
      </c>
      <c r="U6" s="19">
        <v>0</v>
      </c>
      <c r="V6" s="19">
        <v>0</v>
      </c>
    </row>
    <row r="7" spans="1:22">
      <c r="A7" s="19">
        <v>0</v>
      </c>
      <c r="B7" s="19">
        <v>0</v>
      </c>
      <c r="C7" s="19">
        <v>0</v>
      </c>
      <c r="D7" s="19">
        <v>0</v>
      </c>
      <c r="E7" s="19">
        <v>0</v>
      </c>
      <c r="F7" s="19">
        <v>0</v>
      </c>
      <c r="G7" s="7">
        <v>12345</v>
      </c>
      <c r="H7" s="6">
        <v>1234567</v>
      </c>
      <c r="I7" s="19">
        <v>0</v>
      </c>
      <c r="J7" s="7">
        <f>0.285714286/12</f>
        <v>2.3809523833333332E-2</v>
      </c>
      <c r="K7" s="19">
        <v>0</v>
      </c>
      <c r="L7" s="19">
        <v>0</v>
      </c>
      <c r="M7" s="19">
        <v>0</v>
      </c>
      <c r="N7" s="19">
        <v>0</v>
      </c>
      <c r="O7" s="19">
        <v>0</v>
      </c>
      <c r="P7" s="19">
        <v>0</v>
      </c>
      <c r="Q7" s="19">
        <v>0</v>
      </c>
      <c r="R7" s="19">
        <v>0</v>
      </c>
      <c r="S7" s="19">
        <v>0</v>
      </c>
      <c r="T7" s="19">
        <v>0</v>
      </c>
      <c r="U7" s="19">
        <v>0</v>
      </c>
      <c r="V7" s="19">
        <v>0</v>
      </c>
    </row>
    <row r="8" spans="1:22">
      <c r="A8" s="19">
        <v>0</v>
      </c>
      <c r="B8" s="19">
        <v>0</v>
      </c>
      <c r="C8" s="19">
        <v>0</v>
      </c>
      <c r="D8" s="19">
        <v>0</v>
      </c>
      <c r="E8" s="19">
        <v>0</v>
      </c>
      <c r="F8" s="19">
        <v>0</v>
      </c>
      <c r="G8" s="19">
        <v>0</v>
      </c>
      <c r="H8" s="20">
        <f>0.5/12</f>
        <v>4.1666666666666664E-2</v>
      </c>
      <c r="I8" s="19">
        <v>0</v>
      </c>
      <c r="J8" s="19">
        <v>0</v>
      </c>
      <c r="K8" s="7">
        <f>0.285714286/12</f>
        <v>2.3809523833333332E-2</v>
      </c>
      <c r="L8" s="19">
        <v>0</v>
      </c>
      <c r="M8" s="19">
        <v>0</v>
      </c>
      <c r="N8" s="19">
        <v>0</v>
      </c>
      <c r="O8" s="19">
        <v>0</v>
      </c>
      <c r="P8" s="19">
        <v>0</v>
      </c>
      <c r="Q8" s="19">
        <v>0</v>
      </c>
      <c r="R8" s="19">
        <v>0</v>
      </c>
      <c r="S8" s="19">
        <v>0</v>
      </c>
      <c r="T8" s="19">
        <v>0</v>
      </c>
      <c r="U8" s="19">
        <v>0</v>
      </c>
      <c r="V8" s="19">
        <v>0</v>
      </c>
    </row>
    <row r="9" spans="1:22">
      <c r="A9" s="19">
        <v>0</v>
      </c>
      <c r="B9" s="19">
        <v>0</v>
      </c>
      <c r="C9" s="19">
        <v>0</v>
      </c>
      <c r="D9" s="19">
        <v>0</v>
      </c>
      <c r="E9" s="19">
        <v>0</v>
      </c>
      <c r="F9" s="19">
        <v>0</v>
      </c>
      <c r="G9" s="7">
        <v>123456</v>
      </c>
      <c r="H9" s="19">
        <v>0</v>
      </c>
      <c r="I9" s="53">
        <f>1.333333333/12</f>
        <v>0.11111111108333332</v>
      </c>
      <c r="J9" s="19">
        <v>0</v>
      </c>
      <c r="K9" s="19">
        <v>0</v>
      </c>
      <c r="L9" s="7">
        <f>0.026/12</f>
        <v>2.1666666666666666E-3</v>
      </c>
      <c r="M9" s="19">
        <v>0</v>
      </c>
      <c r="N9" s="19">
        <v>0</v>
      </c>
      <c r="O9" s="19">
        <v>0</v>
      </c>
      <c r="P9" s="19">
        <v>0</v>
      </c>
      <c r="Q9" s="19">
        <v>0</v>
      </c>
      <c r="R9" s="19">
        <v>0</v>
      </c>
      <c r="S9" s="19">
        <v>0</v>
      </c>
      <c r="T9" s="19">
        <v>0</v>
      </c>
      <c r="U9" s="19">
        <v>0</v>
      </c>
      <c r="V9" s="19">
        <v>0</v>
      </c>
    </row>
    <row r="10" spans="1:22">
      <c r="A10" s="19">
        <v>0</v>
      </c>
      <c r="B10" s="19">
        <v>0</v>
      </c>
      <c r="C10" s="19">
        <v>0</v>
      </c>
      <c r="D10" s="19">
        <v>0</v>
      </c>
      <c r="E10" s="19">
        <v>0</v>
      </c>
      <c r="F10" s="19">
        <v>0</v>
      </c>
      <c r="G10" s="7">
        <v>123456</v>
      </c>
      <c r="H10" s="7">
        <f>0.267879445/12</f>
        <v>2.2323287083333334E-2</v>
      </c>
      <c r="I10" s="19">
        <v>0</v>
      </c>
      <c r="J10" s="19">
        <v>0</v>
      </c>
      <c r="K10" s="19">
        <v>0</v>
      </c>
      <c r="L10" s="19">
        <v>0</v>
      </c>
      <c r="M10" s="19">
        <v>0</v>
      </c>
      <c r="N10" s="19">
        <v>0</v>
      </c>
      <c r="O10" s="19">
        <v>0</v>
      </c>
      <c r="P10" s="19">
        <v>0</v>
      </c>
      <c r="Q10" s="19">
        <v>0</v>
      </c>
      <c r="R10" s="19">
        <v>0</v>
      </c>
      <c r="S10" s="19">
        <v>0</v>
      </c>
      <c r="T10" s="19">
        <v>0</v>
      </c>
      <c r="U10" s="19">
        <v>0</v>
      </c>
      <c r="V10" s="19">
        <v>0</v>
      </c>
    </row>
    <row r="11" spans="1:22">
      <c r="A11" s="19">
        <v>0</v>
      </c>
      <c r="B11" s="19">
        <v>0</v>
      </c>
      <c r="C11" s="19">
        <v>0</v>
      </c>
      <c r="D11" s="19">
        <v>0</v>
      </c>
      <c r="E11" s="19">
        <v>0</v>
      </c>
      <c r="F11" s="19">
        <v>0</v>
      </c>
      <c r="G11" s="19">
        <v>0</v>
      </c>
      <c r="H11" s="19">
        <v>0</v>
      </c>
      <c r="I11" s="19">
        <v>0</v>
      </c>
      <c r="J11" s="19">
        <v>0</v>
      </c>
      <c r="K11" s="7">
        <v>12345</v>
      </c>
      <c r="L11" s="6">
        <v>1234567</v>
      </c>
      <c r="M11" s="19">
        <v>0</v>
      </c>
      <c r="N11" s="54">
        <f>0.2857142857/12</f>
        <v>2.3809523808333333E-2</v>
      </c>
      <c r="O11" s="19">
        <v>0</v>
      </c>
      <c r="P11" s="19">
        <v>0</v>
      </c>
      <c r="Q11" s="19">
        <v>0</v>
      </c>
      <c r="R11" s="19">
        <v>0</v>
      </c>
      <c r="S11" s="19">
        <v>0</v>
      </c>
      <c r="T11" s="19">
        <v>0</v>
      </c>
      <c r="U11" s="19">
        <v>0</v>
      </c>
      <c r="V11" s="19">
        <v>0</v>
      </c>
    </row>
    <row r="12" spans="1:22">
      <c r="A12" s="19">
        <v>0</v>
      </c>
      <c r="B12" s="19">
        <v>0</v>
      </c>
      <c r="C12" s="19">
        <v>0</v>
      </c>
      <c r="D12" s="19">
        <v>0</v>
      </c>
      <c r="E12" s="19">
        <v>0</v>
      </c>
      <c r="F12" s="19">
        <v>0</v>
      </c>
      <c r="G12" s="19">
        <v>0</v>
      </c>
      <c r="H12" s="19">
        <v>0</v>
      </c>
      <c r="I12" s="19">
        <v>0</v>
      </c>
      <c r="J12" s="19">
        <v>0</v>
      </c>
      <c r="K12" s="19">
        <v>0</v>
      </c>
      <c r="L12" s="20">
        <f>0.5/12</f>
        <v>4.1666666666666664E-2</v>
      </c>
      <c r="M12" s="19">
        <v>0</v>
      </c>
      <c r="N12" s="19">
        <v>0</v>
      </c>
      <c r="O12" s="7">
        <f>0.285714286/12</f>
        <v>2.3809523833333332E-2</v>
      </c>
      <c r="P12" s="19">
        <v>0</v>
      </c>
      <c r="Q12" s="19">
        <v>0</v>
      </c>
      <c r="R12" s="19">
        <v>0</v>
      </c>
      <c r="S12" s="19">
        <v>0</v>
      </c>
      <c r="T12" s="19">
        <v>0</v>
      </c>
      <c r="U12" s="19">
        <v>0</v>
      </c>
      <c r="V12" s="19">
        <v>0</v>
      </c>
    </row>
    <row r="13" spans="1:22">
      <c r="A13" s="19">
        <v>0</v>
      </c>
      <c r="B13" s="19">
        <v>0</v>
      </c>
      <c r="C13" s="19">
        <v>0</v>
      </c>
      <c r="D13" s="19">
        <v>0</v>
      </c>
      <c r="E13" s="19">
        <v>0</v>
      </c>
      <c r="F13" s="19">
        <v>0</v>
      </c>
      <c r="G13" s="19">
        <v>0</v>
      </c>
      <c r="H13" s="19">
        <v>0</v>
      </c>
      <c r="I13" s="19">
        <v>0</v>
      </c>
      <c r="J13" s="19">
        <v>0</v>
      </c>
      <c r="K13" s="7">
        <v>123456</v>
      </c>
      <c r="L13" s="19">
        <v>0</v>
      </c>
      <c r="M13" s="7">
        <f>1.333333333/12</f>
        <v>0.11111111108333332</v>
      </c>
      <c r="N13" s="19">
        <v>0</v>
      </c>
      <c r="O13" s="19">
        <v>0</v>
      </c>
      <c r="P13" s="7">
        <f>0.025/12</f>
        <v>2.0833333333333333E-3</v>
      </c>
      <c r="Q13" s="19">
        <v>0</v>
      </c>
      <c r="R13" s="19">
        <v>0</v>
      </c>
      <c r="S13" s="19">
        <v>0</v>
      </c>
      <c r="T13" s="19">
        <v>0</v>
      </c>
      <c r="U13" s="19">
        <v>0</v>
      </c>
      <c r="V13" s="19">
        <v>0</v>
      </c>
    </row>
    <row r="14" spans="1:22">
      <c r="A14" s="19">
        <v>0</v>
      </c>
      <c r="B14" s="19">
        <v>0</v>
      </c>
      <c r="C14" s="19">
        <v>0</v>
      </c>
      <c r="D14" s="19">
        <v>0</v>
      </c>
      <c r="E14" s="19">
        <v>0</v>
      </c>
      <c r="F14" s="19">
        <v>0</v>
      </c>
      <c r="G14" s="19">
        <v>0</v>
      </c>
      <c r="H14" s="19">
        <v>0</v>
      </c>
      <c r="I14" s="7">
        <f>0.385/12</f>
        <v>3.2083333333333332E-2</v>
      </c>
      <c r="J14" s="19">
        <v>0</v>
      </c>
      <c r="K14" s="7">
        <v>123456</v>
      </c>
      <c r="L14" s="7">
        <f>0.267879445/12</f>
        <v>2.2323287083333334E-2</v>
      </c>
      <c r="M14" s="19">
        <v>0</v>
      </c>
      <c r="N14" s="19">
        <v>0</v>
      </c>
      <c r="O14" s="19">
        <v>0</v>
      </c>
      <c r="P14" s="19">
        <v>0</v>
      </c>
      <c r="Q14" s="19">
        <v>0</v>
      </c>
      <c r="R14" s="19">
        <v>0</v>
      </c>
      <c r="S14" s="19">
        <v>0</v>
      </c>
      <c r="T14" s="19">
        <v>0</v>
      </c>
      <c r="U14" s="19">
        <v>0</v>
      </c>
      <c r="V14" s="19">
        <v>0</v>
      </c>
    </row>
    <row r="15" spans="1:22">
      <c r="A15" s="19">
        <v>0</v>
      </c>
      <c r="B15" s="19">
        <v>0</v>
      </c>
      <c r="C15" s="19">
        <v>0</v>
      </c>
      <c r="D15" s="19">
        <v>0</v>
      </c>
      <c r="E15" s="19">
        <v>0</v>
      </c>
      <c r="F15" s="19">
        <v>0</v>
      </c>
      <c r="G15" s="19">
        <v>0</v>
      </c>
      <c r="H15" s="19">
        <v>0</v>
      </c>
      <c r="I15" s="19">
        <v>0</v>
      </c>
      <c r="J15" s="19">
        <v>0</v>
      </c>
      <c r="K15" s="19">
        <v>0</v>
      </c>
      <c r="L15" s="19">
        <v>0</v>
      </c>
      <c r="M15" s="19">
        <v>0</v>
      </c>
      <c r="N15" s="19">
        <v>0</v>
      </c>
      <c r="O15" s="7">
        <v>12345</v>
      </c>
      <c r="P15" s="6">
        <v>1234567</v>
      </c>
      <c r="Q15" s="19">
        <v>0</v>
      </c>
      <c r="R15" s="7">
        <f>0.33/12</f>
        <v>2.75E-2</v>
      </c>
      <c r="S15" s="19">
        <v>0</v>
      </c>
      <c r="T15" s="19">
        <v>0</v>
      </c>
      <c r="U15" s="19">
        <v>0</v>
      </c>
      <c r="V15" s="19">
        <v>0</v>
      </c>
    </row>
    <row r="16" spans="1:22">
      <c r="A16" s="19">
        <v>0</v>
      </c>
      <c r="B16" s="19">
        <v>0</v>
      </c>
      <c r="C16" s="19">
        <v>0</v>
      </c>
      <c r="D16" s="19">
        <v>0</v>
      </c>
      <c r="E16" s="19">
        <v>0</v>
      </c>
      <c r="F16" s="19">
        <v>0</v>
      </c>
      <c r="G16" s="19">
        <v>0</v>
      </c>
      <c r="H16" s="19">
        <v>0</v>
      </c>
      <c r="I16" s="19">
        <v>0</v>
      </c>
      <c r="J16" s="19">
        <v>0</v>
      </c>
      <c r="K16" s="19">
        <v>0</v>
      </c>
      <c r="L16" s="19">
        <v>0</v>
      </c>
      <c r="M16" s="19">
        <v>0</v>
      </c>
      <c r="N16" s="19">
        <v>0</v>
      </c>
      <c r="O16" s="19">
        <v>0</v>
      </c>
      <c r="P16" s="20">
        <f>0.5/12</f>
        <v>4.1666666666666664E-2</v>
      </c>
      <c r="Q16" s="19">
        <v>0</v>
      </c>
      <c r="R16" s="19">
        <v>0</v>
      </c>
      <c r="S16" s="7">
        <f>0.33/12</f>
        <v>2.75E-2</v>
      </c>
      <c r="T16" s="19">
        <v>0</v>
      </c>
      <c r="U16" s="19">
        <v>0</v>
      </c>
      <c r="V16" s="19">
        <v>0</v>
      </c>
    </row>
    <row r="17" spans="1:22">
      <c r="A17" s="19">
        <v>0</v>
      </c>
      <c r="B17" s="19">
        <v>0</v>
      </c>
      <c r="C17" s="19">
        <v>0</v>
      </c>
      <c r="D17" s="19">
        <v>0</v>
      </c>
      <c r="E17" s="19">
        <v>0</v>
      </c>
      <c r="F17" s="19">
        <v>0</v>
      </c>
      <c r="G17" s="19">
        <v>0</v>
      </c>
      <c r="H17" s="19">
        <v>0</v>
      </c>
      <c r="I17" s="19">
        <v>0</v>
      </c>
      <c r="J17" s="19">
        <v>0</v>
      </c>
      <c r="K17" s="19">
        <v>0</v>
      </c>
      <c r="L17" s="19">
        <v>0</v>
      </c>
      <c r="M17" s="19">
        <v>0</v>
      </c>
      <c r="N17" s="19">
        <v>0</v>
      </c>
      <c r="O17" s="7">
        <v>123456</v>
      </c>
      <c r="P17" s="19">
        <v>0</v>
      </c>
      <c r="Q17" s="7">
        <f>1.333333333/12</f>
        <v>0.11111111108333332</v>
      </c>
      <c r="R17" s="19">
        <v>0</v>
      </c>
      <c r="S17" s="19">
        <v>0</v>
      </c>
      <c r="T17" s="7">
        <f>0.026/12</f>
        <v>2.1666666666666666E-3</v>
      </c>
      <c r="U17" s="19">
        <v>0</v>
      </c>
      <c r="V17" s="19">
        <v>0</v>
      </c>
    </row>
    <row r="18" spans="1:22">
      <c r="A18" s="19">
        <v>0</v>
      </c>
      <c r="B18" s="19">
        <v>0</v>
      </c>
      <c r="C18" s="19">
        <v>0</v>
      </c>
      <c r="D18" s="19">
        <v>0</v>
      </c>
      <c r="E18" s="19">
        <v>0</v>
      </c>
      <c r="F18" s="19">
        <v>0</v>
      </c>
      <c r="G18" s="19">
        <v>0</v>
      </c>
      <c r="H18" s="19">
        <v>0</v>
      </c>
      <c r="I18" s="19">
        <v>0</v>
      </c>
      <c r="J18" s="19">
        <v>0</v>
      </c>
      <c r="K18" s="19">
        <v>0</v>
      </c>
      <c r="L18" s="19">
        <v>0</v>
      </c>
      <c r="M18" s="7">
        <f>0.385/12</f>
        <v>3.2083333333333332E-2</v>
      </c>
      <c r="N18" s="19">
        <v>0</v>
      </c>
      <c r="O18" s="7">
        <v>123456</v>
      </c>
      <c r="P18" s="7">
        <f>0.267879445/12</f>
        <v>2.2323287083333334E-2</v>
      </c>
      <c r="Q18" s="19">
        <v>0</v>
      </c>
      <c r="R18" s="19">
        <v>0</v>
      </c>
      <c r="S18" s="19">
        <v>0</v>
      </c>
      <c r="T18" s="19">
        <v>0</v>
      </c>
      <c r="U18" s="19">
        <v>0</v>
      </c>
      <c r="V18" s="19">
        <v>0</v>
      </c>
    </row>
    <row r="19" spans="1:22">
      <c r="A19" s="19">
        <v>0</v>
      </c>
      <c r="B19" s="19">
        <v>0</v>
      </c>
      <c r="C19" s="19">
        <v>0</v>
      </c>
      <c r="D19" s="19">
        <v>0</v>
      </c>
      <c r="E19" s="19">
        <v>0</v>
      </c>
      <c r="F19" s="19">
        <v>0</v>
      </c>
      <c r="G19" s="19">
        <v>0</v>
      </c>
      <c r="H19" s="19">
        <v>0</v>
      </c>
      <c r="I19" s="19">
        <v>0</v>
      </c>
      <c r="J19" s="19">
        <v>0</v>
      </c>
      <c r="K19" s="19">
        <v>0</v>
      </c>
      <c r="L19" s="19">
        <v>0</v>
      </c>
      <c r="M19" s="19">
        <v>0</v>
      </c>
      <c r="N19" s="19">
        <v>0</v>
      </c>
      <c r="O19" s="19">
        <v>0</v>
      </c>
      <c r="P19" s="19">
        <v>0</v>
      </c>
      <c r="Q19" s="19">
        <v>0</v>
      </c>
      <c r="R19" s="19">
        <v>0</v>
      </c>
      <c r="S19" s="7">
        <v>12345</v>
      </c>
      <c r="T19" s="6">
        <v>1234567</v>
      </c>
      <c r="U19" s="19">
        <v>0</v>
      </c>
      <c r="V19" s="19">
        <v>0</v>
      </c>
    </row>
    <row r="20" spans="1:22">
      <c r="A20" s="19">
        <v>0</v>
      </c>
      <c r="B20" s="19">
        <v>0</v>
      </c>
      <c r="C20" s="19">
        <v>0</v>
      </c>
      <c r="D20" s="19">
        <v>0</v>
      </c>
      <c r="E20" s="19">
        <v>0</v>
      </c>
      <c r="F20" s="19">
        <v>0</v>
      </c>
      <c r="G20" s="19">
        <v>0</v>
      </c>
      <c r="H20" s="19">
        <v>0</v>
      </c>
      <c r="I20" s="19">
        <v>0</v>
      </c>
      <c r="J20" s="19">
        <v>0</v>
      </c>
      <c r="K20" s="19">
        <v>0</v>
      </c>
      <c r="L20" s="19">
        <v>0</v>
      </c>
      <c r="M20" s="19">
        <v>0</v>
      </c>
      <c r="N20" s="19">
        <v>0</v>
      </c>
      <c r="O20" s="19">
        <v>0</v>
      </c>
      <c r="P20" s="19">
        <v>0</v>
      </c>
      <c r="Q20" s="19">
        <v>0</v>
      </c>
      <c r="R20" s="19">
        <v>0</v>
      </c>
      <c r="S20" s="19">
        <v>0</v>
      </c>
      <c r="T20" s="78">
        <v>8.3333333333333329E-2</v>
      </c>
      <c r="U20" s="19">
        <v>0</v>
      </c>
      <c r="V20" s="19">
        <v>0</v>
      </c>
    </row>
    <row r="21" spans="1:22">
      <c r="A21" s="19">
        <v>0</v>
      </c>
      <c r="B21" s="19">
        <v>0</v>
      </c>
      <c r="C21" s="19">
        <v>0</v>
      </c>
      <c r="D21" s="19">
        <v>0</v>
      </c>
      <c r="E21" s="19">
        <v>0</v>
      </c>
      <c r="F21" s="19">
        <v>0</v>
      </c>
      <c r="G21" s="19">
        <v>0</v>
      </c>
      <c r="H21" s="19">
        <v>0</v>
      </c>
      <c r="I21" s="19">
        <v>0</v>
      </c>
      <c r="J21" s="19">
        <v>0</v>
      </c>
      <c r="K21" s="19">
        <v>0</v>
      </c>
      <c r="L21" s="19">
        <v>0</v>
      </c>
      <c r="M21" s="19">
        <v>0</v>
      </c>
      <c r="N21" s="19">
        <v>0</v>
      </c>
      <c r="O21" s="19">
        <v>0</v>
      </c>
      <c r="P21" s="19">
        <v>0</v>
      </c>
      <c r="Q21" s="19">
        <v>0</v>
      </c>
      <c r="R21" s="19">
        <v>0</v>
      </c>
      <c r="S21" s="7">
        <v>0</v>
      </c>
      <c r="T21" s="79">
        <v>0</v>
      </c>
      <c r="U21" s="7">
        <f>1.333333333/12</f>
        <v>0.11111111108333332</v>
      </c>
      <c r="V21" s="19">
        <v>0</v>
      </c>
    </row>
    <row r="22" spans="1:22">
      <c r="A22" s="19">
        <v>0</v>
      </c>
      <c r="B22" s="19">
        <v>0</v>
      </c>
      <c r="C22" s="19">
        <v>0</v>
      </c>
      <c r="D22" s="19">
        <v>0</v>
      </c>
      <c r="E22" s="19">
        <v>0</v>
      </c>
      <c r="F22" s="19">
        <v>0</v>
      </c>
      <c r="G22" s="19">
        <v>0</v>
      </c>
      <c r="H22" s="19">
        <v>0</v>
      </c>
      <c r="I22" s="19">
        <v>0</v>
      </c>
      <c r="J22" s="19">
        <v>0</v>
      </c>
      <c r="K22" s="19">
        <v>0</v>
      </c>
      <c r="L22" s="19">
        <v>0</v>
      </c>
      <c r="M22" s="19">
        <v>0</v>
      </c>
      <c r="N22" s="19">
        <v>0</v>
      </c>
      <c r="O22" s="19">
        <v>0</v>
      </c>
      <c r="P22" s="19">
        <v>0</v>
      </c>
      <c r="Q22" s="7">
        <f>0.355/12</f>
        <v>2.9583333333333333E-2</v>
      </c>
      <c r="R22" s="19">
        <v>0</v>
      </c>
      <c r="S22" s="7">
        <v>0</v>
      </c>
      <c r="T22" s="7">
        <f>0.267879445/12</f>
        <v>2.2323287083333334E-2</v>
      </c>
      <c r="U22" s="19">
        <v>0</v>
      </c>
      <c r="V22" s="19">
        <v>0</v>
      </c>
    </row>
    <row r="23" spans="1:22">
      <c r="A23" s="19">
        <v>0</v>
      </c>
      <c r="B23" s="19">
        <v>0</v>
      </c>
      <c r="C23" s="19">
        <v>0</v>
      </c>
      <c r="D23" s="19">
        <v>0</v>
      </c>
      <c r="E23" s="19">
        <v>0</v>
      </c>
      <c r="F23" s="19">
        <v>0</v>
      </c>
      <c r="G23" s="19">
        <v>0</v>
      </c>
      <c r="H23" s="19">
        <v>0</v>
      </c>
      <c r="I23" s="19">
        <v>0</v>
      </c>
      <c r="J23" s="19">
        <v>0</v>
      </c>
      <c r="K23" s="19">
        <v>0</v>
      </c>
      <c r="L23" s="19">
        <v>0</v>
      </c>
      <c r="M23" s="19">
        <v>0</v>
      </c>
      <c r="N23" s="19">
        <v>0</v>
      </c>
      <c r="O23" s="19">
        <v>0</v>
      </c>
      <c r="P23" s="19">
        <v>0</v>
      </c>
      <c r="Q23" s="19">
        <v>0</v>
      </c>
      <c r="R23" s="19">
        <v>0</v>
      </c>
      <c r="S23" s="19">
        <v>0</v>
      </c>
      <c r="T23" s="19">
        <v>0</v>
      </c>
      <c r="U23" s="19">
        <v>0</v>
      </c>
      <c r="V23" s="19">
        <v>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CN89"/>
  <sheetViews>
    <sheetView workbookViewId="0">
      <selection sqref="A1:D89"/>
    </sheetView>
  </sheetViews>
  <sheetFormatPr baseColWidth="10" defaultColWidth="11" defaultRowHeight="16"/>
  <sheetData>
    <row r="1" spans="1:92">
      <c r="A1" t="s">
        <v>63</v>
      </c>
      <c r="B1" t="s">
        <v>54</v>
      </c>
      <c r="C1" t="s">
        <v>52</v>
      </c>
      <c r="D1" t="s">
        <v>55</v>
      </c>
    </row>
    <row r="2" spans="1:92">
      <c r="A2">
        <v>13</v>
      </c>
      <c r="B2" s="23">
        <v>6.6000000000000003E-2</v>
      </c>
      <c r="C2" s="23">
        <v>4.8000000000000001E-2</v>
      </c>
      <c r="D2" s="24">
        <v>0.5</v>
      </c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23"/>
      <c r="AJ2" s="23"/>
      <c r="AK2" s="23"/>
      <c r="AL2" s="23"/>
      <c r="AM2" s="23"/>
      <c r="AN2" s="23"/>
      <c r="AO2" s="23"/>
      <c r="AP2" s="23"/>
      <c r="AQ2" s="23"/>
      <c r="AR2" s="23"/>
      <c r="AS2" s="23"/>
      <c r="AT2" s="23"/>
      <c r="AU2" s="23"/>
      <c r="AV2" s="23"/>
      <c r="AW2" s="23"/>
      <c r="AX2" s="23"/>
      <c r="AY2" s="23"/>
      <c r="AZ2" s="23"/>
      <c r="BA2" s="23"/>
      <c r="BB2" s="23"/>
      <c r="BC2" s="23"/>
      <c r="BD2" s="23"/>
      <c r="BE2" s="23"/>
      <c r="BF2" s="23"/>
      <c r="BG2" s="23"/>
      <c r="BH2" s="23"/>
      <c r="BI2" s="23"/>
      <c r="BJ2" s="23"/>
      <c r="BK2" s="23"/>
      <c r="BL2" s="23"/>
      <c r="BM2" s="23"/>
      <c r="BN2" s="23"/>
      <c r="BO2" s="23"/>
      <c r="BP2" s="23"/>
      <c r="BQ2" s="23"/>
      <c r="BR2" s="23"/>
      <c r="BS2" s="23"/>
      <c r="BT2" s="23"/>
      <c r="BU2" s="23"/>
      <c r="BV2" s="23"/>
      <c r="BW2" s="23"/>
      <c r="BX2" s="23"/>
      <c r="BY2" s="23"/>
      <c r="BZ2" s="23"/>
      <c r="CA2" s="23"/>
      <c r="CB2" s="23"/>
      <c r="CC2" s="23"/>
      <c r="CD2" s="23"/>
      <c r="CE2" s="23"/>
      <c r="CF2" s="23"/>
      <c r="CG2" s="23"/>
      <c r="CH2" s="23"/>
      <c r="CI2" s="23"/>
      <c r="CJ2" s="23"/>
      <c r="CK2" s="23"/>
      <c r="CL2" s="23"/>
      <c r="CM2" s="23"/>
      <c r="CN2" s="23"/>
    </row>
    <row r="3" spans="1:92">
      <c r="A3">
        <v>14</v>
      </c>
      <c r="B3" s="23">
        <v>6.6000000000000003E-2</v>
      </c>
      <c r="C3" s="23">
        <v>4.8000000000000001E-2</v>
      </c>
      <c r="D3" s="24">
        <v>0.5</v>
      </c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  <c r="V3" s="23"/>
      <c r="W3" s="23"/>
      <c r="X3" s="23"/>
      <c r="Y3" s="23"/>
      <c r="Z3" s="23"/>
      <c r="AA3" s="23"/>
      <c r="AB3" s="23"/>
      <c r="AC3" s="23"/>
      <c r="AD3" s="23"/>
      <c r="AE3" s="23"/>
      <c r="AF3" s="23"/>
      <c r="AG3" s="23"/>
      <c r="AH3" s="23"/>
      <c r="AI3" s="23"/>
      <c r="AJ3" s="23"/>
      <c r="AK3" s="23"/>
      <c r="AL3" s="23"/>
      <c r="AM3" s="23"/>
      <c r="AN3" s="23"/>
      <c r="AO3" s="23"/>
      <c r="AP3" s="23"/>
      <c r="AQ3" s="23"/>
      <c r="AR3" s="23"/>
      <c r="AS3" s="23"/>
      <c r="AT3" s="23"/>
      <c r="AU3" s="23"/>
      <c r="AV3" s="23"/>
      <c r="AW3" s="23"/>
      <c r="AX3" s="23"/>
      <c r="AY3" s="23"/>
      <c r="AZ3" s="23"/>
      <c r="BA3" s="23"/>
      <c r="BB3" s="23"/>
      <c r="BC3" s="23"/>
      <c r="BD3" s="23"/>
      <c r="BE3" s="23"/>
      <c r="BF3" s="23"/>
      <c r="BG3" s="23"/>
      <c r="BH3" s="23"/>
      <c r="BI3" s="23"/>
      <c r="BJ3" s="23"/>
      <c r="BK3" s="23"/>
      <c r="BL3" s="23"/>
      <c r="BM3" s="23"/>
      <c r="BN3" s="23"/>
      <c r="BO3" s="23"/>
      <c r="BP3" s="23"/>
      <c r="BQ3" s="23"/>
      <c r="BR3" s="23"/>
      <c r="BS3" s="23"/>
      <c r="BT3" s="23"/>
      <c r="BU3" s="23"/>
      <c r="BV3" s="23"/>
      <c r="BW3" s="23"/>
      <c r="BX3" s="23"/>
      <c r="BY3" s="23"/>
      <c r="BZ3" s="23"/>
      <c r="CA3" s="23"/>
      <c r="CB3" s="23"/>
      <c r="CC3" s="23"/>
      <c r="CD3" s="23"/>
      <c r="CE3" s="23"/>
      <c r="CF3" s="23"/>
      <c r="CG3" s="23"/>
      <c r="CH3" s="23"/>
      <c r="CI3" s="23"/>
      <c r="CJ3" s="23"/>
      <c r="CK3" s="23"/>
      <c r="CL3" s="23"/>
      <c r="CM3" s="23"/>
      <c r="CN3" s="23"/>
    </row>
    <row r="4" spans="1:92">
      <c r="A4">
        <v>15</v>
      </c>
      <c r="B4" s="23">
        <v>6.6000000000000003E-2</v>
      </c>
      <c r="C4" s="23">
        <v>4.8000000000000001E-2</v>
      </c>
      <c r="D4" s="24">
        <v>0.5</v>
      </c>
      <c r="E4" s="24"/>
      <c r="F4" s="24"/>
      <c r="G4" s="24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4"/>
      <c r="AE4" s="24"/>
      <c r="AF4" s="24"/>
      <c r="AG4" s="24"/>
      <c r="AH4" s="24"/>
      <c r="AI4" s="24"/>
      <c r="AJ4" s="24"/>
      <c r="AK4" s="24"/>
      <c r="AL4" s="24"/>
      <c r="AM4" s="24"/>
      <c r="AN4" s="24"/>
      <c r="AO4" s="24"/>
      <c r="AP4" s="24"/>
      <c r="AQ4" s="24"/>
      <c r="AR4" s="24"/>
      <c r="AS4" s="24"/>
      <c r="AT4" s="24"/>
      <c r="AU4" s="24"/>
      <c r="AV4" s="24"/>
      <c r="AW4" s="24"/>
      <c r="AX4" s="24"/>
      <c r="AY4" s="24"/>
      <c r="AZ4" s="24"/>
      <c r="BA4" s="24"/>
      <c r="BB4" s="24"/>
      <c r="BC4" s="24"/>
      <c r="BD4" s="24"/>
      <c r="BE4" s="24"/>
      <c r="BF4" s="24"/>
      <c r="BG4" s="24"/>
      <c r="BH4" s="24"/>
      <c r="BI4" s="24"/>
      <c r="BJ4" s="24"/>
      <c r="BK4" s="24"/>
      <c r="BL4" s="24"/>
      <c r="BM4" s="24"/>
      <c r="BN4" s="24"/>
      <c r="BO4" s="24"/>
      <c r="BP4" s="24"/>
      <c r="BQ4" s="24"/>
      <c r="BR4" s="24"/>
      <c r="BS4" s="24"/>
      <c r="BT4" s="24"/>
      <c r="BU4" s="24"/>
      <c r="BV4" s="24"/>
      <c r="BW4" s="24"/>
      <c r="BX4" s="24"/>
      <c r="BY4" s="24"/>
      <c r="BZ4" s="24"/>
      <c r="CA4" s="24"/>
      <c r="CB4" s="24"/>
      <c r="CC4" s="24"/>
      <c r="CD4" s="24"/>
      <c r="CE4" s="24"/>
      <c r="CF4" s="24"/>
      <c r="CG4" s="24"/>
      <c r="CH4" s="24"/>
      <c r="CI4" s="24"/>
      <c r="CJ4" s="24"/>
      <c r="CK4" s="24"/>
      <c r="CL4" s="24"/>
      <c r="CM4" s="24"/>
      <c r="CN4" s="24"/>
    </row>
    <row r="5" spans="1:92">
      <c r="A5">
        <v>16</v>
      </c>
      <c r="B5" s="23">
        <v>6.6000000000000003E-2</v>
      </c>
      <c r="C5" s="23">
        <v>4.8000000000000001E-2</v>
      </c>
      <c r="D5" s="24">
        <v>0.5</v>
      </c>
      <c r="E5" s="25"/>
      <c r="F5" s="25"/>
      <c r="G5" s="25"/>
      <c r="H5" s="25"/>
      <c r="I5" s="25"/>
      <c r="J5" s="25"/>
      <c r="K5" s="25"/>
      <c r="L5" s="25"/>
      <c r="M5" s="25"/>
      <c r="N5" s="25"/>
      <c r="O5" s="25"/>
      <c r="P5" s="25"/>
      <c r="Q5" s="25"/>
      <c r="R5" s="25"/>
      <c r="S5" s="25"/>
      <c r="T5" s="25"/>
      <c r="U5" s="25"/>
      <c r="V5" s="25"/>
      <c r="W5" s="25"/>
      <c r="X5" s="25"/>
      <c r="Y5" s="25"/>
      <c r="Z5" s="25"/>
      <c r="AA5" s="25"/>
      <c r="AB5" s="25"/>
      <c r="AC5" s="25"/>
      <c r="AD5" s="25"/>
      <c r="AE5" s="25"/>
      <c r="AF5" s="25"/>
      <c r="AG5" s="25"/>
      <c r="AH5" s="25"/>
      <c r="AI5" s="25"/>
      <c r="AJ5" s="25"/>
      <c r="AK5" s="25"/>
      <c r="AL5" s="25"/>
      <c r="AM5" s="25"/>
      <c r="AN5" s="25"/>
      <c r="AO5" s="25"/>
      <c r="AP5" s="25"/>
      <c r="AQ5" s="25"/>
      <c r="AR5" s="25"/>
      <c r="AS5" s="25"/>
      <c r="AT5" s="25"/>
      <c r="AU5" s="25"/>
      <c r="AV5" s="25"/>
      <c r="AW5" s="25"/>
      <c r="AX5" s="25"/>
      <c r="AY5" s="25"/>
      <c r="AZ5" s="25"/>
      <c r="BA5" s="25"/>
      <c r="BB5" s="25"/>
      <c r="BC5" s="25"/>
      <c r="BD5" s="25"/>
      <c r="BE5" s="25"/>
      <c r="BF5" s="25"/>
      <c r="BG5" s="25"/>
      <c r="BH5" s="25"/>
      <c r="BI5" s="25"/>
      <c r="BJ5" s="25"/>
      <c r="BK5" s="25"/>
      <c r="BL5" s="25"/>
      <c r="BM5" s="25"/>
      <c r="BN5" s="25"/>
      <c r="BO5" s="25"/>
      <c r="BP5" s="25"/>
      <c r="BQ5" s="25"/>
      <c r="BR5" s="25"/>
      <c r="BS5" s="25"/>
      <c r="BT5" s="25"/>
      <c r="BU5" s="25"/>
      <c r="BV5" s="25"/>
      <c r="BW5" s="25"/>
      <c r="BX5" s="25"/>
      <c r="BY5" s="25"/>
      <c r="BZ5" s="25"/>
      <c r="CA5" s="25"/>
      <c r="CB5" s="25"/>
      <c r="CC5" s="25"/>
      <c r="CD5" s="25"/>
      <c r="CE5" s="25"/>
      <c r="CF5" s="25"/>
      <c r="CG5" s="25"/>
      <c r="CH5" s="25"/>
      <c r="CI5" s="25"/>
      <c r="CJ5" s="25"/>
      <c r="CK5" s="25"/>
      <c r="CL5" s="25"/>
      <c r="CM5" s="25"/>
      <c r="CN5" s="25"/>
    </row>
    <row r="6" spans="1:92">
      <c r="A6">
        <v>17</v>
      </c>
      <c r="B6" s="23">
        <v>6.6000000000000003E-2</v>
      </c>
      <c r="C6" s="23">
        <v>4.8000000000000001E-2</v>
      </c>
      <c r="D6" s="24">
        <v>0.5</v>
      </c>
      <c r="E6" s="25"/>
      <c r="F6" s="25"/>
      <c r="G6" s="25"/>
      <c r="H6" s="25"/>
      <c r="I6" s="25"/>
      <c r="J6" s="25"/>
      <c r="K6" s="25"/>
      <c r="L6" s="25"/>
      <c r="M6" s="25"/>
      <c r="N6" s="25"/>
      <c r="O6" s="25"/>
      <c r="P6" s="25"/>
      <c r="Q6" s="25"/>
      <c r="R6" s="25"/>
      <c r="S6" s="25"/>
      <c r="T6" s="25"/>
      <c r="U6" s="25"/>
      <c r="V6" s="25"/>
      <c r="W6" s="25"/>
      <c r="X6" s="25"/>
      <c r="Y6" s="25"/>
      <c r="Z6" s="25"/>
      <c r="AA6" s="25"/>
      <c r="AB6" s="25"/>
      <c r="AC6" s="25"/>
      <c r="AD6" s="25"/>
      <c r="AE6" s="25"/>
      <c r="AF6" s="25"/>
      <c r="AG6" s="25"/>
      <c r="AH6" s="25"/>
      <c r="AI6" s="25"/>
      <c r="AJ6" s="25"/>
      <c r="AK6" s="25"/>
      <c r="AL6" s="25"/>
      <c r="AM6" s="25"/>
      <c r="AN6" s="25"/>
      <c r="AO6" s="25"/>
      <c r="AP6" s="25"/>
      <c r="AQ6" s="25"/>
      <c r="AR6" s="25"/>
      <c r="AS6" s="25"/>
      <c r="AT6" s="25"/>
      <c r="AU6" s="25"/>
      <c r="AV6" s="25"/>
      <c r="AW6" s="25"/>
      <c r="AX6" s="25"/>
      <c r="AY6" s="25"/>
      <c r="AZ6" s="25"/>
      <c r="BA6" s="25"/>
      <c r="BB6" s="25"/>
      <c r="BC6" s="25"/>
      <c r="BD6" s="25"/>
      <c r="BE6" s="25"/>
      <c r="BF6" s="25"/>
      <c r="BG6" s="25"/>
      <c r="BH6" s="25"/>
      <c r="BI6" s="25"/>
      <c r="BJ6" s="25"/>
      <c r="BK6" s="25"/>
      <c r="BL6" s="25"/>
      <c r="BM6" s="25"/>
      <c r="BN6" s="25"/>
      <c r="BO6" s="25"/>
      <c r="BP6" s="25"/>
      <c r="BQ6" s="25"/>
      <c r="BR6" s="25"/>
      <c r="BS6" s="25"/>
      <c r="BT6" s="25"/>
      <c r="BU6" s="25"/>
      <c r="BV6" s="25"/>
      <c r="BW6" s="25"/>
      <c r="BX6" s="25"/>
      <c r="BY6" s="25"/>
      <c r="BZ6" s="25"/>
      <c r="CA6" s="25"/>
      <c r="CB6" s="25"/>
      <c r="CC6" s="25"/>
      <c r="CD6" s="25"/>
      <c r="CE6" s="25"/>
      <c r="CF6" s="25"/>
      <c r="CG6" s="25"/>
      <c r="CH6" s="25"/>
      <c r="CI6" s="25"/>
      <c r="CJ6" s="25"/>
      <c r="CK6" s="25"/>
      <c r="CL6" s="25"/>
      <c r="CM6" s="25"/>
      <c r="CN6" s="25"/>
    </row>
    <row r="7" spans="1:92">
      <c r="A7">
        <v>18</v>
      </c>
      <c r="B7" s="23">
        <v>6.6000000000000003E-2</v>
      </c>
      <c r="C7" s="23">
        <v>4.8000000000000001E-2</v>
      </c>
      <c r="D7" s="24">
        <v>0.5</v>
      </c>
      <c r="E7" s="25"/>
      <c r="F7" s="25"/>
      <c r="G7" s="25"/>
      <c r="H7" s="25"/>
      <c r="I7" s="25"/>
      <c r="J7" s="25"/>
      <c r="K7" s="25"/>
      <c r="L7" s="25"/>
      <c r="M7" s="25"/>
      <c r="N7" s="25"/>
      <c r="O7" s="25"/>
      <c r="P7" s="25"/>
      <c r="Q7" s="25"/>
      <c r="R7" s="25"/>
      <c r="S7" s="25"/>
      <c r="T7" s="25"/>
      <c r="U7" s="25"/>
      <c r="V7" s="25"/>
      <c r="W7" s="25"/>
      <c r="X7" s="25"/>
      <c r="Y7" s="25"/>
      <c r="Z7" s="25"/>
      <c r="AA7" s="25"/>
      <c r="AB7" s="25"/>
      <c r="AC7" s="25"/>
      <c r="AD7" s="25"/>
      <c r="AE7" s="25"/>
      <c r="AF7" s="25"/>
      <c r="AG7" s="25"/>
      <c r="AH7" s="25"/>
      <c r="AI7" s="25"/>
      <c r="AJ7" s="25"/>
      <c r="AK7" s="25"/>
      <c r="AL7" s="25"/>
      <c r="AM7" s="25"/>
      <c r="AN7" s="25"/>
      <c r="AO7" s="25"/>
      <c r="AP7" s="25"/>
      <c r="AQ7" s="25"/>
      <c r="AR7" s="25"/>
      <c r="AS7" s="25"/>
      <c r="AT7" s="25"/>
      <c r="AU7" s="25"/>
      <c r="AV7" s="25"/>
      <c r="AW7" s="25"/>
      <c r="AX7" s="25"/>
      <c r="AY7" s="25"/>
      <c r="AZ7" s="25"/>
      <c r="BA7" s="25"/>
      <c r="BB7" s="25"/>
      <c r="BC7" s="25"/>
      <c r="BD7" s="25"/>
      <c r="BE7" s="25"/>
      <c r="BF7" s="25"/>
      <c r="BG7" s="25"/>
      <c r="BH7" s="25"/>
      <c r="BI7" s="25"/>
      <c r="BJ7" s="25"/>
      <c r="BK7" s="25"/>
      <c r="BL7" s="25"/>
      <c r="BM7" s="25"/>
      <c r="BN7" s="25"/>
      <c r="BO7" s="25"/>
      <c r="BP7" s="25"/>
      <c r="BQ7" s="25"/>
      <c r="BR7" s="25"/>
      <c r="BS7" s="25"/>
      <c r="BT7" s="25"/>
      <c r="BU7" s="25"/>
      <c r="BV7" s="25"/>
      <c r="BW7" s="25"/>
      <c r="BX7" s="25"/>
      <c r="BY7" s="25"/>
      <c r="BZ7" s="25"/>
      <c r="CA7" s="25"/>
      <c r="CB7" s="25"/>
      <c r="CC7" s="25"/>
      <c r="CD7" s="25"/>
      <c r="CE7" s="25"/>
      <c r="CF7" s="25"/>
      <c r="CG7" s="25"/>
      <c r="CH7" s="25"/>
      <c r="CI7" s="25"/>
      <c r="CJ7" s="25"/>
      <c r="CK7" s="25"/>
      <c r="CL7" s="25"/>
      <c r="CM7" s="25"/>
      <c r="CN7" s="25"/>
    </row>
    <row r="8" spans="1:92">
      <c r="A8">
        <v>19</v>
      </c>
      <c r="B8" s="23">
        <v>6.6000000000000003E-2</v>
      </c>
      <c r="C8" s="23">
        <v>4.8000000000000001E-2</v>
      </c>
      <c r="D8" s="24">
        <v>0.5</v>
      </c>
      <c r="E8" s="25"/>
      <c r="F8" s="25"/>
      <c r="G8" s="25"/>
      <c r="H8" s="25"/>
      <c r="I8" s="25"/>
      <c r="J8" s="25"/>
      <c r="K8" s="25"/>
      <c r="L8" s="25"/>
      <c r="M8" s="25"/>
      <c r="N8" s="25"/>
      <c r="O8" s="25"/>
      <c r="P8" s="25"/>
      <c r="Q8" s="25"/>
      <c r="R8" s="25"/>
      <c r="S8" s="25"/>
      <c r="T8" s="25"/>
      <c r="U8" s="25"/>
      <c r="V8" s="25"/>
      <c r="W8" s="25"/>
      <c r="X8" s="25"/>
      <c r="Y8" s="25"/>
      <c r="Z8" s="25"/>
      <c r="AA8" s="25"/>
      <c r="AB8" s="25"/>
      <c r="AC8" s="25"/>
      <c r="AD8" s="25"/>
      <c r="AE8" s="25"/>
      <c r="AF8" s="25"/>
      <c r="AG8" s="25"/>
      <c r="AH8" s="25"/>
      <c r="AI8" s="25"/>
      <c r="AJ8" s="25"/>
      <c r="AK8" s="25"/>
      <c r="AL8" s="25"/>
      <c r="AM8" s="25"/>
      <c r="AN8" s="25"/>
      <c r="AO8" s="25"/>
      <c r="AP8" s="25"/>
      <c r="AQ8" s="25"/>
      <c r="AR8" s="25"/>
      <c r="AS8" s="25"/>
      <c r="AT8" s="25"/>
      <c r="AU8" s="25"/>
      <c r="AV8" s="25"/>
      <c r="AW8" s="25"/>
      <c r="AX8" s="25"/>
      <c r="AY8" s="25"/>
      <c r="AZ8" s="25"/>
      <c r="BA8" s="25"/>
      <c r="BB8" s="25"/>
      <c r="BC8" s="25"/>
      <c r="BD8" s="25"/>
      <c r="BE8" s="25"/>
      <c r="BF8" s="25"/>
      <c r="BG8" s="25"/>
      <c r="BH8" s="25"/>
      <c r="BI8" s="25"/>
      <c r="BJ8" s="25"/>
      <c r="BK8" s="25"/>
      <c r="BL8" s="25"/>
      <c r="BM8" s="25"/>
      <c r="BN8" s="25"/>
      <c r="BO8" s="25"/>
      <c r="BP8" s="25"/>
      <c r="BQ8" s="25"/>
      <c r="BR8" s="25"/>
      <c r="BS8" s="25"/>
      <c r="BT8" s="25"/>
      <c r="BU8" s="25"/>
      <c r="BV8" s="25"/>
      <c r="BW8" s="25"/>
      <c r="BX8" s="25"/>
      <c r="BY8" s="25"/>
      <c r="BZ8" s="25"/>
      <c r="CA8" s="25"/>
      <c r="CB8" s="25"/>
      <c r="CC8" s="25"/>
      <c r="CD8" s="25"/>
      <c r="CE8" s="25"/>
      <c r="CF8" s="25"/>
      <c r="CG8" s="25"/>
      <c r="CH8" s="25"/>
      <c r="CI8" s="25"/>
      <c r="CJ8" s="25"/>
      <c r="CK8" s="25"/>
      <c r="CL8" s="25"/>
      <c r="CM8" s="25"/>
      <c r="CN8" s="25"/>
    </row>
    <row r="9" spans="1:92">
      <c r="A9">
        <v>20</v>
      </c>
      <c r="B9" s="23">
        <v>6.6000000000000003E-2</v>
      </c>
      <c r="C9" s="23">
        <v>4.8000000000000001E-2</v>
      </c>
      <c r="D9" s="24">
        <v>0.5</v>
      </c>
      <c r="E9" s="25"/>
      <c r="F9" s="25"/>
      <c r="G9" s="25"/>
      <c r="H9" s="25"/>
      <c r="I9" s="25"/>
      <c r="J9" s="25"/>
      <c r="K9" s="25"/>
      <c r="L9" s="25"/>
      <c r="M9" s="25"/>
      <c r="N9" s="25"/>
      <c r="O9" s="25"/>
      <c r="P9" s="25"/>
      <c r="Q9" s="25"/>
      <c r="R9" s="25"/>
      <c r="S9" s="25"/>
      <c r="T9" s="25"/>
      <c r="U9" s="25"/>
      <c r="V9" s="25"/>
      <c r="W9" s="25"/>
      <c r="X9" s="25"/>
      <c r="Y9" s="25"/>
      <c r="Z9" s="25"/>
      <c r="AA9" s="25"/>
      <c r="AB9" s="25"/>
      <c r="AC9" s="25"/>
      <c r="AD9" s="25"/>
      <c r="AE9" s="25"/>
      <c r="AF9" s="25"/>
      <c r="AG9" s="25"/>
      <c r="AH9" s="25"/>
      <c r="AI9" s="25"/>
      <c r="AJ9" s="25"/>
      <c r="AK9" s="25"/>
      <c r="AL9" s="25"/>
      <c r="AM9" s="25"/>
      <c r="AN9" s="25"/>
      <c r="AO9" s="25"/>
      <c r="AP9" s="25"/>
      <c r="AQ9" s="25"/>
      <c r="AR9" s="25"/>
      <c r="AS9" s="25"/>
      <c r="AT9" s="25"/>
      <c r="AU9" s="25"/>
      <c r="AV9" s="25"/>
      <c r="AW9" s="25"/>
      <c r="AX9" s="25"/>
      <c r="AY9" s="25"/>
      <c r="AZ9" s="25"/>
      <c r="BA9" s="25"/>
      <c r="BB9" s="25"/>
      <c r="BC9" s="25"/>
      <c r="BD9" s="25"/>
      <c r="BE9" s="25"/>
      <c r="BF9" s="25"/>
      <c r="BG9" s="25"/>
      <c r="BH9" s="25"/>
      <c r="BI9" s="25"/>
      <c r="BJ9" s="25"/>
      <c r="BK9" s="25"/>
      <c r="BL9" s="25"/>
      <c r="BM9" s="25"/>
      <c r="BN9" s="25"/>
      <c r="BO9" s="25"/>
      <c r="BP9" s="25"/>
      <c r="BQ9" s="25"/>
      <c r="BR9" s="25"/>
      <c r="BS9" s="25"/>
      <c r="BT9" s="25"/>
      <c r="BU9" s="25"/>
      <c r="BV9" s="25"/>
      <c r="BW9" s="25"/>
      <c r="BX9" s="25"/>
      <c r="BY9" s="25"/>
      <c r="BZ9" s="25"/>
      <c r="CA9" s="25"/>
      <c r="CB9" s="25"/>
      <c r="CC9" s="25"/>
      <c r="CD9" s="25"/>
      <c r="CE9" s="25"/>
      <c r="CF9" s="25"/>
      <c r="CG9" s="25"/>
      <c r="CH9" s="25"/>
      <c r="CI9" s="25"/>
      <c r="CJ9" s="25"/>
      <c r="CK9" s="25"/>
      <c r="CL9" s="25"/>
      <c r="CM9" s="25"/>
      <c r="CN9" s="25"/>
    </row>
    <row r="10" spans="1:92">
      <c r="A10">
        <v>21</v>
      </c>
      <c r="B10" s="23">
        <v>6.6000000000000003E-2</v>
      </c>
      <c r="C10" s="23">
        <v>4.8000000000000001E-2</v>
      </c>
      <c r="D10" s="24">
        <v>0.5</v>
      </c>
      <c r="E10" s="25"/>
      <c r="F10" s="25"/>
      <c r="G10" s="25"/>
      <c r="H10" s="25"/>
      <c r="I10" s="25"/>
      <c r="J10" s="25"/>
      <c r="K10" s="25"/>
      <c r="L10" s="25"/>
      <c r="M10" s="25"/>
      <c r="N10" s="25"/>
      <c r="O10" s="25"/>
      <c r="P10" s="25"/>
      <c r="Q10" s="25"/>
      <c r="R10" s="25"/>
      <c r="S10" s="25"/>
      <c r="T10" s="25"/>
      <c r="U10" s="25"/>
      <c r="V10" s="25"/>
      <c r="W10" s="25"/>
      <c r="X10" s="25"/>
      <c r="Y10" s="25"/>
      <c r="Z10" s="25"/>
      <c r="AA10" s="25"/>
      <c r="AB10" s="25"/>
      <c r="AC10" s="25"/>
      <c r="AD10" s="25"/>
      <c r="AE10" s="25"/>
      <c r="AF10" s="25"/>
      <c r="AG10" s="25"/>
      <c r="AH10" s="25"/>
      <c r="AI10" s="25"/>
      <c r="AJ10" s="25"/>
      <c r="AK10" s="25"/>
      <c r="AL10" s="25"/>
      <c r="AM10" s="25"/>
      <c r="AN10" s="25"/>
      <c r="AO10" s="25"/>
      <c r="AP10" s="25"/>
      <c r="AQ10" s="25"/>
      <c r="AR10" s="25"/>
      <c r="AS10" s="25"/>
      <c r="AT10" s="25"/>
      <c r="AU10" s="25"/>
      <c r="AV10" s="25"/>
      <c r="AW10" s="25"/>
      <c r="AX10" s="25"/>
      <c r="AY10" s="25"/>
      <c r="AZ10" s="25"/>
      <c r="BA10" s="25"/>
      <c r="BB10" s="25"/>
      <c r="BC10" s="25"/>
      <c r="BD10" s="25"/>
      <c r="BE10" s="25"/>
      <c r="BF10" s="25"/>
      <c r="BG10" s="25"/>
      <c r="BH10" s="25"/>
      <c r="BI10" s="25"/>
      <c r="BJ10" s="25"/>
      <c r="BK10" s="25"/>
      <c r="BL10" s="25"/>
      <c r="BM10" s="25"/>
      <c r="BN10" s="25"/>
      <c r="BO10" s="25"/>
      <c r="BP10" s="25"/>
      <c r="BQ10" s="25"/>
      <c r="BR10" s="25"/>
      <c r="BS10" s="25"/>
      <c r="BT10" s="25"/>
      <c r="BU10" s="25"/>
      <c r="BV10" s="25"/>
      <c r="BW10" s="25"/>
      <c r="BX10" s="25"/>
      <c r="BY10" s="25"/>
      <c r="BZ10" s="25"/>
      <c r="CA10" s="25"/>
      <c r="CB10" s="25"/>
      <c r="CC10" s="25"/>
      <c r="CD10" s="25"/>
      <c r="CE10" s="25"/>
      <c r="CF10" s="25"/>
      <c r="CG10" s="25"/>
      <c r="CH10" s="25"/>
      <c r="CI10" s="25"/>
      <c r="CJ10" s="25"/>
      <c r="CK10" s="25"/>
      <c r="CL10" s="25"/>
      <c r="CM10" s="25"/>
      <c r="CN10" s="25"/>
    </row>
    <row r="11" spans="1:92">
      <c r="A11">
        <v>22</v>
      </c>
      <c r="B11" s="23">
        <v>6.6000000000000003E-2</v>
      </c>
      <c r="C11" s="23">
        <v>4.8000000000000001E-2</v>
      </c>
      <c r="D11" s="24">
        <v>0.5</v>
      </c>
      <c r="E11" s="25"/>
      <c r="F11" s="25"/>
      <c r="G11" s="25"/>
      <c r="H11" s="25"/>
      <c r="I11" s="25"/>
      <c r="J11" s="25"/>
      <c r="K11" s="25"/>
      <c r="L11" s="25"/>
      <c r="M11" s="25"/>
      <c r="N11" s="25"/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  <c r="AJ11" s="25"/>
      <c r="AK11" s="25"/>
      <c r="AL11" s="25"/>
      <c r="AM11" s="25"/>
      <c r="AN11" s="25"/>
      <c r="AO11" s="25"/>
      <c r="AP11" s="25"/>
      <c r="AQ11" s="25"/>
      <c r="AR11" s="25"/>
      <c r="AS11" s="25"/>
      <c r="AT11" s="25"/>
      <c r="AU11" s="25"/>
      <c r="AV11" s="25"/>
      <c r="AW11" s="25"/>
      <c r="AX11" s="25"/>
      <c r="AY11" s="25"/>
      <c r="AZ11" s="25"/>
      <c r="BA11" s="25"/>
      <c r="BB11" s="25"/>
      <c r="BC11" s="25"/>
      <c r="BD11" s="25"/>
      <c r="BE11" s="25"/>
      <c r="BF11" s="25"/>
      <c r="BG11" s="25"/>
      <c r="BH11" s="25"/>
      <c r="BI11" s="25"/>
      <c r="BJ11" s="25"/>
      <c r="BK11" s="25"/>
      <c r="BL11" s="25"/>
      <c r="BM11" s="25"/>
      <c r="BN11" s="25"/>
      <c r="BO11" s="25"/>
      <c r="BP11" s="25"/>
      <c r="BQ11" s="25"/>
      <c r="BR11" s="25"/>
      <c r="BS11" s="25"/>
      <c r="BT11" s="25"/>
      <c r="BU11" s="25"/>
      <c r="BV11" s="25"/>
      <c r="BW11" s="25"/>
      <c r="BX11" s="25"/>
      <c r="BY11" s="25"/>
      <c r="BZ11" s="25"/>
      <c r="CA11" s="25"/>
      <c r="CB11" s="25"/>
      <c r="CC11" s="25"/>
      <c r="CD11" s="25"/>
      <c r="CE11" s="25"/>
      <c r="CF11" s="25"/>
      <c r="CG11" s="25"/>
      <c r="CH11" s="25"/>
      <c r="CI11" s="25"/>
      <c r="CJ11" s="25"/>
      <c r="CK11" s="25"/>
      <c r="CL11" s="25"/>
      <c r="CM11" s="25"/>
      <c r="CN11" s="25"/>
    </row>
    <row r="12" spans="1:92">
      <c r="A12">
        <v>23</v>
      </c>
      <c r="B12" s="23">
        <v>6.6000000000000003E-2</v>
      </c>
      <c r="C12" s="23">
        <v>4.8000000000000001E-2</v>
      </c>
      <c r="D12" s="24">
        <v>0.5</v>
      </c>
      <c r="E12" s="25"/>
      <c r="F12" s="25"/>
      <c r="G12" s="25"/>
      <c r="H12" s="25"/>
      <c r="I12" s="25"/>
      <c r="J12" s="25"/>
      <c r="K12" s="25"/>
      <c r="L12" s="25"/>
      <c r="M12" s="25"/>
      <c r="N12" s="25"/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  <c r="AJ12" s="25"/>
      <c r="AK12" s="25"/>
      <c r="AL12" s="25"/>
      <c r="AM12" s="25"/>
      <c r="AN12" s="25"/>
      <c r="AO12" s="25"/>
      <c r="AP12" s="25"/>
      <c r="AQ12" s="25"/>
      <c r="AR12" s="25"/>
      <c r="AS12" s="25"/>
      <c r="AT12" s="25"/>
      <c r="AU12" s="25"/>
      <c r="AV12" s="25"/>
      <c r="AW12" s="25"/>
      <c r="AX12" s="25"/>
      <c r="AY12" s="25"/>
      <c r="AZ12" s="25"/>
      <c r="BA12" s="25"/>
      <c r="BB12" s="25"/>
      <c r="BC12" s="25"/>
      <c r="BD12" s="25"/>
      <c r="BE12" s="25"/>
      <c r="BF12" s="25"/>
      <c r="BG12" s="25"/>
      <c r="BH12" s="25"/>
      <c r="BI12" s="25"/>
      <c r="BJ12" s="25"/>
      <c r="BK12" s="25"/>
      <c r="BL12" s="25"/>
      <c r="BM12" s="25"/>
      <c r="BN12" s="25"/>
      <c r="BO12" s="25"/>
      <c r="BP12" s="25"/>
      <c r="BQ12" s="25"/>
      <c r="BR12" s="25"/>
      <c r="BS12" s="25"/>
      <c r="BT12" s="25"/>
      <c r="BU12" s="25"/>
      <c r="BV12" s="25"/>
      <c r="BW12" s="25"/>
      <c r="BX12" s="25"/>
      <c r="BY12" s="25"/>
      <c r="BZ12" s="25"/>
      <c r="CA12" s="25"/>
      <c r="CB12" s="25"/>
      <c r="CC12" s="25"/>
      <c r="CD12" s="25"/>
      <c r="CE12" s="25"/>
      <c r="CF12" s="25"/>
      <c r="CG12" s="25"/>
      <c r="CH12" s="25"/>
      <c r="CI12" s="25"/>
      <c r="CJ12" s="25"/>
      <c r="CK12" s="25"/>
      <c r="CL12" s="25"/>
      <c r="CM12" s="25"/>
      <c r="CN12" s="25"/>
    </row>
    <row r="13" spans="1:92">
      <c r="A13">
        <v>24</v>
      </c>
      <c r="B13" s="23">
        <v>6.6000000000000003E-2</v>
      </c>
      <c r="C13" s="23">
        <v>4.8000000000000001E-2</v>
      </c>
      <c r="D13" s="24">
        <v>0.5</v>
      </c>
      <c r="E13" s="25"/>
      <c r="F13" s="25"/>
      <c r="G13" s="25"/>
      <c r="H13" s="25"/>
      <c r="I13" s="25"/>
      <c r="J13" s="25"/>
      <c r="K13" s="25"/>
      <c r="L13" s="25"/>
      <c r="M13" s="25"/>
      <c r="N13" s="25"/>
      <c r="O13" s="25"/>
      <c r="P13" s="25"/>
      <c r="Q13" s="25"/>
      <c r="R13" s="25"/>
      <c r="S13" s="25"/>
      <c r="T13" s="25"/>
      <c r="U13" s="25"/>
      <c r="V13" s="25"/>
      <c r="W13" s="25"/>
      <c r="X13" s="25"/>
      <c r="Y13" s="25"/>
      <c r="Z13" s="25"/>
      <c r="AA13" s="25"/>
      <c r="AB13" s="25"/>
      <c r="AC13" s="25"/>
      <c r="AD13" s="25"/>
      <c r="AE13" s="25"/>
      <c r="AF13" s="25"/>
      <c r="AG13" s="25"/>
      <c r="AH13" s="25"/>
      <c r="AI13" s="25"/>
      <c r="AJ13" s="25"/>
      <c r="AK13" s="25"/>
      <c r="AL13" s="25"/>
      <c r="AM13" s="25"/>
      <c r="AN13" s="25"/>
      <c r="AO13" s="25"/>
      <c r="AP13" s="25"/>
      <c r="AQ13" s="25"/>
      <c r="AR13" s="25"/>
      <c r="AS13" s="25"/>
      <c r="AT13" s="25"/>
      <c r="AU13" s="25"/>
      <c r="AV13" s="25"/>
      <c r="AW13" s="25"/>
      <c r="AX13" s="25"/>
      <c r="AY13" s="25"/>
      <c r="AZ13" s="25"/>
      <c r="BA13" s="25"/>
      <c r="BB13" s="25"/>
      <c r="BC13" s="25"/>
      <c r="BD13" s="25"/>
      <c r="BE13" s="25"/>
      <c r="BF13" s="25"/>
      <c r="BG13" s="25"/>
      <c r="BH13" s="25"/>
      <c r="BI13" s="25"/>
      <c r="BJ13" s="25"/>
      <c r="BK13" s="25"/>
      <c r="BL13" s="25"/>
      <c r="BM13" s="25"/>
      <c r="BN13" s="25"/>
      <c r="BO13" s="25"/>
      <c r="BP13" s="25"/>
      <c r="BQ13" s="25"/>
      <c r="BR13" s="25"/>
      <c r="BS13" s="25"/>
      <c r="BT13" s="25"/>
      <c r="BU13" s="25"/>
      <c r="BV13" s="25"/>
      <c r="BW13" s="25"/>
      <c r="BX13" s="25"/>
      <c r="BY13" s="25"/>
      <c r="BZ13" s="25"/>
      <c r="CA13" s="25"/>
      <c r="CB13" s="25"/>
      <c r="CC13" s="25"/>
      <c r="CD13" s="25"/>
      <c r="CE13" s="25"/>
      <c r="CF13" s="25"/>
      <c r="CG13" s="25"/>
      <c r="CH13" s="25"/>
      <c r="CI13" s="25"/>
      <c r="CJ13" s="25"/>
      <c r="CK13" s="25"/>
      <c r="CL13" s="25"/>
      <c r="CM13" s="25"/>
      <c r="CN13" s="25"/>
    </row>
    <row r="14" spans="1:92">
      <c r="A14">
        <v>25</v>
      </c>
      <c r="B14" s="23">
        <v>7.4999999999999997E-2</v>
      </c>
      <c r="C14" s="23">
        <v>8.4000000000000005E-2</v>
      </c>
      <c r="D14" s="24">
        <v>0.5</v>
      </c>
      <c r="E14" s="25"/>
      <c r="F14" s="25"/>
      <c r="G14" s="25"/>
      <c r="H14" s="25"/>
      <c r="I14" s="25"/>
      <c r="J14" s="25"/>
      <c r="K14" s="25"/>
      <c r="L14" s="25"/>
      <c r="M14" s="25"/>
      <c r="N14" s="25"/>
      <c r="O14" s="25"/>
      <c r="P14" s="25"/>
      <c r="Q14" s="25"/>
      <c r="R14" s="25"/>
      <c r="S14" s="25"/>
      <c r="T14" s="25"/>
      <c r="U14" s="25"/>
      <c r="V14" s="25"/>
      <c r="W14" s="25"/>
      <c r="X14" s="25"/>
      <c r="Y14" s="25"/>
      <c r="Z14" s="25"/>
      <c r="AA14" s="25"/>
      <c r="AB14" s="25"/>
      <c r="AC14" s="25"/>
      <c r="AD14" s="25"/>
      <c r="AE14" s="25"/>
      <c r="AF14" s="25"/>
      <c r="AG14" s="25"/>
      <c r="AH14" s="25"/>
      <c r="AI14" s="25"/>
      <c r="AJ14" s="25"/>
      <c r="AK14" s="25"/>
      <c r="AL14" s="25"/>
      <c r="AM14" s="25"/>
      <c r="AN14" s="25"/>
      <c r="AO14" s="25"/>
      <c r="AP14" s="25"/>
      <c r="AQ14" s="25"/>
      <c r="AR14" s="25"/>
      <c r="AS14" s="25"/>
      <c r="AT14" s="25"/>
      <c r="AU14" s="25"/>
      <c r="AV14" s="25"/>
      <c r="AW14" s="25"/>
      <c r="AX14" s="25"/>
      <c r="AY14" s="25"/>
      <c r="AZ14" s="25"/>
      <c r="BA14" s="25"/>
      <c r="BB14" s="25"/>
      <c r="BC14" s="25"/>
      <c r="BD14" s="25"/>
      <c r="BE14" s="25"/>
      <c r="BF14" s="25"/>
      <c r="BG14" s="25"/>
      <c r="BH14" s="25"/>
      <c r="BI14" s="25"/>
      <c r="BJ14" s="25"/>
      <c r="BK14" s="25"/>
      <c r="BL14" s="25"/>
      <c r="BM14" s="25"/>
      <c r="BN14" s="25"/>
      <c r="BO14" s="25"/>
      <c r="BP14" s="25"/>
      <c r="BQ14" s="25"/>
      <c r="BR14" s="25"/>
      <c r="BS14" s="25"/>
      <c r="BT14" s="25"/>
      <c r="BU14" s="25"/>
      <c r="BV14" s="25"/>
      <c r="BW14" s="25"/>
      <c r="BX14" s="25"/>
      <c r="BY14" s="25"/>
      <c r="BZ14" s="25"/>
      <c r="CA14" s="25"/>
      <c r="CB14" s="25"/>
      <c r="CC14" s="25"/>
      <c r="CD14" s="25"/>
      <c r="CE14" s="25"/>
      <c r="CF14" s="25"/>
      <c r="CG14" s="25"/>
      <c r="CH14" s="25"/>
      <c r="CI14" s="25"/>
      <c r="CJ14" s="25"/>
      <c r="CK14" s="25"/>
      <c r="CL14" s="25"/>
      <c r="CM14" s="25"/>
      <c r="CN14" s="25"/>
    </row>
    <row r="15" spans="1:92">
      <c r="A15">
        <v>26</v>
      </c>
      <c r="B15" s="23">
        <v>7.4999999999999997E-2</v>
      </c>
      <c r="C15" s="23">
        <v>8.4000000000000005E-2</v>
      </c>
      <c r="D15" s="24">
        <v>0.5</v>
      </c>
      <c r="E15" s="25"/>
      <c r="F15" s="25"/>
      <c r="G15" s="25"/>
      <c r="H15" s="25"/>
      <c r="I15" s="25"/>
      <c r="J15" s="25"/>
      <c r="K15" s="25"/>
      <c r="L15" s="25"/>
      <c r="M15" s="25"/>
      <c r="N15" s="25"/>
      <c r="O15" s="25"/>
      <c r="P15" s="25"/>
      <c r="Q15" s="25"/>
      <c r="R15" s="25"/>
      <c r="S15" s="25"/>
      <c r="T15" s="25"/>
      <c r="U15" s="25"/>
      <c r="V15" s="25"/>
      <c r="W15" s="25"/>
      <c r="X15" s="25"/>
      <c r="Y15" s="25"/>
      <c r="Z15" s="25"/>
      <c r="AA15" s="25"/>
      <c r="AB15" s="25"/>
      <c r="AC15" s="25"/>
      <c r="AD15" s="25"/>
      <c r="AE15" s="25"/>
      <c r="AF15" s="25"/>
      <c r="AG15" s="25"/>
      <c r="AH15" s="25"/>
      <c r="AI15" s="25"/>
      <c r="AJ15" s="25"/>
      <c r="AK15" s="25"/>
      <c r="AL15" s="25"/>
      <c r="AM15" s="25"/>
      <c r="AN15" s="25"/>
      <c r="AO15" s="25"/>
      <c r="AP15" s="25"/>
      <c r="AQ15" s="25"/>
      <c r="AR15" s="25"/>
      <c r="AS15" s="25"/>
      <c r="AT15" s="25"/>
      <c r="AU15" s="25"/>
      <c r="AV15" s="25"/>
      <c r="AW15" s="25"/>
      <c r="AX15" s="25"/>
      <c r="AY15" s="25"/>
      <c r="AZ15" s="25"/>
      <c r="BA15" s="25"/>
      <c r="BB15" s="25"/>
      <c r="BC15" s="25"/>
      <c r="BD15" s="25"/>
      <c r="BE15" s="25"/>
      <c r="BF15" s="25"/>
      <c r="BG15" s="25"/>
      <c r="BH15" s="25"/>
      <c r="BI15" s="25"/>
      <c r="BJ15" s="25"/>
      <c r="BK15" s="25"/>
      <c r="BL15" s="25"/>
      <c r="BM15" s="25"/>
      <c r="BN15" s="25"/>
      <c r="BO15" s="25"/>
      <c r="BP15" s="25"/>
      <c r="BQ15" s="25"/>
      <c r="BR15" s="25"/>
      <c r="BS15" s="25"/>
      <c r="BT15" s="25"/>
      <c r="BU15" s="25"/>
      <c r="BV15" s="25"/>
      <c r="BW15" s="25"/>
      <c r="BX15" s="25"/>
      <c r="BY15" s="25"/>
      <c r="BZ15" s="25"/>
      <c r="CA15" s="25"/>
      <c r="CB15" s="25"/>
      <c r="CC15" s="25"/>
      <c r="CD15" s="25"/>
      <c r="CE15" s="25"/>
      <c r="CF15" s="25"/>
      <c r="CG15" s="25"/>
      <c r="CH15" s="25"/>
      <c r="CI15" s="25"/>
      <c r="CJ15" s="25"/>
      <c r="CK15" s="25"/>
      <c r="CL15" s="25"/>
      <c r="CM15" s="25"/>
      <c r="CN15" s="25"/>
    </row>
    <row r="16" spans="1:92">
      <c r="A16">
        <v>27</v>
      </c>
      <c r="B16" s="23">
        <v>7.4999999999999997E-2</v>
      </c>
      <c r="C16" s="23">
        <v>8.4000000000000005E-2</v>
      </c>
      <c r="D16" s="24">
        <v>0.5</v>
      </c>
      <c r="E16" s="25"/>
      <c r="F16" s="25"/>
      <c r="G16" s="25"/>
      <c r="H16" s="25"/>
      <c r="I16" s="25"/>
      <c r="J16" s="25"/>
      <c r="K16" s="25"/>
      <c r="L16" s="25"/>
      <c r="M16" s="25"/>
      <c r="N16" s="25"/>
      <c r="O16" s="25"/>
      <c r="P16" s="25"/>
      <c r="Q16" s="25"/>
      <c r="R16" s="25"/>
      <c r="S16" s="25"/>
      <c r="T16" s="25"/>
      <c r="U16" s="25"/>
      <c r="V16" s="25"/>
      <c r="W16" s="25"/>
      <c r="X16" s="25"/>
      <c r="Y16" s="25"/>
      <c r="Z16" s="25"/>
      <c r="AA16" s="25"/>
      <c r="AB16" s="25"/>
      <c r="AC16" s="25"/>
      <c r="AD16" s="25"/>
      <c r="AE16" s="25"/>
      <c r="AF16" s="25"/>
      <c r="AG16" s="25"/>
      <c r="AH16" s="25"/>
      <c r="AI16" s="25"/>
      <c r="AJ16" s="25"/>
      <c r="AK16" s="25"/>
      <c r="AL16" s="25"/>
      <c r="AM16" s="25"/>
      <c r="AN16" s="25"/>
      <c r="AO16" s="25"/>
      <c r="AP16" s="25"/>
      <c r="AQ16" s="25"/>
      <c r="AR16" s="25"/>
      <c r="AS16" s="25"/>
      <c r="AT16" s="25"/>
      <c r="AU16" s="25"/>
      <c r="AV16" s="25"/>
      <c r="AW16" s="25"/>
      <c r="AX16" s="25"/>
      <c r="AY16" s="25"/>
      <c r="AZ16" s="25"/>
      <c r="BA16" s="25"/>
      <c r="BB16" s="25"/>
      <c r="BC16" s="25"/>
      <c r="BD16" s="25"/>
      <c r="BE16" s="25"/>
      <c r="BF16" s="25"/>
      <c r="BG16" s="25"/>
      <c r="BH16" s="25"/>
      <c r="BI16" s="25"/>
      <c r="BJ16" s="25"/>
      <c r="BK16" s="25"/>
      <c r="BL16" s="25"/>
      <c r="BM16" s="25"/>
      <c r="BN16" s="25"/>
      <c r="BO16" s="25"/>
      <c r="BP16" s="25"/>
      <c r="BQ16" s="25"/>
      <c r="BR16" s="25"/>
      <c r="BS16" s="25"/>
      <c r="BT16" s="25"/>
      <c r="BU16" s="25"/>
      <c r="BV16" s="25"/>
      <c r="BW16" s="25"/>
      <c r="BX16" s="25"/>
      <c r="BY16" s="25"/>
      <c r="BZ16" s="25"/>
      <c r="CA16" s="25"/>
      <c r="CB16" s="25"/>
      <c r="CC16" s="25"/>
      <c r="CD16" s="25"/>
      <c r="CE16" s="25"/>
      <c r="CF16" s="25"/>
      <c r="CG16" s="25"/>
      <c r="CH16" s="25"/>
      <c r="CI16" s="25"/>
      <c r="CJ16" s="25"/>
      <c r="CK16" s="25"/>
      <c r="CL16" s="25"/>
      <c r="CM16" s="25"/>
      <c r="CN16" s="25"/>
    </row>
    <row r="17" spans="1:92">
      <c r="A17">
        <v>28</v>
      </c>
      <c r="B17" s="23">
        <v>7.4999999999999997E-2</v>
      </c>
      <c r="C17" s="23">
        <v>8.4000000000000005E-2</v>
      </c>
      <c r="D17" s="24">
        <v>0.5</v>
      </c>
      <c r="E17" s="25"/>
      <c r="F17" s="25"/>
      <c r="G17" s="25"/>
      <c r="H17" s="25"/>
      <c r="I17" s="25"/>
      <c r="J17" s="25"/>
      <c r="K17" s="25"/>
      <c r="L17" s="25"/>
      <c r="M17" s="25"/>
      <c r="N17" s="25"/>
      <c r="O17" s="25"/>
      <c r="P17" s="25"/>
      <c r="Q17" s="25"/>
      <c r="R17" s="25"/>
      <c r="S17" s="25"/>
      <c r="T17" s="25"/>
      <c r="U17" s="25"/>
      <c r="V17" s="25"/>
      <c r="W17" s="25"/>
      <c r="X17" s="25"/>
      <c r="Y17" s="25"/>
      <c r="Z17" s="25"/>
      <c r="AA17" s="25"/>
      <c r="AB17" s="25"/>
      <c r="AC17" s="25"/>
      <c r="AD17" s="25"/>
      <c r="AE17" s="25"/>
      <c r="AF17" s="25"/>
      <c r="AG17" s="25"/>
      <c r="AH17" s="25"/>
      <c r="AI17" s="25"/>
      <c r="AJ17" s="25"/>
      <c r="AK17" s="25"/>
      <c r="AL17" s="25"/>
      <c r="AM17" s="25"/>
      <c r="AN17" s="25"/>
      <c r="AO17" s="25"/>
      <c r="AP17" s="25"/>
      <c r="AQ17" s="25"/>
      <c r="AR17" s="25"/>
      <c r="AS17" s="25"/>
      <c r="AT17" s="25"/>
      <c r="AU17" s="25"/>
      <c r="AV17" s="25"/>
      <c r="AW17" s="25"/>
      <c r="AX17" s="25"/>
      <c r="AY17" s="25"/>
      <c r="AZ17" s="25"/>
      <c r="BA17" s="25"/>
      <c r="BB17" s="25"/>
      <c r="BC17" s="25"/>
      <c r="BD17" s="25"/>
      <c r="BE17" s="25"/>
      <c r="BF17" s="25"/>
      <c r="BG17" s="25"/>
      <c r="BH17" s="25"/>
      <c r="BI17" s="25"/>
      <c r="BJ17" s="25"/>
      <c r="BK17" s="25"/>
      <c r="BL17" s="25"/>
      <c r="BM17" s="25"/>
      <c r="BN17" s="25"/>
      <c r="BO17" s="25"/>
      <c r="BP17" s="25"/>
      <c r="BQ17" s="25"/>
      <c r="BR17" s="25"/>
      <c r="BS17" s="25"/>
      <c r="BT17" s="25"/>
      <c r="BU17" s="25"/>
      <c r="BV17" s="25"/>
      <c r="BW17" s="25"/>
      <c r="BX17" s="25"/>
      <c r="BY17" s="25"/>
      <c r="BZ17" s="25"/>
      <c r="CA17" s="25"/>
      <c r="CB17" s="25"/>
      <c r="CC17" s="25"/>
      <c r="CD17" s="25"/>
      <c r="CE17" s="25"/>
      <c r="CF17" s="25"/>
      <c r="CG17" s="25"/>
      <c r="CH17" s="25"/>
      <c r="CI17" s="25"/>
      <c r="CJ17" s="25"/>
      <c r="CK17" s="25"/>
      <c r="CL17" s="25"/>
      <c r="CM17" s="25"/>
      <c r="CN17" s="25"/>
    </row>
    <row r="18" spans="1:92">
      <c r="A18">
        <v>29</v>
      </c>
      <c r="B18" s="23">
        <v>7.4999999999999997E-2</v>
      </c>
      <c r="C18" s="23">
        <v>8.4000000000000005E-2</v>
      </c>
      <c r="D18" s="24">
        <v>0.5</v>
      </c>
      <c r="E18" s="25"/>
      <c r="F18" s="25"/>
      <c r="G18" s="25"/>
      <c r="H18" s="25"/>
      <c r="I18" s="25"/>
      <c r="J18" s="25"/>
      <c r="K18" s="25"/>
      <c r="L18" s="25"/>
      <c r="M18" s="25"/>
      <c r="N18" s="25"/>
      <c r="O18" s="25"/>
      <c r="P18" s="25"/>
      <c r="Q18" s="25"/>
      <c r="R18" s="25"/>
      <c r="S18" s="25"/>
      <c r="T18" s="25"/>
      <c r="U18" s="25"/>
      <c r="V18" s="25"/>
      <c r="W18" s="25"/>
      <c r="X18" s="25"/>
      <c r="Y18" s="25"/>
      <c r="Z18" s="25"/>
      <c r="AA18" s="25"/>
      <c r="AB18" s="25"/>
      <c r="AC18" s="25"/>
      <c r="AD18" s="25"/>
      <c r="AE18" s="25"/>
      <c r="AF18" s="25"/>
      <c r="AG18" s="25"/>
      <c r="AH18" s="25"/>
      <c r="AI18" s="25"/>
      <c r="AJ18" s="25"/>
      <c r="AK18" s="25"/>
      <c r="AL18" s="25"/>
      <c r="AM18" s="25"/>
      <c r="AN18" s="25"/>
      <c r="AO18" s="25"/>
      <c r="AP18" s="25"/>
      <c r="AQ18" s="25"/>
      <c r="AR18" s="25"/>
      <c r="AS18" s="25"/>
      <c r="AT18" s="25"/>
      <c r="AU18" s="25"/>
      <c r="AV18" s="25"/>
      <c r="AW18" s="25"/>
      <c r="AX18" s="25"/>
      <c r="AY18" s="25"/>
      <c r="AZ18" s="25"/>
      <c r="BA18" s="25"/>
      <c r="BB18" s="25"/>
      <c r="BC18" s="25"/>
      <c r="BD18" s="25"/>
      <c r="BE18" s="25"/>
      <c r="BF18" s="25"/>
      <c r="BG18" s="25"/>
      <c r="BH18" s="25"/>
      <c r="BI18" s="25"/>
      <c r="BJ18" s="25"/>
      <c r="BK18" s="25"/>
      <c r="BL18" s="25"/>
      <c r="BM18" s="25"/>
      <c r="BN18" s="25"/>
      <c r="BO18" s="25"/>
      <c r="BP18" s="25"/>
      <c r="BQ18" s="25"/>
      <c r="BR18" s="25"/>
      <c r="BS18" s="25"/>
      <c r="BT18" s="25"/>
      <c r="BU18" s="25"/>
      <c r="BV18" s="25"/>
      <c r="BW18" s="25"/>
      <c r="BX18" s="25"/>
      <c r="BY18" s="25"/>
      <c r="BZ18" s="25"/>
      <c r="CA18" s="25"/>
      <c r="CB18" s="25"/>
      <c r="CC18" s="25"/>
      <c r="CD18" s="25"/>
      <c r="CE18" s="25"/>
      <c r="CF18" s="25"/>
      <c r="CG18" s="25"/>
      <c r="CH18" s="25"/>
      <c r="CI18" s="25"/>
      <c r="CJ18" s="25"/>
      <c r="CK18" s="25"/>
      <c r="CL18" s="25"/>
      <c r="CM18" s="25"/>
      <c r="CN18" s="25"/>
    </row>
    <row r="19" spans="1:92">
      <c r="A19">
        <v>30</v>
      </c>
      <c r="B19" s="23">
        <v>5.8999999999999997E-2</v>
      </c>
      <c r="C19" s="23">
        <v>4.2000000000000003E-2</v>
      </c>
      <c r="D19" s="24">
        <v>0.5</v>
      </c>
      <c r="E19" s="25"/>
      <c r="F19" s="25"/>
      <c r="G19" s="25"/>
      <c r="H19" s="25"/>
      <c r="I19" s="25"/>
      <c r="J19" s="25"/>
      <c r="K19" s="25"/>
      <c r="L19" s="25"/>
      <c r="M19" s="25"/>
      <c r="N19" s="25"/>
      <c r="O19" s="25"/>
      <c r="P19" s="25"/>
      <c r="Q19" s="25"/>
      <c r="R19" s="25"/>
      <c r="S19" s="25"/>
      <c r="T19" s="25"/>
      <c r="U19" s="25"/>
      <c r="V19" s="25"/>
      <c r="W19" s="25"/>
      <c r="X19" s="25"/>
      <c r="Y19" s="25"/>
      <c r="Z19" s="25"/>
      <c r="AA19" s="25"/>
      <c r="AB19" s="25"/>
      <c r="AC19" s="25"/>
      <c r="AD19" s="25"/>
      <c r="AE19" s="25"/>
      <c r="AF19" s="25"/>
      <c r="AG19" s="25"/>
      <c r="AH19" s="25"/>
      <c r="AI19" s="25"/>
      <c r="AJ19" s="25"/>
      <c r="AK19" s="25"/>
      <c r="AL19" s="25"/>
      <c r="AM19" s="25"/>
      <c r="AN19" s="25"/>
      <c r="AO19" s="25"/>
      <c r="AP19" s="25"/>
      <c r="AQ19" s="25"/>
      <c r="AR19" s="25"/>
      <c r="AS19" s="25"/>
      <c r="AT19" s="25"/>
      <c r="AU19" s="25"/>
      <c r="AV19" s="25"/>
      <c r="AW19" s="25"/>
      <c r="AX19" s="25"/>
      <c r="AY19" s="25"/>
      <c r="AZ19" s="25"/>
      <c r="BA19" s="25"/>
      <c r="BB19" s="25"/>
      <c r="BC19" s="25"/>
      <c r="BD19" s="25"/>
      <c r="BE19" s="25"/>
      <c r="BF19" s="25"/>
      <c r="BG19" s="25"/>
      <c r="BH19" s="25"/>
      <c r="BI19" s="25"/>
      <c r="BJ19" s="25"/>
      <c r="BK19" s="25"/>
      <c r="BL19" s="25"/>
      <c r="BM19" s="25"/>
      <c r="BN19" s="25"/>
      <c r="BO19" s="25"/>
      <c r="BP19" s="25"/>
      <c r="BQ19" s="25"/>
      <c r="BR19" s="25"/>
      <c r="BS19" s="25"/>
      <c r="BT19" s="25"/>
      <c r="BU19" s="25"/>
      <c r="BV19" s="25"/>
      <c r="BW19" s="25"/>
      <c r="BX19" s="25"/>
      <c r="BY19" s="25"/>
      <c r="BZ19" s="25"/>
      <c r="CA19" s="25"/>
      <c r="CB19" s="25"/>
      <c r="CC19" s="25"/>
      <c r="CD19" s="25"/>
      <c r="CE19" s="25"/>
      <c r="CF19" s="25"/>
      <c r="CG19" s="25"/>
      <c r="CH19" s="25"/>
      <c r="CI19" s="25"/>
      <c r="CJ19" s="25"/>
      <c r="CK19" s="25"/>
      <c r="CL19" s="25"/>
      <c r="CM19" s="25"/>
      <c r="CN19" s="25"/>
    </row>
    <row r="20" spans="1:92">
      <c r="A20">
        <v>31</v>
      </c>
      <c r="B20" s="23">
        <v>5.8999999999999997E-2</v>
      </c>
      <c r="C20" s="23">
        <v>4.2000000000000003E-2</v>
      </c>
      <c r="D20" s="24">
        <v>0.5</v>
      </c>
      <c r="E20" s="25"/>
      <c r="F20" s="25"/>
      <c r="G20" s="25"/>
      <c r="H20" s="25"/>
      <c r="I20" s="25"/>
      <c r="J20" s="25"/>
      <c r="K20" s="25"/>
      <c r="L20" s="25"/>
      <c r="M20" s="25"/>
      <c r="N20" s="25"/>
      <c r="O20" s="25"/>
      <c r="P20" s="25"/>
      <c r="Q20" s="25"/>
      <c r="R20" s="25"/>
      <c r="S20" s="25"/>
      <c r="T20" s="25"/>
      <c r="U20" s="25"/>
      <c r="V20" s="25"/>
      <c r="W20" s="25"/>
      <c r="X20" s="25"/>
      <c r="Y20" s="25"/>
      <c r="Z20" s="25"/>
      <c r="AA20" s="25"/>
      <c r="AB20" s="25"/>
      <c r="AC20" s="25"/>
      <c r="AD20" s="25"/>
      <c r="AE20" s="25"/>
      <c r="AF20" s="25"/>
      <c r="AG20" s="25"/>
      <c r="AH20" s="25"/>
      <c r="AI20" s="25"/>
      <c r="AJ20" s="25"/>
      <c r="AK20" s="25"/>
      <c r="AL20" s="25"/>
      <c r="AM20" s="25"/>
      <c r="AN20" s="25"/>
      <c r="AO20" s="25"/>
      <c r="AP20" s="25"/>
      <c r="AQ20" s="25"/>
      <c r="AR20" s="25"/>
      <c r="AS20" s="25"/>
      <c r="AT20" s="25"/>
      <c r="AU20" s="25"/>
      <c r="AV20" s="25"/>
      <c r="AW20" s="25"/>
      <c r="AX20" s="25"/>
      <c r="AY20" s="25"/>
      <c r="AZ20" s="25"/>
      <c r="BA20" s="25"/>
      <c r="BB20" s="25"/>
      <c r="BC20" s="25"/>
      <c r="BD20" s="25"/>
      <c r="BE20" s="25"/>
      <c r="BF20" s="25"/>
      <c r="BG20" s="25"/>
      <c r="BH20" s="25"/>
      <c r="BI20" s="25"/>
      <c r="BJ20" s="25"/>
      <c r="BK20" s="25"/>
      <c r="BL20" s="25"/>
      <c r="BM20" s="25"/>
      <c r="BN20" s="25"/>
      <c r="BO20" s="25"/>
      <c r="BP20" s="25"/>
      <c r="BQ20" s="25"/>
      <c r="BR20" s="25"/>
      <c r="BS20" s="25"/>
      <c r="BT20" s="25"/>
      <c r="BU20" s="25"/>
      <c r="BV20" s="25"/>
      <c r="BW20" s="25"/>
      <c r="BX20" s="25"/>
      <c r="BY20" s="25"/>
      <c r="BZ20" s="25"/>
      <c r="CA20" s="25"/>
      <c r="CB20" s="25"/>
      <c r="CC20" s="25"/>
      <c r="CD20" s="25"/>
      <c r="CE20" s="25"/>
      <c r="CF20" s="25"/>
      <c r="CG20" s="25"/>
      <c r="CH20" s="25"/>
      <c r="CI20" s="25"/>
      <c r="CJ20" s="25"/>
      <c r="CK20" s="25"/>
      <c r="CL20" s="25"/>
      <c r="CM20" s="25"/>
      <c r="CN20" s="25"/>
    </row>
    <row r="21" spans="1:92">
      <c r="A21">
        <v>32</v>
      </c>
      <c r="B21" s="23">
        <v>5.8999999999999997E-2</v>
      </c>
      <c r="C21" s="23">
        <v>4.2000000000000003E-2</v>
      </c>
      <c r="D21" s="24">
        <v>0.5</v>
      </c>
      <c r="E21" s="25"/>
      <c r="F21" s="25"/>
      <c r="G21" s="25"/>
      <c r="H21" s="25"/>
      <c r="I21" s="25"/>
      <c r="J21" s="25"/>
      <c r="K21" s="25"/>
      <c r="L21" s="25"/>
      <c r="M21" s="25"/>
      <c r="N21" s="25"/>
      <c r="O21" s="25"/>
      <c r="P21" s="25"/>
      <c r="Q21" s="25"/>
      <c r="R21" s="25"/>
      <c r="S21" s="25"/>
      <c r="T21" s="25"/>
      <c r="U21" s="25"/>
      <c r="V21" s="25"/>
      <c r="W21" s="25"/>
      <c r="X21" s="25"/>
      <c r="Y21" s="25"/>
      <c r="Z21" s="25"/>
      <c r="AA21" s="25"/>
      <c r="AB21" s="25"/>
      <c r="AC21" s="25"/>
      <c r="AD21" s="25"/>
      <c r="AE21" s="25"/>
      <c r="AF21" s="25"/>
      <c r="AG21" s="25"/>
      <c r="AH21" s="25"/>
      <c r="AI21" s="25"/>
      <c r="AJ21" s="25"/>
      <c r="AK21" s="25"/>
      <c r="AL21" s="25"/>
      <c r="AM21" s="25"/>
      <c r="AN21" s="25"/>
      <c r="AO21" s="25"/>
      <c r="AP21" s="25"/>
      <c r="AQ21" s="25"/>
      <c r="AR21" s="25"/>
      <c r="AS21" s="25"/>
      <c r="AT21" s="25"/>
      <c r="AU21" s="25"/>
      <c r="AV21" s="25"/>
      <c r="AW21" s="25"/>
      <c r="AX21" s="25"/>
      <c r="AY21" s="25"/>
      <c r="AZ21" s="25"/>
      <c r="BA21" s="25"/>
      <c r="BB21" s="25"/>
      <c r="BC21" s="25"/>
      <c r="BD21" s="25"/>
      <c r="BE21" s="25"/>
      <c r="BF21" s="25"/>
      <c r="BG21" s="25"/>
      <c r="BH21" s="25"/>
      <c r="BI21" s="25"/>
      <c r="BJ21" s="25"/>
      <c r="BK21" s="25"/>
      <c r="BL21" s="25"/>
      <c r="BM21" s="25"/>
      <c r="BN21" s="25"/>
      <c r="BO21" s="25"/>
      <c r="BP21" s="25"/>
      <c r="BQ21" s="25"/>
      <c r="BR21" s="25"/>
      <c r="BS21" s="25"/>
      <c r="BT21" s="25"/>
      <c r="BU21" s="25"/>
      <c r="BV21" s="25"/>
      <c r="BW21" s="25"/>
      <c r="BX21" s="25"/>
      <c r="BY21" s="25"/>
      <c r="BZ21" s="25"/>
      <c r="CA21" s="25"/>
      <c r="CB21" s="25"/>
      <c r="CC21" s="25"/>
      <c r="CD21" s="25"/>
      <c r="CE21" s="25"/>
      <c r="CF21" s="25"/>
      <c r="CG21" s="25"/>
      <c r="CH21" s="25"/>
      <c r="CI21" s="25"/>
      <c r="CJ21" s="25"/>
      <c r="CK21" s="25"/>
      <c r="CL21" s="25"/>
      <c r="CM21" s="25"/>
      <c r="CN21" s="25"/>
    </row>
    <row r="22" spans="1:92">
      <c r="A22">
        <v>33</v>
      </c>
      <c r="B22" s="23">
        <v>5.8999999999999997E-2</v>
      </c>
      <c r="C22" s="23">
        <v>4.2000000000000003E-2</v>
      </c>
      <c r="D22" s="24">
        <v>0.5</v>
      </c>
      <c r="E22" s="25"/>
      <c r="F22" s="25"/>
      <c r="G22" s="25"/>
      <c r="H22" s="25"/>
      <c r="I22" s="25"/>
      <c r="J22" s="25"/>
      <c r="K22" s="25"/>
      <c r="L22" s="25"/>
      <c r="M22" s="25"/>
      <c r="N22" s="25"/>
      <c r="O22" s="25"/>
      <c r="P22" s="25"/>
      <c r="Q22" s="25"/>
      <c r="R22" s="25"/>
      <c r="S22" s="25"/>
      <c r="T22" s="25"/>
      <c r="U22" s="25"/>
      <c r="V22" s="25"/>
      <c r="W22" s="25"/>
      <c r="X22" s="25"/>
      <c r="Y22" s="25"/>
      <c r="Z22" s="25"/>
      <c r="AA22" s="25"/>
      <c r="AB22" s="25"/>
      <c r="AC22" s="25"/>
      <c r="AD22" s="25"/>
      <c r="AE22" s="25"/>
      <c r="AF22" s="25"/>
      <c r="AG22" s="25"/>
      <c r="AH22" s="25"/>
      <c r="AI22" s="25"/>
      <c r="AJ22" s="25"/>
      <c r="AK22" s="25"/>
      <c r="AL22" s="25"/>
      <c r="AM22" s="25"/>
      <c r="AN22" s="25"/>
      <c r="AO22" s="25"/>
      <c r="AP22" s="25"/>
      <c r="AQ22" s="25"/>
      <c r="AR22" s="25"/>
      <c r="AS22" s="25"/>
      <c r="AT22" s="25"/>
      <c r="AU22" s="25"/>
      <c r="AV22" s="25"/>
      <c r="AW22" s="25"/>
      <c r="AX22" s="25"/>
      <c r="AY22" s="25"/>
      <c r="AZ22" s="25"/>
      <c r="BA22" s="25"/>
      <c r="BB22" s="25"/>
      <c r="BC22" s="25"/>
      <c r="BD22" s="25"/>
      <c r="BE22" s="25"/>
      <c r="BF22" s="25"/>
      <c r="BG22" s="25"/>
      <c r="BH22" s="25"/>
      <c r="BI22" s="25"/>
      <c r="BJ22" s="25"/>
      <c r="BK22" s="25"/>
      <c r="BL22" s="25"/>
      <c r="BM22" s="25"/>
      <c r="BN22" s="25"/>
      <c r="BO22" s="25"/>
      <c r="BP22" s="25"/>
      <c r="BQ22" s="25"/>
      <c r="BR22" s="25"/>
      <c r="BS22" s="25"/>
      <c r="BT22" s="25"/>
      <c r="BU22" s="25"/>
      <c r="BV22" s="25"/>
      <c r="BW22" s="25"/>
      <c r="BX22" s="25"/>
      <c r="BY22" s="25"/>
      <c r="BZ22" s="25"/>
      <c r="CA22" s="25"/>
      <c r="CB22" s="25"/>
      <c r="CC22" s="25"/>
      <c r="CD22" s="25"/>
      <c r="CE22" s="25"/>
      <c r="CF22" s="25"/>
      <c r="CG22" s="25"/>
      <c r="CH22" s="25"/>
      <c r="CI22" s="25"/>
      <c r="CJ22" s="25"/>
      <c r="CK22" s="25"/>
      <c r="CL22" s="25"/>
      <c r="CM22" s="25"/>
      <c r="CN22" s="25"/>
    </row>
    <row r="23" spans="1:92">
      <c r="A23">
        <v>34</v>
      </c>
      <c r="B23" s="23">
        <v>5.8999999999999997E-2</v>
      </c>
      <c r="C23" s="23">
        <v>4.2000000000000003E-2</v>
      </c>
      <c r="D23" s="24">
        <v>0.5</v>
      </c>
      <c r="E23" s="25"/>
      <c r="F23" s="25"/>
      <c r="G23" s="25"/>
      <c r="H23" s="25"/>
      <c r="I23" s="25"/>
      <c r="J23" s="25"/>
      <c r="K23" s="25"/>
      <c r="L23" s="25"/>
      <c r="M23" s="25"/>
      <c r="N23" s="25"/>
      <c r="O23" s="25"/>
      <c r="P23" s="25"/>
      <c r="Q23" s="25"/>
      <c r="R23" s="25"/>
      <c r="S23" s="25"/>
      <c r="T23" s="25"/>
      <c r="U23" s="25"/>
      <c r="V23" s="25"/>
      <c r="W23" s="25"/>
      <c r="X23" s="25"/>
      <c r="Y23" s="25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  <c r="BA23" s="25"/>
      <c r="BB23" s="25"/>
      <c r="BC23" s="25"/>
      <c r="BD23" s="25"/>
      <c r="BE23" s="25"/>
      <c r="BF23" s="25"/>
      <c r="BG23" s="25"/>
      <c r="BH23" s="25"/>
      <c r="BI23" s="25"/>
      <c r="BJ23" s="25"/>
      <c r="BK23" s="25"/>
      <c r="BL23" s="25"/>
      <c r="BM23" s="25"/>
      <c r="BN23" s="25"/>
      <c r="BO23" s="25"/>
      <c r="BP23" s="25"/>
      <c r="BQ23" s="25"/>
      <c r="BR23" s="25"/>
      <c r="BS23" s="25"/>
      <c r="BT23" s="25"/>
      <c r="BU23" s="25"/>
      <c r="BV23" s="25"/>
      <c r="BW23" s="25"/>
      <c r="BX23" s="25"/>
      <c r="BY23" s="25"/>
      <c r="BZ23" s="25"/>
      <c r="CA23" s="25"/>
      <c r="CB23" s="25"/>
      <c r="CC23" s="25"/>
      <c r="CD23" s="25"/>
      <c r="CE23" s="25"/>
      <c r="CF23" s="25"/>
      <c r="CG23" s="25"/>
      <c r="CH23" s="25"/>
      <c r="CI23" s="25"/>
      <c r="CJ23" s="25"/>
      <c r="CK23" s="25"/>
      <c r="CL23" s="25"/>
      <c r="CM23" s="25"/>
      <c r="CN23" s="25"/>
    </row>
    <row r="24" spans="1:92">
      <c r="A24">
        <v>35</v>
      </c>
      <c r="B24" s="23">
        <v>5.8999999999999997E-2</v>
      </c>
      <c r="C24" s="23">
        <v>4.2000000000000003E-2</v>
      </c>
      <c r="D24" s="24">
        <v>0.5</v>
      </c>
      <c r="E24" s="25"/>
      <c r="F24" s="25"/>
      <c r="G24" s="25"/>
      <c r="H24" s="25"/>
      <c r="I24" s="25"/>
      <c r="J24" s="25"/>
      <c r="K24" s="25"/>
      <c r="L24" s="25"/>
      <c r="M24" s="25"/>
      <c r="N24" s="25"/>
      <c r="O24" s="25"/>
      <c r="P24" s="25"/>
      <c r="Q24" s="25"/>
      <c r="R24" s="25"/>
      <c r="S24" s="25"/>
      <c r="T24" s="25"/>
      <c r="U24" s="25"/>
      <c r="V24" s="25"/>
      <c r="W24" s="25"/>
      <c r="X24" s="25"/>
      <c r="Y24" s="25"/>
      <c r="Z24" s="25"/>
      <c r="AA24" s="25"/>
      <c r="AB24" s="25"/>
      <c r="AC24" s="25"/>
      <c r="AD24" s="25"/>
      <c r="AE24" s="25"/>
      <c r="AF24" s="25"/>
      <c r="AG24" s="25"/>
      <c r="AH24" s="25"/>
      <c r="AI24" s="25"/>
      <c r="AJ24" s="25"/>
      <c r="AK24" s="25"/>
      <c r="AL24" s="25"/>
      <c r="AM24" s="25"/>
      <c r="AN24" s="25"/>
      <c r="AO24" s="25"/>
      <c r="AP24" s="25"/>
      <c r="AQ24" s="25"/>
      <c r="AR24" s="25"/>
      <c r="AS24" s="25"/>
      <c r="AT24" s="25"/>
      <c r="AU24" s="25"/>
      <c r="AV24" s="25"/>
      <c r="AW24" s="25"/>
      <c r="AX24" s="25"/>
      <c r="AY24" s="25"/>
      <c r="AZ24" s="25"/>
      <c r="BA24" s="25"/>
      <c r="BB24" s="25"/>
      <c r="BC24" s="25"/>
      <c r="BD24" s="25"/>
      <c r="BE24" s="25"/>
      <c r="BF24" s="25"/>
      <c r="BG24" s="25"/>
      <c r="BH24" s="25"/>
      <c r="BI24" s="25"/>
      <c r="BJ24" s="25"/>
      <c r="BK24" s="25"/>
      <c r="BL24" s="25"/>
      <c r="BM24" s="25"/>
      <c r="BN24" s="25"/>
      <c r="BO24" s="25"/>
      <c r="BP24" s="25"/>
      <c r="BQ24" s="25"/>
      <c r="BR24" s="25"/>
      <c r="BS24" s="25"/>
      <c r="BT24" s="25"/>
      <c r="BU24" s="25"/>
      <c r="BV24" s="25"/>
      <c r="BW24" s="25"/>
      <c r="BX24" s="25"/>
      <c r="BY24" s="25"/>
      <c r="BZ24" s="25"/>
      <c r="CA24" s="25"/>
      <c r="CB24" s="25"/>
      <c r="CC24" s="25"/>
      <c r="CD24" s="25"/>
      <c r="CE24" s="25"/>
      <c r="CF24" s="25"/>
      <c r="CG24" s="25"/>
      <c r="CH24" s="25"/>
      <c r="CI24" s="25"/>
      <c r="CJ24" s="25"/>
      <c r="CK24" s="25"/>
      <c r="CL24" s="25"/>
      <c r="CM24" s="25"/>
      <c r="CN24" s="25"/>
    </row>
    <row r="25" spans="1:92">
      <c r="A25">
        <v>36</v>
      </c>
      <c r="B25" s="23">
        <v>5.8999999999999997E-2</v>
      </c>
      <c r="C25" s="23">
        <v>4.2000000000000003E-2</v>
      </c>
      <c r="D25" s="24">
        <v>0.5</v>
      </c>
      <c r="E25" s="25"/>
      <c r="F25" s="25"/>
      <c r="G25" s="25"/>
      <c r="H25" s="25"/>
      <c r="I25" s="25"/>
      <c r="J25" s="25"/>
      <c r="K25" s="25"/>
      <c r="L25" s="25"/>
      <c r="M25" s="25"/>
      <c r="N25" s="25"/>
      <c r="O25" s="25"/>
      <c r="P25" s="25"/>
      <c r="Q25" s="25"/>
      <c r="R25" s="25"/>
      <c r="S25" s="25"/>
      <c r="T25" s="25"/>
      <c r="U25" s="25"/>
      <c r="V25" s="25"/>
      <c r="W25" s="25"/>
      <c r="X25" s="25"/>
      <c r="Y25" s="25"/>
      <c r="Z25" s="25"/>
      <c r="AA25" s="25"/>
      <c r="AB25" s="25"/>
      <c r="AC25" s="25"/>
      <c r="AD25" s="25"/>
      <c r="AE25" s="25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25"/>
      <c r="BA25" s="25"/>
      <c r="BB25" s="25"/>
      <c r="BC25" s="25"/>
      <c r="BD25" s="25"/>
      <c r="BE25" s="25"/>
      <c r="BF25" s="25"/>
      <c r="BG25" s="25"/>
      <c r="BH25" s="25"/>
      <c r="BI25" s="25"/>
      <c r="BJ25" s="25"/>
      <c r="BK25" s="25"/>
      <c r="BL25" s="25"/>
      <c r="BM25" s="25"/>
      <c r="BN25" s="25"/>
      <c r="BO25" s="25"/>
      <c r="BP25" s="25"/>
      <c r="BQ25" s="25"/>
      <c r="BR25" s="25"/>
      <c r="BS25" s="25"/>
      <c r="BT25" s="25"/>
      <c r="BU25" s="25"/>
      <c r="BV25" s="25"/>
      <c r="BW25" s="25"/>
      <c r="BX25" s="25"/>
      <c r="BY25" s="25"/>
      <c r="BZ25" s="25"/>
      <c r="CA25" s="25"/>
      <c r="CB25" s="25"/>
      <c r="CC25" s="25"/>
      <c r="CD25" s="25"/>
      <c r="CE25" s="25"/>
      <c r="CF25" s="25"/>
      <c r="CG25" s="25"/>
      <c r="CH25" s="25"/>
      <c r="CI25" s="25"/>
      <c r="CJ25" s="25"/>
      <c r="CK25" s="25"/>
      <c r="CL25" s="25"/>
      <c r="CM25" s="25"/>
      <c r="CN25" s="25"/>
    </row>
    <row r="26" spans="1:92">
      <c r="A26">
        <v>37</v>
      </c>
      <c r="B26" s="23">
        <v>5.8999999999999997E-2</v>
      </c>
      <c r="C26" s="23">
        <v>4.2000000000000003E-2</v>
      </c>
      <c r="D26" s="24">
        <v>0.5</v>
      </c>
      <c r="E26" s="25"/>
      <c r="F26" s="25"/>
      <c r="G26" s="25"/>
      <c r="H26" s="25"/>
      <c r="I26" s="25"/>
      <c r="J26" s="25"/>
      <c r="K26" s="25"/>
      <c r="L26" s="25"/>
      <c r="M26" s="25"/>
      <c r="N26" s="25"/>
      <c r="O26" s="25"/>
      <c r="P26" s="25"/>
      <c r="Q26" s="25"/>
      <c r="R26" s="25"/>
      <c r="S26" s="25"/>
      <c r="T26" s="25"/>
      <c r="U26" s="25"/>
      <c r="V26" s="25"/>
      <c r="W26" s="25"/>
      <c r="X26" s="25"/>
      <c r="Y26" s="25"/>
      <c r="Z26" s="25"/>
      <c r="AA26" s="25"/>
      <c r="AB26" s="25"/>
      <c r="AC26" s="25"/>
      <c r="AD26" s="25"/>
      <c r="AE26" s="25"/>
      <c r="AF26" s="25"/>
      <c r="AG26" s="25"/>
      <c r="AH26" s="25"/>
      <c r="AI26" s="25"/>
      <c r="AJ26" s="25"/>
      <c r="AK26" s="25"/>
      <c r="AL26" s="25"/>
      <c r="AM26" s="25"/>
      <c r="AN26" s="25"/>
      <c r="AO26" s="25"/>
      <c r="AP26" s="25"/>
      <c r="AQ26" s="25"/>
      <c r="AR26" s="25"/>
      <c r="AS26" s="25"/>
      <c r="AT26" s="25"/>
      <c r="AU26" s="25"/>
      <c r="AV26" s="25"/>
      <c r="AW26" s="25"/>
      <c r="AX26" s="25"/>
      <c r="AY26" s="25"/>
      <c r="AZ26" s="25"/>
      <c r="BA26" s="25"/>
      <c r="BB26" s="25"/>
      <c r="BC26" s="25"/>
      <c r="BD26" s="25"/>
      <c r="BE26" s="25"/>
      <c r="BF26" s="25"/>
      <c r="BG26" s="25"/>
      <c r="BH26" s="25"/>
      <c r="BI26" s="25"/>
      <c r="BJ26" s="25"/>
      <c r="BK26" s="25"/>
      <c r="BL26" s="25"/>
      <c r="BM26" s="25"/>
      <c r="BN26" s="25"/>
      <c r="BO26" s="25"/>
      <c r="BP26" s="25"/>
      <c r="BQ26" s="25"/>
      <c r="BR26" s="25"/>
      <c r="BS26" s="25"/>
      <c r="BT26" s="25"/>
      <c r="BU26" s="25"/>
      <c r="BV26" s="25"/>
      <c r="BW26" s="25"/>
      <c r="BX26" s="25"/>
      <c r="BY26" s="25"/>
      <c r="BZ26" s="25"/>
      <c r="CA26" s="25"/>
      <c r="CB26" s="25"/>
      <c r="CC26" s="25"/>
      <c r="CD26" s="25"/>
      <c r="CE26" s="25"/>
      <c r="CF26" s="25"/>
      <c r="CG26" s="25"/>
      <c r="CH26" s="25"/>
      <c r="CI26" s="25"/>
      <c r="CJ26" s="25"/>
      <c r="CK26" s="25"/>
      <c r="CL26" s="25"/>
      <c r="CM26" s="25"/>
      <c r="CN26" s="25"/>
    </row>
    <row r="27" spans="1:92">
      <c r="A27">
        <v>38</v>
      </c>
      <c r="B27" s="23">
        <v>5.8999999999999997E-2</v>
      </c>
      <c r="C27" s="23">
        <v>4.2000000000000003E-2</v>
      </c>
      <c r="D27" s="24">
        <v>0.5</v>
      </c>
      <c r="E27" s="25"/>
      <c r="F27" s="25"/>
      <c r="G27" s="25"/>
      <c r="H27" s="25"/>
      <c r="I27" s="25"/>
      <c r="J27" s="25"/>
      <c r="K27" s="25"/>
      <c r="L27" s="25"/>
      <c r="M27" s="25"/>
      <c r="N27" s="25"/>
      <c r="O27" s="25"/>
      <c r="P27" s="25"/>
      <c r="Q27" s="25"/>
      <c r="R27" s="25"/>
      <c r="S27" s="25"/>
      <c r="T27" s="25"/>
      <c r="U27" s="25"/>
      <c r="V27" s="25"/>
      <c r="W27" s="25"/>
      <c r="X27" s="25"/>
      <c r="Y27" s="25"/>
      <c r="Z27" s="25"/>
      <c r="AA27" s="25"/>
      <c r="AB27" s="25"/>
      <c r="AC27" s="25"/>
      <c r="AD27" s="25"/>
      <c r="AE27" s="25"/>
      <c r="AF27" s="25"/>
      <c r="AG27" s="25"/>
      <c r="AH27" s="25"/>
      <c r="AI27" s="25"/>
      <c r="AJ27" s="25"/>
      <c r="AK27" s="25"/>
      <c r="AL27" s="25"/>
      <c r="AM27" s="25"/>
      <c r="AN27" s="25"/>
      <c r="AO27" s="25"/>
      <c r="AP27" s="25"/>
      <c r="AQ27" s="25"/>
      <c r="AR27" s="25"/>
      <c r="AS27" s="25"/>
      <c r="AT27" s="25"/>
      <c r="AU27" s="25"/>
      <c r="AV27" s="25"/>
      <c r="AW27" s="25"/>
      <c r="AX27" s="25"/>
      <c r="AY27" s="25"/>
      <c r="AZ27" s="25"/>
      <c r="BA27" s="25"/>
      <c r="BB27" s="25"/>
      <c r="BC27" s="25"/>
      <c r="BD27" s="25"/>
      <c r="BE27" s="25"/>
      <c r="BF27" s="25"/>
      <c r="BG27" s="25"/>
      <c r="BH27" s="25"/>
      <c r="BI27" s="25"/>
      <c r="BJ27" s="25"/>
      <c r="BK27" s="25"/>
      <c r="BL27" s="25"/>
      <c r="BM27" s="25"/>
      <c r="BN27" s="25"/>
      <c r="BO27" s="25"/>
      <c r="BP27" s="25"/>
      <c r="BQ27" s="25"/>
      <c r="BR27" s="25"/>
      <c r="BS27" s="25"/>
      <c r="BT27" s="25"/>
      <c r="BU27" s="25"/>
      <c r="BV27" s="25"/>
      <c r="BW27" s="25"/>
      <c r="BX27" s="25"/>
      <c r="BY27" s="25"/>
      <c r="BZ27" s="25"/>
      <c r="CA27" s="25"/>
      <c r="CB27" s="25"/>
      <c r="CC27" s="25"/>
      <c r="CD27" s="25"/>
      <c r="CE27" s="25"/>
      <c r="CF27" s="25"/>
      <c r="CG27" s="25"/>
      <c r="CH27" s="25"/>
      <c r="CI27" s="25"/>
      <c r="CJ27" s="25"/>
      <c r="CK27" s="25"/>
      <c r="CL27" s="25"/>
      <c r="CM27" s="25"/>
      <c r="CN27" s="25"/>
    </row>
    <row r="28" spans="1:92">
      <c r="A28">
        <v>39</v>
      </c>
      <c r="B28" s="23">
        <v>5.8999999999999997E-2</v>
      </c>
      <c r="C28" s="23">
        <v>4.2000000000000003E-2</v>
      </c>
      <c r="D28" s="24">
        <v>0.5</v>
      </c>
      <c r="E28" s="25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5"/>
      <c r="S28" s="25"/>
      <c r="T28" s="25"/>
      <c r="U28" s="25"/>
      <c r="V28" s="25"/>
      <c r="W28" s="25"/>
      <c r="X28" s="25"/>
      <c r="Y28" s="25"/>
      <c r="Z28" s="25"/>
      <c r="AA28" s="25"/>
      <c r="AB28" s="25"/>
      <c r="AC28" s="25"/>
      <c r="AD28" s="25"/>
      <c r="AE28" s="25"/>
      <c r="AF28" s="25"/>
      <c r="AG28" s="25"/>
      <c r="AH28" s="25"/>
      <c r="AI28" s="25"/>
      <c r="AJ28" s="25"/>
      <c r="AK28" s="25"/>
      <c r="AL28" s="25"/>
      <c r="AM28" s="25"/>
      <c r="AN28" s="25"/>
      <c r="AO28" s="25"/>
      <c r="AP28" s="25"/>
      <c r="AQ28" s="25"/>
      <c r="AR28" s="25"/>
      <c r="AS28" s="25"/>
      <c r="AT28" s="25"/>
      <c r="AU28" s="25"/>
      <c r="AV28" s="25"/>
      <c r="AW28" s="25"/>
      <c r="AX28" s="25"/>
      <c r="AY28" s="25"/>
      <c r="AZ28" s="25"/>
      <c r="BA28" s="25"/>
      <c r="BB28" s="25"/>
      <c r="BC28" s="25"/>
      <c r="BD28" s="25"/>
      <c r="BE28" s="25"/>
      <c r="BF28" s="25"/>
      <c r="BG28" s="25"/>
      <c r="BH28" s="25"/>
      <c r="BI28" s="25"/>
      <c r="BJ28" s="25"/>
      <c r="BK28" s="25"/>
      <c r="BL28" s="25"/>
      <c r="BM28" s="25"/>
      <c r="BN28" s="25"/>
      <c r="BO28" s="25"/>
      <c r="BP28" s="25"/>
      <c r="BQ28" s="25"/>
      <c r="BR28" s="25"/>
      <c r="BS28" s="25"/>
      <c r="BT28" s="25"/>
      <c r="BU28" s="25"/>
      <c r="BV28" s="25"/>
      <c r="BW28" s="25"/>
      <c r="BX28" s="25"/>
      <c r="BY28" s="25"/>
      <c r="BZ28" s="25"/>
      <c r="CA28" s="25"/>
      <c r="CB28" s="25"/>
      <c r="CC28" s="25"/>
      <c r="CD28" s="25"/>
      <c r="CE28" s="25"/>
      <c r="CF28" s="25"/>
      <c r="CG28" s="25"/>
      <c r="CH28" s="25"/>
      <c r="CI28" s="25"/>
      <c r="CJ28" s="25"/>
      <c r="CK28" s="25"/>
      <c r="CL28" s="25"/>
      <c r="CM28" s="25"/>
      <c r="CN28" s="25"/>
    </row>
    <row r="29" spans="1:92">
      <c r="A29">
        <v>40</v>
      </c>
      <c r="B29" s="23">
        <v>3.9E-2</v>
      </c>
      <c r="C29" s="23">
        <v>6.0999999999999999E-2</v>
      </c>
      <c r="D29" s="24">
        <v>0.5</v>
      </c>
      <c r="E29" s="25"/>
      <c r="F29" s="25"/>
      <c r="G29" s="25"/>
      <c r="H29" s="25"/>
      <c r="I29" s="25"/>
      <c r="J29" s="25"/>
      <c r="K29" s="25"/>
      <c r="L29" s="25"/>
      <c r="M29" s="25"/>
      <c r="N29" s="25"/>
      <c r="O29" s="25"/>
      <c r="P29" s="25"/>
      <c r="Q29" s="25"/>
      <c r="R29" s="25"/>
      <c r="S29" s="25"/>
      <c r="T29" s="25"/>
      <c r="U29" s="25"/>
      <c r="V29" s="25"/>
      <c r="W29" s="25"/>
      <c r="X29" s="25"/>
      <c r="Y29" s="25"/>
      <c r="Z29" s="25"/>
      <c r="AA29" s="25"/>
      <c r="AB29" s="25"/>
      <c r="AC29" s="25"/>
      <c r="AD29" s="25"/>
      <c r="AE29" s="25"/>
      <c r="AF29" s="25"/>
      <c r="AG29" s="25"/>
      <c r="AH29" s="25"/>
      <c r="AI29" s="25"/>
      <c r="AJ29" s="25"/>
      <c r="AK29" s="25"/>
      <c r="AL29" s="25"/>
      <c r="AM29" s="25"/>
      <c r="AN29" s="25"/>
      <c r="AO29" s="25"/>
      <c r="AP29" s="25"/>
      <c r="AQ29" s="25"/>
      <c r="AR29" s="25"/>
      <c r="AS29" s="25"/>
      <c r="AT29" s="25"/>
      <c r="AU29" s="25"/>
      <c r="AV29" s="25"/>
      <c r="AW29" s="25"/>
      <c r="AX29" s="25"/>
      <c r="AY29" s="25"/>
      <c r="AZ29" s="25"/>
      <c r="BA29" s="25"/>
      <c r="BB29" s="25"/>
      <c r="BC29" s="25"/>
      <c r="BD29" s="25"/>
      <c r="BE29" s="25"/>
      <c r="BF29" s="25"/>
      <c r="BG29" s="25"/>
      <c r="BH29" s="25"/>
      <c r="BI29" s="25"/>
      <c r="BJ29" s="25"/>
      <c r="BK29" s="25"/>
      <c r="BL29" s="25"/>
      <c r="BM29" s="25"/>
      <c r="BN29" s="25"/>
      <c r="BO29" s="25"/>
      <c r="BP29" s="25"/>
      <c r="BQ29" s="25"/>
      <c r="BR29" s="25"/>
      <c r="BS29" s="25"/>
      <c r="BT29" s="25"/>
      <c r="BU29" s="25"/>
      <c r="BV29" s="25"/>
      <c r="BW29" s="25"/>
      <c r="BX29" s="25"/>
      <c r="BY29" s="25"/>
      <c r="BZ29" s="25"/>
      <c r="CA29" s="25"/>
      <c r="CB29" s="25"/>
      <c r="CC29" s="25"/>
      <c r="CD29" s="25"/>
      <c r="CE29" s="25"/>
      <c r="CF29" s="25"/>
      <c r="CG29" s="25"/>
      <c r="CH29" s="25"/>
      <c r="CI29" s="25"/>
      <c r="CJ29" s="25"/>
      <c r="CK29" s="25"/>
      <c r="CL29" s="25"/>
      <c r="CM29" s="25"/>
      <c r="CN29" s="25"/>
    </row>
    <row r="30" spans="1:92">
      <c r="A30">
        <v>41</v>
      </c>
      <c r="B30" s="23">
        <v>3.9E-2</v>
      </c>
      <c r="C30" s="23">
        <v>6.0999999999999999E-2</v>
      </c>
      <c r="D30" s="24">
        <v>0.5</v>
      </c>
      <c r="E30" s="25"/>
      <c r="F30" s="25"/>
      <c r="G30" s="25"/>
      <c r="H30" s="25"/>
      <c r="I30" s="25"/>
      <c r="J30" s="25"/>
      <c r="K30" s="25"/>
      <c r="L30" s="25"/>
      <c r="M30" s="25"/>
      <c r="N30" s="25"/>
      <c r="O30" s="25"/>
      <c r="P30" s="25"/>
      <c r="Q30" s="25"/>
      <c r="R30" s="25"/>
      <c r="S30" s="25"/>
      <c r="T30" s="25"/>
      <c r="U30" s="25"/>
      <c r="V30" s="25"/>
      <c r="W30" s="25"/>
      <c r="X30" s="25"/>
      <c r="Y30" s="25"/>
      <c r="Z30" s="25"/>
      <c r="AA30" s="25"/>
      <c r="AB30" s="25"/>
      <c r="AC30" s="25"/>
      <c r="AD30" s="25"/>
      <c r="AE30" s="25"/>
      <c r="AF30" s="25"/>
      <c r="AG30" s="25"/>
      <c r="AH30" s="25"/>
      <c r="AI30" s="25"/>
      <c r="AJ30" s="25"/>
      <c r="AK30" s="25"/>
      <c r="AL30" s="25"/>
      <c r="AM30" s="25"/>
      <c r="AN30" s="25"/>
      <c r="AO30" s="25"/>
      <c r="AP30" s="25"/>
      <c r="AQ30" s="25"/>
      <c r="AR30" s="25"/>
      <c r="AS30" s="25"/>
      <c r="AT30" s="25"/>
      <c r="AU30" s="25"/>
      <c r="AV30" s="25"/>
      <c r="AW30" s="25"/>
      <c r="AX30" s="25"/>
      <c r="AY30" s="25"/>
      <c r="AZ30" s="25"/>
      <c r="BA30" s="25"/>
      <c r="BB30" s="25"/>
      <c r="BC30" s="25"/>
      <c r="BD30" s="25"/>
      <c r="BE30" s="25"/>
      <c r="BF30" s="25"/>
      <c r="BG30" s="25"/>
      <c r="BH30" s="25"/>
      <c r="BI30" s="25"/>
      <c r="BJ30" s="25"/>
      <c r="BK30" s="25"/>
      <c r="BL30" s="25"/>
      <c r="BM30" s="25"/>
      <c r="BN30" s="25"/>
      <c r="BO30" s="25"/>
      <c r="BP30" s="25"/>
      <c r="BQ30" s="25"/>
      <c r="BR30" s="25"/>
      <c r="BS30" s="25"/>
      <c r="BT30" s="25"/>
      <c r="BU30" s="25"/>
      <c r="BV30" s="25"/>
      <c r="BW30" s="25"/>
      <c r="BX30" s="25"/>
      <c r="BY30" s="25"/>
      <c r="BZ30" s="25"/>
      <c r="CA30" s="25"/>
      <c r="CB30" s="25"/>
      <c r="CC30" s="25"/>
      <c r="CD30" s="25"/>
      <c r="CE30" s="25"/>
      <c r="CF30" s="25"/>
      <c r="CG30" s="25"/>
      <c r="CH30" s="25"/>
      <c r="CI30" s="25"/>
      <c r="CJ30" s="25"/>
      <c r="CK30" s="25"/>
      <c r="CL30" s="25"/>
      <c r="CM30" s="25"/>
      <c r="CN30" s="25"/>
    </row>
    <row r="31" spans="1:92">
      <c r="A31">
        <v>42</v>
      </c>
      <c r="B31" s="23">
        <v>3.9E-2</v>
      </c>
      <c r="C31" s="23">
        <v>6.0999999999999999E-2</v>
      </c>
      <c r="D31" s="24">
        <v>0.5</v>
      </c>
      <c r="E31" s="25"/>
      <c r="F31" s="25"/>
      <c r="G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5"/>
      <c r="S31" s="25"/>
      <c r="T31" s="25"/>
      <c r="U31" s="25"/>
      <c r="V31" s="25"/>
      <c r="W31" s="25"/>
      <c r="X31" s="25"/>
      <c r="Y31" s="25"/>
      <c r="Z31" s="25"/>
      <c r="AA31" s="25"/>
      <c r="AB31" s="25"/>
      <c r="AC31" s="25"/>
      <c r="AD31" s="25"/>
      <c r="AE31" s="25"/>
      <c r="AF31" s="25"/>
      <c r="AG31" s="25"/>
      <c r="AH31" s="25"/>
      <c r="AI31" s="25"/>
      <c r="AJ31" s="25"/>
      <c r="AK31" s="25"/>
      <c r="AL31" s="25"/>
      <c r="AM31" s="25"/>
      <c r="AN31" s="25"/>
      <c r="AO31" s="25"/>
      <c r="AP31" s="25"/>
      <c r="AQ31" s="25"/>
      <c r="AR31" s="25"/>
      <c r="AS31" s="25"/>
      <c r="AT31" s="25"/>
      <c r="AU31" s="25"/>
      <c r="AV31" s="25"/>
      <c r="AW31" s="25"/>
      <c r="AX31" s="25"/>
      <c r="AY31" s="25"/>
      <c r="AZ31" s="25"/>
      <c r="BA31" s="25"/>
      <c r="BB31" s="25"/>
      <c r="BC31" s="25"/>
      <c r="BD31" s="25"/>
      <c r="BE31" s="25"/>
      <c r="BF31" s="25"/>
      <c r="BG31" s="25"/>
      <c r="BH31" s="25"/>
      <c r="BI31" s="25"/>
      <c r="BJ31" s="25"/>
      <c r="BK31" s="25"/>
      <c r="BL31" s="25"/>
      <c r="BM31" s="25"/>
      <c r="BN31" s="25"/>
      <c r="BO31" s="25"/>
      <c r="BP31" s="25"/>
      <c r="BQ31" s="25"/>
      <c r="BR31" s="25"/>
      <c r="BS31" s="25"/>
      <c r="BT31" s="25"/>
      <c r="BU31" s="25"/>
      <c r="BV31" s="25"/>
      <c r="BW31" s="25"/>
      <c r="BX31" s="25"/>
      <c r="BY31" s="25"/>
      <c r="BZ31" s="25"/>
      <c r="CA31" s="25"/>
      <c r="CB31" s="25"/>
      <c r="CC31" s="25"/>
      <c r="CD31" s="25"/>
      <c r="CE31" s="25"/>
      <c r="CF31" s="25"/>
      <c r="CG31" s="25"/>
      <c r="CH31" s="25"/>
      <c r="CI31" s="25"/>
      <c r="CJ31" s="25"/>
      <c r="CK31" s="25"/>
      <c r="CL31" s="25"/>
      <c r="CM31" s="25"/>
      <c r="CN31" s="25"/>
    </row>
    <row r="32" spans="1:92">
      <c r="A32">
        <v>43</v>
      </c>
      <c r="B32" s="23">
        <v>3.9E-2</v>
      </c>
      <c r="C32" s="23">
        <v>6.0999999999999999E-2</v>
      </c>
      <c r="D32" s="24">
        <v>0.5</v>
      </c>
      <c r="E32" s="25"/>
      <c r="F32" s="25"/>
      <c r="G32" s="25"/>
      <c r="H32" s="25"/>
      <c r="I32" s="25"/>
      <c r="J32" s="25"/>
      <c r="K32" s="25"/>
      <c r="L32" s="25"/>
      <c r="M32" s="25"/>
      <c r="N32" s="25"/>
      <c r="O32" s="25"/>
      <c r="P32" s="25"/>
      <c r="Q32" s="25"/>
      <c r="R32" s="25"/>
      <c r="S32" s="25"/>
      <c r="T32" s="25"/>
      <c r="U32" s="25"/>
      <c r="V32" s="25"/>
      <c r="W32" s="25"/>
      <c r="X32" s="25"/>
      <c r="Y32" s="25"/>
      <c r="Z32" s="25"/>
      <c r="AA32" s="25"/>
      <c r="AB32" s="25"/>
      <c r="AC32" s="25"/>
      <c r="AD32" s="25"/>
      <c r="AE32" s="25"/>
      <c r="AF32" s="25"/>
      <c r="AG32" s="25"/>
      <c r="AH32" s="25"/>
      <c r="AI32" s="25"/>
      <c r="AJ32" s="25"/>
      <c r="AK32" s="25"/>
      <c r="AL32" s="25"/>
      <c r="AM32" s="25"/>
      <c r="AN32" s="25"/>
      <c r="AO32" s="25"/>
      <c r="AP32" s="25"/>
      <c r="AQ32" s="25"/>
      <c r="AR32" s="25"/>
      <c r="AS32" s="25"/>
      <c r="AT32" s="25"/>
      <c r="AU32" s="25"/>
      <c r="AV32" s="25"/>
      <c r="AW32" s="25"/>
      <c r="AX32" s="25"/>
      <c r="AY32" s="25"/>
      <c r="AZ32" s="25"/>
      <c r="BA32" s="25"/>
      <c r="BB32" s="25"/>
      <c r="BC32" s="25"/>
      <c r="BD32" s="25"/>
      <c r="BE32" s="25"/>
      <c r="BF32" s="25"/>
      <c r="BG32" s="25"/>
      <c r="BH32" s="25"/>
      <c r="BI32" s="25"/>
      <c r="BJ32" s="25"/>
      <c r="BK32" s="25"/>
      <c r="BL32" s="25"/>
      <c r="BM32" s="25"/>
      <c r="BN32" s="25"/>
      <c r="BO32" s="25"/>
      <c r="BP32" s="25"/>
      <c r="BQ32" s="25"/>
      <c r="BR32" s="25"/>
      <c r="BS32" s="25"/>
      <c r="BT32" s="25"/>
      <c r="BU32" s="25"/>
      <c r="BV32" s="25"/>
      <c r="BW32" s="25"/>
      <c r="BX32" s="25"/>
      <c r="BY32" s="25"/>
      <c r="BZ32" s="25"/>
      <c r="CA32" s="25"/>
      <c r="CB32" s="25"/>
      <c r="CC32" s="25"/>
      <c r="CD32" s="25"/>
      <c r="CE32" s="25"/>
      <c r="CF32" s="25"/>
      <c r="CG32" s="25"/>
      <c r="CH32" s="25"/>
      <c r="CI32" s="25"/>
      <c r="CJ32" s="25"/>
      <c r="CK32" s="25"/>
      <c r="CL32" s="25"/>
      <c r="CM32" s="25"/>
      <c r="CN32" s="25"/>
    </row>
    <row r="33" spans="1:92">
      <c r="A33">
        <v>44</v>
      </c>
      <c r="B33" s="23">
        <v>3.9E-2</v>
      </c>
      <c r="C33" s="23">
        <v>6.0999999999999999E-2</v>
      </c>
      <c r="D33" s="24">
        <v>0.5</v>
      </c>
      <c r="E33" s="25"/>
      <c r="F33" s="25"/>
      <c r="G33" s="25"/>
      <c r="H33" s="25"/>
      <c r="I33" s="25"/>
      <c r="J33" s="25"/>
      <c r="K33" s="25"/>
      <c r="L33" s="25"/>
      <c r="M33" s="25"/>
      <c r="N33" s="25"/>
      <c r="O33" s="25"/>
      <c r="P33" s="25"/>
      <c r="Q33" s="25"/>
      <c r="R33" s="25"/>
      <c r="S33" s="25"/>
      <c r="T33" s="25"/>
      <c r="U33" s="25"/>
      <c r="V33" s="25"/>
      <c r="W33" s="25"/>
      <c r="X33" s="25"/>
      <c r="Y33" s="25"/>
      <c r="Z33" s="25"/>
      <c r="AA33" s="25"/>
      <c r="AB33" s="25"/>
      <c r="AC33" s="25"/>
      <c r="AD33" s="25"/>
      <c r="AE33" s="25"/>
      <c r="AF33" s="25"/>
      <c r="AG33" s="25"/>
      <c r="AH33" s="25"/>
      <c r="AI33" s="25"/>
      <c r="AJ33" s="25"/>
      <c r="AK33" s="25"/>
      <c r="AL33" s="25"/>
      <c r="AM33" s="25"/>
      <c r="AN33" s="25"/>
      <c r="AO33" s="25"/>
      <c r="AP33" s="25"/>
      <c r="AQ33" s="25"/>
      <c r="AR33" s="25"/>
      <c r="AS33" s="25"/>
      <c r="AT33" s="25"/>
      <c r="AU33" s="25"/>
      <c r="AV33" s="25"/>
      <c r="AW33" s="25"/>
      <c r="AX33" s="25"/>
      <c r="AY33" s="25"/>
      <c r="AZ33" s="25"/>
      <c r="BA33" s="25"/>
      <c r="BB33" s="25"/>
      <c r="BC33" s="25"/>
      <c r="BD33" s="25"/>
      <c r="BE33" s="25"/>
      <c r="BF33" s="25"/>
      <c r="BG33" s="25"/>
      <c r="BH33" s="25"/>
      <c r="BI33" s="25"/>
      <c r="BJ33" s="25"/>
      <c r="BK33" s="25"/>
      <c r="BL33" s="25"/>
      <c r="BM33" s="25"/>
      <c r="BN33" s="25"/>
      <c r="BO33" s="25"/>
      <c r="BP33" s="25"/>
      <c r="BQ33" s="25"/>
      <c r="BR33" s="25"/>
      <c r="BS33" s="25"/>
      <c r="BT33" s="25"/>
      <c r="BU33" s="25"/>
      <c r="BV33" s="25"/>
      <c r="BW33" s="25"/>
      <c r="BX33" s="25"/>
      <c r="BY33" s="25"/>
      <c r="BZ33" s="25"/>
      <c r="CA33" s="25"/>
      <c r="CB33" s="25"/>
      <c r="CC33" s="25"/>
      <c r="CD33" s="25"/>
      <c r="CE33" s="25"/>
      <c r="CF33" s="25"/>
      <c r="CG33" s="25"/>
      <c r="CH33" s="25"/>
      <c r="CI33" s="25"/>
      <c r="CJ33" s="25"/>
      <c r="CK33" s="25"/>
      <c r="CL33" s="25"/>
      <c r="CM33" s="25"/>
      <c r="CN33" s="25"/>
    </row>
    <row r="34" spans="1:92">
      <c r="A34">
        <v>45</v>
      </c>
      <c r="B34" s="23">
        <v>3.9E-2</v>
      </c>
      <c r="C34" s="23">
        <v>6.0999999999999999E-2</v>
      </c>
      <c r="D34" s="24">
        <v>0.5</v>
      </c>
      <c r="E34" s="25"/>
      <c r="F34" s="25"/>
      <c r="G34" s="25"/>
      <c r="H34" s="25"/>
      <c r="I34" s="25"/>
      <c r="J34" s="25"/>
      <c r="K34" s="25"/>
      <c r="L34" s="25"/>
      <c r="M34" s="25"/>
      <c r="N34" s="25"/>
      <c r="O34" s="25"/>
      <c r="P34" s="25"/>
      <c r="Q34" s="25"/>
      <c r="R34" s="25"/>
      <c r="S34" s="25"/>
      <c r="T34" s="25"/>
      <c r="U34" s="25"/>
      <c r="V34" s="25"/>
      <c r="W34" s="25"/>
      <c r="X34" s="25"/>
      <c r="Y34" s="25"/>
      <c r="Z34" s="25"/>
      <c r="AA34" s="25"/>
      <c r="AB34" s="25"/>
      <c r="AC34" s="25"/>
      <c r="AD34" s="25"/>
      <c r="AE34" s="25"/>
      <c r="AF34" s="25"/>
      <c r="AG34" s="25"/>
      <c r="AH34" s="25"/>
      <c r="AI34" s="25"/>
      <c r="AJ34" s="25"/>
      <c r="AK34" s="25"/>
      <c r="AL34" s="25"/>
      <c r="AM34" s="25"/>
      <c r="AN34" s="25"/>
      <c r="AO34" s="25"/>
      <c r="AP34" s="25"/>
      <c r="AQ34" s="25"/>
      <c r="AR34" s="25"/>
      <c r="AS34" s="25"/>
      <c r="AT34" s="25"/>
      <c r="AU34" s="25"/>
      <c r="AV34" s="25"/>
      <c r="AW34" s="25"/>
      <c r="AX34" s="25"/>
      <c r="AY34" s="25"/>
      <c r="AZ34" s="25"/>
      <c r="BA34" s="25"/>
      <c r="BB34" s="25"/>
      <c r="BC34" s="25"/>
      <c r="BD34" s="25"/>
      <c r="BE34" s="25"/>
      <c r="BF34" s="25"/>
      <c r="BG34" s="25"/>
      <c r="BH34" s="25"/>
      <c r="BI34" s="25"/>
      <c r="BJ34" s="25"/>
      <c r="BK34" s="25"/>
      <c r="BL34" s="25"/>
      <c r="BM34" s="25"/>
      <c r="BN34" s="25"/>
      <c r="BO34" s="25"/>
      <c r="BP34" s="25"/>
      <c r="BQ34" s="25"/>
      <c r="BR34" s="25"/>
      <c r="BS34" s="25"/>
      <c r="BT34" s="25"/>
      <c r="BU34" s="25"/>
      <c r="BV34" s="25"/>
      <c r="BW34" s="25"/>
      <c r="BX34" s="25"/>
      <c r="BY34" s="25"/>
      <c r="BZ34" s="25"/>
      <c r="CA34" s="25"/>
      <c r="CB34" s="25"/>
      <c r="CC34" s="25"/>
      <c r="CD34" s="25"/>
      <c r="CE34" s="25"/>
      <c r="CF34" s="25"/>
      <c r="CG34" s="25"/>
      <c r="CH34" s="25"/>
      <c r="CI34" s="25"/>
      <c r="CJ34" s="25"/>
      <c r="CK34" s="25"/>
      <c r="CL34" s="25"/>
      <c r="CM34" s="25"/>
      <c r="CN34" s="25"/>
    </row>
    <row r="35" spans="1:92">
      <c r="A35">
        <v>46</v>
      </c>
      <c r="B35" s="23">
        <v>3.9E-2</v>
      </c>
      <c r="C35" s="23">
        <v>6.0999999999999999E-2</v>
      </c>
      <c r="D35" s="24">
        <v>0.5</v>
      </c>
      <c r="E35" s="25"/>
      <c r="F35" s="25"/>
      <c r="G35" s="25"/>
      <c r="H35" s="25"/>
      <c r="I35" s="25"/>
      <c r="J35" s="25"/>
      <c r="K35" s="25"/>
      <c r="L35" s="25"/>
      <c r="M35" s="25"/>
      <c r="N35" s="25"/>
      <c r="O35" s="25"/>
      <c r="P35" s="25"/>
      <c r="Q35" s="25"/>
      <c r="R35" s="25"/>
      <c r="S35" s="25"/>
      <c r="T35" s="25"/>
      <c r="U35" s="25"/>
      <c r="V35" s="25"/>
      <c r="W35" s="25"/>
      <c r="X35" s="25"/>
      <c r="Y35" s="25"/>
      <c r="Z35" s="25"/>
      <c r="AA35" s="25"/>
      <c r="AB35" s="25"/>
      <c r="AC35" s="25"/>
      <c r="AD35" s="25"/>
      <c r="AE35" s="25"/>
      <c r="AF35" s="25"/>
      <c r="AG35" s="25"/>
      <c r="AH35" s="25"/>
      <c r="AI35" s="25"/>
      <c r="AJ35" s="25"/>
      <c r="AK35" s="25"/>
      <c r="AL35" s="25"/>
      <c r="AM35" s="25"/>
      <c r="AN35" s="25"/>
      <c r="AO35" s="25"/>
      <c r="AP35" s="25"/>
      <c r="AQ35" s="25"/>
      <c r="AR35" s="25"/>
      <c r="AS35" s="25"/>
      <c r="AT35" s="25"/>
      <c r="AU35" s="25"/>
      <c r="AV35" s="25"/>
      <c r="AW35" s="25"/>
      <c r="AX35" s="25"/>
      <c r="AY35" s="25"/>
      <c r="AZ35" s="25"/>
      <c r="BA35" s="25"/>
      <c r="BB35" s="25"/>
      <c r="BC35" s="25"/>
      <c r="BD35" s="25"/>
      <c r="BE35" s="25"/>
      <c r="BF35" s="25"/>
      <c r="BG35" s="25"/>
      <c r="BH35" s="25"/>
      <c r="BI35" s="25"/>
      <c r="BJ35" s="25"/>
      <c r="BK35" s="25"/>
      <c r="BL35" s="25"/>
      <c r="BM35" s="25"/>
      <c r="BN35" s="25"/>
      <c r="BO35" s="25"/>
      <c r="BP35" s="25"/>
      <c r="BQ35" s="25"/>
      <c r="BR35" s="25"/>
      <c r="BS35" s="25"/>
      <c r="BT35" s="25"/>
      <c r="BU35" s="25"/>
      <c r="BV35" s="25"/>
      <c r="BW35" s="25"/>
      <c r="BX35" s="25"/>
      <c r="BY35" s="25"/>
      <c r="BZ35" s="25"/>
      <c r="CA35" s="25"/>
      <c r="CB35" s="25"/>
      <c r="CC35" s="25"/>
      <c r="CD35" s="25"/>
      <c r="CE35" s="25"/>
      <c r="CF35" s="25"/>
      <c r="CG35" s="25"/>
      <c r="CH35" s="25"/>
      <c r="CI35" s="25"/>
      <c r="CJ35" s="25"/>
      <c r="CK35" s="25"/>
      <c r="CL35" s="25"/>
      <c r="CM35" s="25"/>
      <c r="CN35" s="25"/>
    </row>
    <row r="36" spans="1:92">
      <c r="A36">
        <v>47</v>
      </c>
      <c r="B36" s="23">
        <v>3.9E-2</v>
      </c>
      <c r="C36" s="23">
        <v>6.0999999999999999E-2</v>
      </c>
      <c r="D36" s="24">
        <v>0.5</v>
      </c>
      <c r="E36" s="25"/>
      <c r="F36" s="25"/>
      <c r="G36" s="25"/>
      <c r="H36" s="25"/>
      <c r="I36" s="25"/>
      <c r="J36" s="25"/>
      <c r="K36" s="25"/>
      <c r="L36" s="25"/>
      <c r="M36" s="25"/>
      <c r="N36" s="25"/>
      <c r="O36" s="25"/>
      <c r="P36" s="25"/>
      <c r="Q36" s="25"/>
      <c r="R36" s="25"/>
      <c r="S36" s="25"/>
      <c r="T36" s="25"/>
      <c r="U36" s="25"/>
      <c r="V36" s="25"/>
      <c r="W36" s="25"/>
      <c r="X36" s="25"/>
      <c r="Y36" s="25"/>
      <c r="Z36" s="25"/>
      <c r="AA36" s="25"/>
      <c r="AB36" s="25"/>
      <c r="AC36" s="25"/>
      <c r="AD36" s="25"/>
      <c r="AE36" s="25"/>
      <c r="AF36" s="25"/>
      <c r="AG36" s="25"/>
      <c r="AH36" s="25"/>
      <c r="AI36" s="25"/>
      <c r="AJ36" s="25"/>
      <c r="AK36" s="25"/>
      <c r="AL36" s="25"/>
      <c r="AM36" s="25"/>
      <c r="AN36" s="25"/>
      <c r="AO36" s="25"/>
      <c r="AP36" s="25"/>
      <c r="AQ36" s="25"/>
      <c r="AR36" s="25"/>
      <c r="AS36" s="25"/>
      <c r="AT36" s="25"/>
      <c r="AU36" s="25"/>
      <c r="AV36" s="25"/>
      <c r="AW36" s="25"/>
      <c r="AX36" s="25"/>
      <c r="AY36" s="25"/>
      <c r="AZ36" s="25"/>
      <c r="BA36" s="25"/>
      <c r="BB36" s="25"/>
      <c r="BC36" s="25"/>
      <c r="BD36" s="25"/>
      <c r="BE36" s="25"/>
      <c r="BF36" s="25"/>
      <c r="BG36" s="25"/>
      <c r="BH36" s="25"/>
      <c r="BI36" s="25"/>
      <c r="BJ36" s="25"/>
      <c r="BK36" s="25"/>
      <c r="BL36" s="25"/>
      <c r="BM36" s="25"/>
      <c r="BN36" s="25"/>
      <c r="BO36" s="25"/>
      <c r="BP36" s="25"/>
      <c r="BQ36" s="25"/>
      <c r="BR36" s="25"/>
      <c r="BS36" s="25"/>
      <c r="BT36" s="25"/>
      <c r="BU36" s="25"/>
      <c r="BV36" s="25"/>
      <c r="BW36" s="25"/>
      <c r="BX36" s="25"/>
      <c r="BY36" s="25"/>
      <c r="BZ36" s="25"/>
      <c r="CA36" s="25"/>
      <c r="CB36" s="25"/>
      <c r="CC36" s="25"/>
      <c r="CD36" s="25"/>
      <c r="CE36" s="25"/>
      <c r="CF36" s="25"/>
      <c r="CG36" s="25"/>
      <c r="CH36" s="25"/>
      <c r="CI36" s="25"/>
      <c r="CJ36" s="25"/>
      <c r="CK36" s="25"/>
      <c r="CL36" s="25"/>
      <c r="CM36" s="25"/>
      <c r="CN36" s="25"/>
    </row>
    <row r="37" spans="1:92">
      <c r="A37">
        <v>48</v>
      </c>
      <c r="B37" s="23">
        <v>3.9E-2</v>
      </c>
      <c r="C37" s="23">
        <v>6.0999999999999999E-2</v>
      </c>
      <c r="D37" s="24">
        <v>0.5</v>
      </c>
      <c r="E37" s="25"/>
      <c r="F37" s="25"/>
      <c r="G37" s="25"/>
      <c r="H37" s="25"/>
      <c r="I37" s="25"/>
      <c r="J37" s="25"/>
      <c r="K37" s="25"/>
      <c r="L37" s="25"/>
      <c r="M37" s="25"/>
      <c r="N37" s="25"/>
      <c r="O37" s="25"/>
      <c r="P37" s="25"/>
      <c r="Q37" s="25"/>
      <c r="R37" s="25"/>
      <c r="S37" s="25"/>
      <c r="T37" s="25"/>
      <c r="U37" s="25"/>
      <c r="V37" s="25"/>
      <c r="W37" s="25"/>
      <c r="X37" s="25"/>
      <c r="Y37" s="25"/>
      <c r="Z37" s="25"/>
      <c r="AA37" s="25"/>
      <c r="AB37" s="25"/>
      <c r="AC37" s="25"/>
      <c r="AD37" s="25"/>
      <c r="AE37" s="25"/>
      <c r="AF37" s="25"/>
      <c r="AG37" s="25"/>
      <c r="AH37" s="25"/>
      <c r="AI37" s="25"/>
      <c r="AJ37" s="25"/>
      <c r="AK37" s="25"/>
      <c r="AL37" s="25"/>
      <c r="AM37" s="25"/>
      <c r="AN37" s="25"/>
      <c r="AO37" s="25"/>
      <c r="AP37" s="25"/>
      <c r="AQ37" s="25"/>
      <c r="AR37" s="25"/>
      <c r="AS37" s="25"/>
      <c r="AT37" s="25"/>
      <c r="AU37" s="25"/>
      <c r="AV37" s="25"/>
      <c r="AW37" s="25"/>
      <c r="AX37" s="25"/>
      <c r="AY37" s="25"/>
      <c r="AZ37" s="25"/>
      <c r="BA37" s="25"/>
      <c r="BB37" s="25"/>
      <c r="BC37" s="25"/>
      <c r="BD37" s="25"/>
      <c r="BE37" s="25"/>
      <c r="BF37" s="25"/>
      <c r="BG37" s="25"/>
      <c r="BH37" s="25"/>
      <c r="BI37" s="25"/>
      <c r="BJ37" s="25"/>
      <c r="BK37" s="25"/>
      <c r="BL37" s="25"/>
      <c r="BM37" s="25"/>
      <c r="BN37" s="25"/>
      <c r="BO37" s="25"/>
      <c r="BP37" s="25"/>
      <c r="BQ37" s="25"/>
      <c r="BR37" s="25"/>
      <c r="BS37" s="25"/>
      <c r="BT37" s="25"/>
      <c r="BU37" s="25"/>
      <c r="BV37" s="25"/>
      <c r="BW37" s="25"/>
      <c r="BX37" s="25"/>
      <c r="BY37" s="25"/>
      <c r="BZ37" s="25"/>
      <c r="CA37" s="25"/>
      <c r="CB37" s="25"/>
      <c r="CC37" s="25"/>
      <c r="CD37" s="25"/>
      <c r="CE37" s="25"/>
      <c r="CF37" s="25"/>
      <c r="CG37" s="25"/>
      <c r="CH37" s="25"/>
      <c r="CI37" s="25"/>
      <c r="CJ37" s="25"/>
      <c r="CK37" s="25"/>
      <c r="CL37" s="25"/>
      <c r="CM37" s="25"/>
      <c r="CN37" s="25"/>
    </row>
    <row r="38" spans="1:92">
      <c r="A38">
        <v>49</v>
      </c>
      <c r="B38" s="23">
        <v>3.9E-2</v>
      </c>
      <c r="C38" s="23">
        <v>6.0999999999999999E-2</v>
      </c>
      <c r="D38" s="24">
        <v>0.5</v>
      </c>
      <c r="E38" s="25"/>
      <c r="F38" s="25"/>
      <c r="G38" s="25"/>
      <c r="H38" s="25"/>
      <c r="I38" s="25"/>
      <c r="J38" s="25"/>
      <c r="K38" s="25"/>
      <c r="L38" s="25"/>
      <c r="M38" s="25"/>
      <c r="N38" s="25"/>
      <c r="O38" s="25"/>
      <c r="P38" s="25"/>
      <c r="Q38" s="25"/>
      <c r="R38" s="25"/>
      <c r="S38" s="25"/>
      <c r="T38" s="25"/>
      <c r="U38" s="25"/>
      <c r="V38" s="25"/>
      <c r="W38" s="25"/>
      <c r="X38" s="25"/>
      <c r="Y38" s="25"/>
      <c r="Z38" s="25"/>
      <c r="AA38" s="25"/>
      <c r="AB38" s="25"/>
      <c r="AC38" s="25"/>
      <c r="AD38" s="25"/>
      <c r="AE38" s="25"/>
      <c r="AF38" s="25"/>
      <c r="AG38" s="25"/>
      <c r="AH38" s="25"/>
      <c r="AI38" s="25"/>
      <c r="AJ38" s="25"/>
      <c r="AK38" s="25"/>
      <c r="AL38" s="25"/>
      <c r="AM38" s="25"/>
      <c r="AN38" s="25"/>
      <c r="AO38" s="25"/>
      <c r="AP38" s="25"/>
      <c r="AQ38" s="25"/>
      <c r="AR38" s="25"/>
      <c r="AS38" s="25"/>
      <c r="AT38" s="25"/>
      <c r="AU38" s="25"/>
      <c r="AV38" s="25"/>
      <c r="AW38" s="25"/>
      <c r="AX38" s="25"/>
      <c r="AY38" s="25"/>
      <c r="AZ38" s="25"/>
      <c r="BA38" s="25"/>
      <c r="BB38" s="25"/>
      <c r="BC38" s="25"/>
      <c r="BD38" s="25"/>
      <c r="BE38" s="25"/>
      <c r="BF38" s="25"/>
      <c r="BG38" s="25"/>
      <c r="BH38" s="25"/>
      <c r="BI38" s="25"/>
      <c r="BJ38" s="25"/>
      <c r="BK38" s="25"/>
      <c r="BL38" s="25"/>
      <c r="BM38" s="25"/>
      <c r="BN38" s="25"/>
      <c r="BO38" s="25"/>
      <c r="BP38" s="25"/>
      <c r="BQ38" s="25"/>
      <c r="BR38" s="25"/>
      <c r="BS38" s="25"/>
      <c r="BT38" s="25"/>
      <c r="BU38" s="25"/>
      <c r="BV38" s="25"/>
      <c r="BW38" s="25"/>
      <c r="BX38" s="25"/>
      <c r="BY38" s="25"/>
      <c r="BZ38" s="25"/>
      <c r="CA38" s="25"/>
      <c r="CB38" s="25"/>
      <c r="CC38" s="25"/>
      <c r="CD38" s="25"/>
      <c r="CE38" s="25"/>
      <c r="CF38" s="25"/>
      <c r="CG38" s="25"/>
      <c r="CH38" s="25"/>
      <c r="CI38" s="25"/>
      <c r="CJ38" s="25"/>
      <c r="CK38" s="25"/>
      <c r="CL38" s="25"/>
      <c r="CM38" s="25"/>
      <c r="CN38" s="25"/>
    </row>
    <row r="39" spans="1:92">
      <c r="A39">
        <v>50</v>
      </c>
      <c r="B39" s="23">
        <v>2.5000000000000001E-2</v>
      </c>
      <c r="C39" s="23">
        <v>2.8000000000000001E-2</v>
      </c>
      <c r="D39" s="24">
        <v>0.5</v>
      </c>
      <c r="E39" s="25"/>
      <c r="F39" s="25"/>
      <c r="G39" s="25"/>
      <c r="H39" s="25"/>
      <c r="I39" s="25"/>
      <c r="J39" s="25"/>
      <c r="K39" s="25"/>
      <c r="L39" s="25"/>
      <c r="M39" s="25"/>
      <c r="N39" s="25"/>
      <c r="O39" s="25"/>
      <c r="P39" s="25"/>
      <c r="Q39" s="25"/>
      <c r="R39" s="25"/>
      <c r="S39" s="25"/>
      <c r="T39" s="25"/>
      <c r="U39" s="25"/>
      <c r="V39" s="25"/>
      <c r="W39" s="25"/>
      <c r="X39" s="25"/>
      <c r="Y39" s="25"/>
      <c r="Z39" s="25"/>
      <c r="AA39" s="25"/>
      <c r="AB39" s="25"/>
      <c r="AC39" s="25"/>
      <c r="AD39" s="25"/>
      <c r="AE39" s="25"/>
      <c r="AF39" s="25"/>
      <c r="AG39" s="25"/>
      <c r="AH39" s="25"/>
      <c r="AI39" s="25"/>
      <c r="AJ39" s="25"/>
      <c r="AK39" s="25"/>
      <c r="AL39" s="25"/>
      <c r="AM39" s="25"/>
      <c r="AN39" s="25"/>
      <c r="AO39" s="25"/>
      <c r="AP39" s="25"/>
      <c r="AQ39" s="25"/>
      <c r="AR39" s="25"/>
      <c r="AS39" s="25"/>
      <c r="AT39" s="25"/>
      <c r="AU39" s="25"/>
      <c r="AV39" s="25"/>
      <c r="AW39" s="25"/>
      <c r="AX39" s="25"/>
      <c r="AY39" s="25"/>
      <c r="AZ39" s="25"/>
      <c r="BA39" s="25"/>
      <c r="BB39" s="25"/>
      <c r="BC39" s="25"/>
      <c r="BD39" s="25"/>
      <c r="BE39" s="25"/>
      <c r="BF39" s="25"/>
      <c r="BG39" s="25"/>
      <c r="BH39" s="25"/>
      <c r="BI39" s="25"/>
      <c r="BJ39" s="25"/>
      <c r="BK39" s="25"/>
      <c r="BL39" s="25"/>
      <c r="BM39" s="25"/>
      <c r="BN39" s="25"/>
      <c r="BO39" s="25"/>
      <c r="BP39" s="25"/>
      <c r="BQ39" s="25"/>
      <c r="BR39" s="25"/>
      <c r="BS39" s="25"/>
      <c r="BT39" s="25"/>
      <c r="BU39" s="25"/>
      <c r="BV39" s="25"/>
      <c r="BW39" s="25"/>
      <c r="BX39" s="25"/>
      <c r="BY39" s="25"/>
      <c r="BZ39" s="25"/>
      <c r="CA39" s="25"/>
      <c r="CB39" s="25"/>
      <c r="CC39" s="25"/>
      <c r="CD39" s="25"/>
      <c r="CE39" s="25"/>
      <c r="CF39" s="25"/>
      <c r="CG39" s="25"/>
      <c r="CH39" s="25"/>
      <c r="CI39" s="25"/>
      <c r="CJ39" s="25"/>
      <c r="CK39" s="25"/>
      <c r="CL39" s="25"/>
      <c r="CM39" s="25"/>
      <c r="CN39" s="25"/>
    </row>
    <row r="40" spans="1:92">
      <c r="A40">
        <v>51</v>
      </c>
      <c r="B40" s="23">
        <v>2.5000000000000001E-2</v>
      </c>
      <c r="C40" s="23">
        <v>2.8000000000000001E-2</v>
      </c>
      <c r="D40" s="24">
        <v>0.5</v>
      </c>
      <c r="E40" s="25"/>
      <c r="F40" s="25"/>
      <c r="G40" s="25"/>
      <c r="H40" s="25"/>
      <c r="I40" s="25"/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  <c r="AK40" s="25"/>
      <c r="AL40" s="25"/>
      <c r="AM40" s="25"/>
      <c r="AN40" s="25"/>
      <c r="AO40" s="25"/>
      <c r="AP40" s="25"/>
      <c r="AQ40" s="25"/>
      <c r="AR40" s="25"/>
      <c r="AS40" s="25"/>
      <c r="AT40" s="25"/>
      <c r="AU40" s="25"/>
      <c r="AV40" s="25"/>
      <c r="AW40" s="25"/>
      <c r="AX40" s="25"/>
      <c r="AY40" s="25"/>
      <c r="AZ40" s="25"/>
      <c r="BA40" s="25"/>
      <c r="BB40" s="25"/>
      <c r="BC40" s="25"/>
      <c r="BD40" s="25"/>
      <c r="BE40" s="25"/>
      <c r="BF40" s="25"/>
      <c r="BG40" s="25"/>
      <c r="BH40" s="25"/>
      <c r="BI40" s="25"/>
      <c r="BJ40" s="25"/>
      <c r="BK40" s="25"/>
      <c r="BL40" s="25"/>
      <c r="BM40" s="25"/>
      <c r="BN40" s="25"/>
      <c r="BO40" s="25"/>
      <c r="BP40" s="25"/>
      <c r="BQ40" s="25"/>
      <c r="BR40" s="25"/>
      <c r="BS40" s="25"/>
      <c r="BT40" s="25"/>
      <c r="BU40" s="25"/>
      <c r="BV40" s="25"/>
      <c r="BW40" s="25"/>
      <c r="BX40" s="25"/>
      <c r="BY40" s="25"/>
      <c r="BZ40" s="25"/>
      <c r="CA40" s="25"/>
      <c r="CB40" s="25"/>
      <c r="CC40" s="25"/>
      <c r="CD40" s="25"/>
      <c r="CE40" s="25"/>
      <c r="CF40" s="25"/>
      <c r="CG40" s="25"/>
      <c r="CH40" s="25"/>
      <c r="CI40" s="25"/>
      <c r="CJ40" s="25"/>
      <c r="CK40" s="25"/>
      <c r="CL40" s="25"/>
      <c r="CM40" s="25"/>
      <c r="CN40" s="25"/>
    </row>
    <row r="41" spans="1:92">
      <c r="A41">
        <v>52</v>
      </c>
      <c r="B41" s="23">
        <v>2.5000000000000001E-2</v>
      </c>
      <c r="C41" s="23">
        <v>2.8000000000000001E-2</v>
      </c>
      <c r="D41" s="24">
        <v>0.5</v>
      </c>
      <c r="E41" s="25"/>
      <c r="F41" s="25"/>
      <c r="G41" s="25"/>
      <c r="H41" s="25"/>
      <c r="I41" s="25"/>
      <c r="J41" s="25"/>
      <c r="K41" s="25"/>
      <c r="L41" s="25"/>
      <c r="M41" s="25"/>
      <c r="N41" s="25"/>
      <c r="O41" s="25"/>
      <c r="P41" s="25"/>
      <c r="Q41" s="25"/>
      <c r="R41" s="25"/>
      <c r="S41" s="25"/>
      <c r="T41" s="25"/>
      <c r="U41" s="25"/>
      <c r="V41" s="25"/>
      <c r="W41" s="25"/>
      <c r="X41" s="25"/>
      <c r="Y41" s="25"/>
      <c r="Z41" s="25"/>
      <c r="AA41" s="25"/>
      <c r="AB41" s="25"/>
      <c r="AC41" s="25"/>
      <c r="AD41" s="25"/>
      <c r="AE41" s="25"/>
      <c r="AF41" s="25"/>
      <c r="AG41" s="25"/>
      <c r="AH41" s="25"/>
      <c r="AI41" s="25"/>
      <c r="AJ41" s="25"/>
      <c r="AK41" s="25"/>
      <c r="AL41" s="25"/>
      <c r="AM41" s="25"/>
      <c r="AN41" s="25"/>
      <c r="AO41" s="25"/>
      <c r="AP41" s="25"/>
      <c r="AQ41" s="25"/>
      <c r="AR41" s="25"/>
      <c r="AS41" s="25"/>
      <c r="AT41" s="25"/>
      <c r="AU41" s="25"/>
      <c r="AV41" s="25"/>
      <c r="AW41" s="25"/>
      <c r="AX41" s="25"/>
      <c r="AY41" s="25"/>
      <c r="AZ41" s="25"/>
      <c r="BA41" s="25"/>
      <c r="BB41" s="25"/>
      <c r="BC41" s="25"/>
      <c r="BD41" s="25"/>
      <c r="BE41" s="25"/>
      <c r="BF41" s="25"/>
      <c r="BG41" s="25"/>
      <c r="BH41" s="25"/>
      <c r="BI41" s="25"/>
      <c r="BJ41" s="25"/>
      <c r="BK41" s="25"/>
      <c r="BL41" s="25"/>
      <c r="BM41" s="25"/>
      <c r="BN41" s="25"/>
      <c r="BO41" s="25"/>
      <c r="BP41" s="25"/>
      <c r="BQ41" s="25"/>
      <c r="BR41" s="25"/>
      <c r="BS41" s="25"/>
      <c r="BT41" s="25"/>
      <c r="BU41" s="25"/>
      <c r="BV41" s="25"/>
      <c r="BW41" s="25"/>
      <c r="BX41" s="25"/>
      <c r="BY41" s="25"/>
      <c r="BZ41" s="25"/>
      <c r="CA41" s="25"/>
      <c r="CB41" s="25"/>
      <c r="CC41" s="25"/>
      <c r="CD41" s="25"/>
      <c r="CE41" s="25"/>
      <c r="CF41" s="25"/>
      <c r="CG41" s="25"/>
      <c r="CH41" s="25"/>
      <c r="CI41" s="25"/>
      <c r="CJ41" s="25"/>
      <c r="CK41" s="25"/>
      <c r="CL41" s="25"/>
      <c r="CM41" s="25"/>
      <c r="CN41" s="25"/>
    </row>
    <row r="42" spans="1:92">
      <c r="A42">
        <v>53</v>
      </c>
      <c r="B42" s="23">
        <v>2.5000000000000001E-2</v>
      </c>
      <c r="C42" s="23">
        <v>2.8000000000000001E-2</v>
      </c>
      <c r="D42" s="24">
        <v>0.5</v>
      </c>
      <c r="E42" s="25"/>
      <c r="F42" s="25"/>
      <c r="G42" s="25"/>
      <c r="H42" s="25"/>
      <c r="I42" s="25"/>
      <c r="J42" s="25"/>
      <c r="K42" s="25"/>
      <c r="L42" s="25"/>
      <c r="M42" s="25"/>
      <c r="N42" s="25"/>
      <c r="O42" s="25"/>
      <c r="P42" s="25"/>
      <c r="Q42" s="25"/>
      <c r="R42" s="25"/>
      <c r="S42" s="25"/>
      <c r="T42" s="25"/>
      <c r="U42" s="25"/>
      <c r="V42" s="25"/>
      <c r="W42" s="25"/>
      <c r="X42" s="25"/>
      <c r="Y42" s="25"/>
      <c r="Z42" s="25"/>
      <c r="AA42" s="25"/>
      <c r="AB42" s="25"/>
      <c r="AC42" s="25"/>
      <c r="AD42" s="25"/>
      <c r="AE42" s="25"/>
      <c r="AF42" s="25"/>
      <c r="AG42" s="25"/>
      <c r="AH42" s="25"/>
      <c r="AI42" s="25"/>
      <c r="AJ42" s="25"/>
      <c r="AK42" s="25"/>
      <c r="AL42" s="25"/>
      <c r="AM42" s="25"/>
      <c r="AN42" s="25"/>
      <c r="AO42" s="25"/>
      <c r="AP42" s="25"/>
      <c r="AQ42" s="25"/>
      <c r="AR42" s="25"/>
      <c r="AS42" s="25"/>
      <c r="AT42" s="25"/>
      <c r="AU42" s="25"/>
      <c r="AV42" s="25"/>
      <c r="AW42" s="25"/>
      <c r="AX42" s="25"/>
      <c r="AY42" s="25"/>
      <c r="AZ42" s="25"/>
      <c r="BA42" s="25"/>
      <c r="BB42" s="25"/>
      <c r="BC42" s="25"/>
      <c r="BD42" s="25"/>
      <c r="BE42" s="25"/>
      <c r="BF42" s="25"/>
      <c r="BG42" s="25"/>
      <c r="BH42" s="25"/>
      <c r="BI42" s="25"/>
      <c r="BJ42" s="25"/>
      <c r="BK42" s="25"/>
      <c r="BL42" s="25"/>
      <c r="BM42" s="25"/>
      <c r="BN42" s="25"/>
      <c r="BO42" s="25"/>
      <c r="BP42" s="25"/>
      <c r="BQ42" s="25"/>
      <c r="BR42" s="25"/>
      <c r="BS42" s="25"/>
      <c r="BT42" s="25"/>
      <c r="BU42" s="25"/>
      <c r="BV42" s="25"/>
      <c r="BW42" s="25"/>
      <c r="BX42" s="25"/>
      <c r="BY42" s="25"/>
      <c r="BZ42" s="25"/>
      <c r="CA42" s="25"/>
      <c r="CB42" s="25"/>
      <c r="CC42" s="25"/>
      <c r="CD42" s="25"/>
      <c r="CE42" s="25"/>
      <c r="CF42" s="25"/>
      <c r="CG42" s="25"/>
      <c r="CH42" s="25"/>
      <c r="CI42" s="25"/>
      <c r="CJ42" s="25"/>
      <c r="CK42" s="25"/>
      <c r="CL42" s="25"/>
      <c r="CM42" s="25"/>
      <c r="CN42" s="25"/>
    </row>
    <row r="43" spans="1:92">
      <c r="A43">
        <v>54</v>
      </c>
      <c r="B43" s="23">
        <v>2.5000000000000001E-2</v>
      </c>
      <c r="C43" s="23">
        <v>2.8000000000000001E-2</v>
      </c>
      <c r="D43" s="24">
        <v>0.5</v>
      </c>
      <c r="E43" s="25"/>
      <c r="F43" s="25"/>
      <c r="G43" s="25"/>
      <c r="H43" s="25"/>
      <c r="I43" s="25"/>
      <c r="J43" s="25"/>
      <c r="K43" s="25"/>
      <c r="L43" s="25"/>
      <c r="M43" s="25"/>
      <c r="N43" s="25"/>
      <c r="O43" s="25"/>
      <c r="P43" s="25"/>
      <c r="Q43" s="25"/>
      <c r="R43" s="25"/>
      <c r="S43" s="25"/>
      <c r="T43" s="25"/>
      <c r="U43" s="25"/>
      <c r="V43" s="25"/>
      <c r="W43" s="25"/>
      <c r="X43" s="25"/>
      <c r="Y43" s="25"/>
      <c r="Z43" s="25"/>
      <c r="AA43" s="25"/>
      <c r="AB43" s="25"/>
      <c r="AC43" s="25"/>
      <c r="AD43" s="25"/>
      <c r="AE43" s="25"/>
      <c r="AF43" s="25"/>
      <c r="AG43" s="25"/>
      <c r="AH43" s="25"/>
      <c r="AI43" s="25"/>
      <c r="AJ43" s="25"/>
      <c r="AK43" s="25"/>
      <c r="AL43" s="25"/>
      <c r="AM43" s="25"/>
      <c r="AN43" s="25"/>
      <c r="AO43" s="25"/>
      <c r="AP43" s="25"/>
      <c r="AQ43" s="25"/>
      <c r="AR43" s="25"/>
      <c r="AS43" s="25"/>
      <c r="AT43" s="25"/>
      <c r="AU43" s="25"/>
      <c r="AV43" s="25"/>
      <c r="AW43" s="25"/>
      <c r="AX43" s="25"/>
      <c r="AY43" s="25"/>
      <c r="AZ43" s="25"/>
      <c r="BA43" s="25"/>
      <c r="BB43" s="25"/>
      <c r="BC43" s="25"/>
      <c r="BD43" s="25"/>
      <c r="BE43" s="25"/>
      <c r="BF43" s="25"/>
      <c r="BG43" s="25"/>
      <c r="BH43" s="25"/>
      <c r="BI43" s="25"/>
      <c r="BJ43" s="25"/>
      <c r="BK43" s="25"/>
      <c r="BL43" s="25"/>
      <c r="BM43" s="25"/>
      <c r="BN43" s="25"/>
      <c r="BO43" s="25"/>
      <c r="BP43" s="25"/>
      <c r="BQ43" s="25"/>
      <c r="BR43" s="25"/>
      <c r="BS43" s="25"/>
      <c r="BT43" s="25"/>
      <c r="BU43" s="25"/>
      <c r="BV43" s="25"/>
      <c r="BW43" s="25"/>
      <c r="BX43" s="25"/>
      <c r="BY43" s="25"/>
      <c r="BZ43" s="25"/>
      <c r="CA43" s="25"/>
      <c r="CB43" s="25"/>
      <c r="CC43" s="25"/>
      <c r="CD43" s="25"/>
      <c r="CE43" s="25"/>
      <c r="CF43" s="25"/>
      <c r="CG43" s="25"/>
      <c r="CH43" s="25"/>
      <c r="CI43" s="25"/>
      <c r="CJ43" s="25"/>
      <c r="CK43" s="25"/>
      <c r="CL43" s="25"/>
      <c r="CM43" s="25"/>
      <c r="CN43" s="25"/>
    </row>
    <row r="44" spans="1:92">
      <c r="A44">
        <v>55</v>
      </c>
      <c r="B44" s="23">
        <v>2.5000000000000001E-2</v>
      </c>
      <c r="C44" s="23">
        <v>2.8000000000000001E-2</v>
      </c>
      <c r="D44" s="24">
        <v>0.5</v>
      </c>
      <c r="E44" s="25"/>
      <c r="F44" s="25"/>
      <c r="G44" s="25"/>
      <c r="H44" s="25"/>
      <c r="I44" s="25"/>
      <c r="J44" s="25"/>
      <c r="K44" s="25"/>
      <c r="L44" s="25"/>
      <c r="M44" s="25"/>
      <c r="N44" s="25"/>
      <c r="O44" s="25"/>
      <c r="P44" s="25"/>
      <c r="Q44" s="25"/>
      <c r="R44" s="25"/>
      <c r="S44" s="25"/>
      <c r="T44" s="25"/>
      <c r="U44" s="25"/>
      <c r="V44" s="25"/>
      <c r="W44" s="25"/>
      <c r="X44" s="25"/>
      <c r="Y44" s="25"/>
      <c r="Z44" s="25"/>
      <c r="AA44" s="25"/>
      <c r="AB44" s="25"/>
      <c r="AC44" s="25"/>
      <c r="AD44" s="25"/>
      <c r="AE44" s="25"/>
      <c r="AF44" s="25"/>
      <c r="AG44" s="25"/>
      <c r="AH44" s="25"/>
      <c r="AI44" s="25"/>
      <c r="AJ44" s="25"/>
      <c r="AK44" s="25"/>
      <c r="AL44" s="25"/>
      <c r="AM44" s="25"/>
      <c r="AN44" s="25"/>
      <c r="AO44" s="25"/>
      <c r="AP44" s="25"/>
      <c r="AQ44" s="25"/>
      <c r="AR44" s="25"/>
      <c r="AS44" s="25"/>
      <c r="AT44" s="25"/>
      <c r="AU44" s="25"/>
      <c r="AV44" s="25"/>
      <c r="AW44" s="25"/>
      <c r="AX44" s="25"/>
      <c r="AY44" s="25"/>
      <c r="AZ44" s="25"/>
      <c r="BA44" s="25"/>
      <c r="BB44" s="25"/>
      <c r="BC44" s="25"/>
      <c r="BD44" s="25"/>
      <c r="BE44" s="25"/>
      <c r="BF44" s="25"/>
      <c r="BG44" s="25"/>
      <c r="BH44" s="25"/>
      <c r="BI44" s="25"/>
      <c r="BJ44" s="25"/>
      <c r="BK44" s="25"/>
      <c r="BL44" s="25"/>
      <c r="BM44" s="25"/>
      <c r="BN44" s="25"/>
      <c r="BO44" s="25"/>
      <c r="BP44" s="25"/>
      <c r="BQ44" s="25"/>
      <c r="BR44" s="25"/>
      <c r="BS44" s="25"/>
      <c r="BT44" s="25"/>
      <c r="BU44" s="25"/>
      <c r="BV44" s="25"/>
      <c r="BW44" s="25"/>
      <c r="BX44" s="25"/>
      <c r="BY44" s="25"/>
      <c r="BZ44" s="25"/>
      <c r="CA44" s="25"/>
      <c r="CB44" s="25"/>
      <c r="CC44" s="25"/>
      <c r="CD44" s="25"/>
      <c r="CE44" s="25"/>
      <c r="CF44" s="25"/>
      <c r="CG44" s="25"/>
      <c r="CH44" s="25"/>
      <c r="CI44" s="25"/>
      <c r="CJ44" s="25"/>
      <c r="CK44" s="25"/>
      <c r="CL44" s="25"/>
      <c r="CM44" s="25"/>
      <c r="CN44" s="25"/>
    </row>
    <row r="45" spans="1:92">
      <c r="A45">
        <v>56</v>
      </c>
      <c r="B45" s="23">
        <v>2.5000000000000001E-2</v>
      </c>
      <c r="C45" s="23">
        <v>2.8000000000000001E-2</v>
      </c>
      <c r="D45" s="24">
        <v>0.5</v>
      </c>
      <c r="E45" s="25"/>
      <c r="F45" s="25"/>
      <c r="G45" s="25"/>
      <c r="H45" s="25"/>
      <c r="I45" s="25"/>
      <c r="J45" s="25"/>
      <c r="K45" s="25"/>
      <c r="L45" s="25"/>
      <c r="M45" s="25"/>
      <c r="N45" s="25"/>
      <c r="O45" s="25"/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25"/>
      <c r="AA45" s="25"/>
      <c r="AB45" s="25"/>
      <c r="AC45" s="25"/>
      <c r="AD45" s="25"/>
      <c r="AE45" s="25"/>
      <c r="AF45" s="25"/>
      <c r="AG45" s="25"/>
      <c r="AH45" s="25"/>
      <c r="AI45" s="25"/>
      <c r="AJ45" s="25"/>
      <c r="AK45" s="25"/>
      <c r="AL45" s="25"/>
      <c r="AM45" s="25"/>
      <c r="AN45" s="25"/>
      <c r="AO45" s="25"/>
      <c r="AP45" s="25"/>
      <c r="AQ45" s="25"/>
      <c r="AR45" s="25"/>
      <c r="AS45" s="25"/>
      <c r="AT45" s="25"/>
      <c r="AU45" s="25"/>
      <c r="AV45" s="25"/>
      <c r="AW45" s="25"/>
      <c r="AX45" s="25"/>
      <c r="AY45" s="25"/>
      <c r="AZ45" s="25"/>
      <c r="BA45" s="25"/>
      <c r="BB45" s="25"/>
      <c r="BC45" s="25"/>
      <c r="BD45" s="25"/>
      <c r="BE45" s="25"/>
      <c r="BF45" s="25"/>
      <c r="BG45" s="25"/>
      <c r="BH45" s="25"/>
      <c r="BI45" s="25"/>
      <c r="BJ45" s="25"/>
      <c r="BK45" s="25"/>
      <c r="BL45" s="25"/>
      <c r="BM45" s="25"/>
      <c r="BN45" s="25"/>
      <c r="BO45" s="25"/>
      <c r="BP45" s="25"/>
      <c r="BQ45" s="25"/>
      <c r="BR45" s="25"/>
      <c r="BS45" s="25"/>
      <c r="BT45" s="25"/>
      <c r="BU45" s="25"/>
      <c r="BV45" s="25"/>
      <c r="BW45" s="25"/>
      <c r="BX45" s="25"/>
      <c r="BY45" s="25"/>
      <c r="BZ45" s="25"/>
      <c r="CA45" s="25"/>
      <c r="CB45" s="25"/>
      <c r="CC45" s="25"/>
      <c r="CD45" s="25"/>
      <c r="CE45" s="25"/>
      <c r="CF45" s="25"/>
      <c r="CG45" s="25"/>
      <c r="CH45" s="25"/>
      <c r="CI45" s="25"/>
      <c r="CJ45" s="25"/>
      <c r="CK45" s="25"/>
      <c r="CL45" s="25"/>
      <c r="CM45" s="25"/>
      <c r="CN45" s="25"/>
    </row>
    <row r="46" spans="1:92">
      <c r="A46">
        <v>57</v>
      </c>
      <c r="B46" s="23">
        <v>2.5000000000000001E-2</v>
      </c>
      <c r="C46" s="23">
        <v>2.8000000000000001E-2</v>
      </c>
      <c r="D46" s="24">
        <v>0.5</v>
      </c>
      <c r="E46" s="25"/>
      <c r="F46" s="25"/>
      <c r="G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  <c r="T46" s="25"/>
      <c r="U46" s="25"/>
      <c r="V46" s="25"/>
      <c r="W46" s="25"/>
      <c r="X46" s="25"/>
      <c r="Y46" s="25"/>
      <c r="Z46" s="25"/>
      <c r="AA46" s="25"/>
      <c r="AB46" s="25"/>
      <c r="AC46" s="25"/>
      <c r="AD46" s="25"/>
      <c r="AE46" s="25"/>
      <c r="AF46" s="25"/>
      <c r="AG46" s="25"/>
      <c r="AH46" s="25"/>
      <c r="AI46" s="25"/>
      <c r="AJ46" s="25"/>
      <c r="AK46" s="25"/>
      <c r="AL46" s="25"/>
      <c r="AM46" s="25"/>
      <c r="AN46" s="25"/>
      <c r="AO46" s="25"/>
      <c r="AP46" s="25"/>
      <c r="AQ46" s="25"/>
      <c r="AR46" s="25"/>
      <c r="AS46" s="25"/>
      <c r="AT46" s="25"/>
      <c r="AU46" s="25"/>
      <c r="AV46" s="25"/>
      <c r="AW46" s="25"/>
      <c r="AX46" s="25"/>
      <c r="AY46" s="25"/>
      <c r="AZ46" s="25"/>
      <c r="BA46" s="25"/>
      <c r="BB46" s="25"/>
      <c r="BC46" s="25"/>
      <c r="BD46" s="25"/>
      <c r="BE46" s="25"/>
      <c r="BF46" s="25"/>
      <c r="BG46" s="25"/>
      <c r="BH46" s="25"/>
      <c r="BI46" s="25"/>
      <c r="BJ46" s="25"/>
      <c r="BK46" s="25"/>
      <c r="BL46" s="25"/>
      <c r="BM46" s="25"/>
      <c r="BN46" s="25"/>
      <c r="BO46" s="25"/>
      <c r="BP46" s="25"/>
      <c r="BQ46" s="25"/>
      <c r="BR46" s="25"/>
      <c r="BS46" s="25"/>
      <c r="BT46" s="25"/>
      <c r="BU46" s="25"/>
      <c r="BV46" s="25"/>
      <c r="BW46" s="25"/>
      <c r="BX46" s="25"/>
      <c r="BY46" s="25"/>
      <c r="BZ46" s="25"/>
      <c r="CA46" s="25"/>
      <c r="CB46" s="25"/>
      <c r="CC46" s="25"/>
      <c r="CD46" s="25"/>
      <c r="CE46" s="25"/>
      <c r="CF46" s="25"/>
      <c r="CG46" s="25"/>
      <c r="CH46" s="25"/>
      <c r="CI46" s="25"/>
      <c r="CJ46" s="25"/>
      <c r="CK46" s="25"/>
      <c r="CL46" s="25"/>
      <c r="CM46" s="25"/>
      <c r="CN46" s="25"/>
    </row>
    <row r="47" spans="1:92">
      <c r="A47">
        <v>58</v>
      </c>
      <c r="B47" s="23">
        <v>2.5000000000000001E-2</v>
      </c>
      <c r="C47" s="23">
        <v>2.8000000000000001E-2</v>
      </c>
      <c r="D47" s="24">
        <v>0.5</v>
      </c>
      <c r="E47" s="25"/>
      <c r="F47" s="25"/>
      <c r="G47" s="25"/>
      <c r="H47" s="25"/>
      <c r="I47" s="25"/>
      <c r="J47" s="25"/>
      <c r="K47" s="25"/>
      <c r="L47" s="25"/>
      <c r="M47" s="25"/>
      <c r="N47" s="25"/>
      <c r="O47" s="25"/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25"/>
      <c r="AA47" s="25"/>
      <c r="AB47" s="25"/>
      <c r="AC47" s="25"/>
      <c r="AD47" s="25"/>
      <c r="AE47" s="25"/>
      <c r="AF47" s="25"/>
      <c r="AG47" s="25"/>
      <c r="AH47" s="25"/>
      <c r="AI47" s="25"/>
      <c r="AJ47" s="25"/>
      <c r="AK47" s="25"/>
      <c r="AL47" s="25"/>
      <c r="AM47" s="25"/>
      <c r="AN47" s="25"/>
      <c r="AO47" s="25"/>
      <c r="AP47" s="25"/>
      <c r="AQ47" s="25"/>
      <c r="AR47" s="25"/>
      <c r="AS47" s="25"/>
      <c r="AT47" s="25"/>
      <c r="AU47" s="25"/>
      <c r="AV47" s="25"/>
      <c r="AW47" s="25"/>
      <c r="AX47" s="25"/>
      <c r="AY47" s="25"/>
      <c r="AZ47" s="25"/>
      <c r="BA47" s="25"/>
      <c r="BB47" s="25"/>
      <c r="BC47" s="25"/>
      <c r="BD47" s="25"/>
      <c r="BE47" s="25"/>
      <c r="BF47" s="25"/>
      <c r="BG47" s="25"/>
      <c r="BH47" s="25"/>
      <c r="BI47" s="25"/>
      <c r="BJ47" s="25"/>
      <c r="BK47" s="25"/>
      <c r="BL47" s="25"/>
      <c r="BM47" s="25"/>
      <c r="BN47" s="25"/>
      <c r="BO47" s="25"/>
      <c r="BP47" s="25"/>
      <c r="BQ47" s="25"/>
      <c r="BR47" s="25"/>
      <c r="BS47" s="25"/>
      <c r="BT47" s="25"/>
      <c r="BU47" s="25"/>
      <c r="BV47" s="25"/>
      <c r="BW47" s="25"/>
      <c r="BX47" s="25"/>
      <c r="BY47" s="25"/>
      <c r="BZ47" s="25"/>
      <c r="CA47" s="25"/>
      <c r="CB47" s="25"/>
      <c r="CC47" s="25"/>
      <c r="CD47" s="25"/>
      <c r="CE47" s="25"/>
      <c r="CF47" s="25"/>
      <c r="CG47" s="25"/>
      <c r="CH47" s="25"/>
      <c r="CI47" s="25"/>
      <c r="CJ47" s="25"/>
      <c r="CK47" s="25"/>
      <c r="CL47" s="25"/>
      <c r="CM47" s="25"/>
      <c r="CN47" s="25"/>
    </row>
    <row r="48" spans="1:92">
      <c r="A48">
        <v>59</v>
      </c>
      <c r="B48" s="23">
        <v>2.5000000000000001E-2</v>
      </c>
      <c r="C48" s="23">
        <v>2.8000000000000001E-2</v>
      </c>
      <c r="D48" s="24">
        <v>0.5</v>
      </c>
      <c r="E48" s="25"/>
      <c r="F48" s="25"/>
      <c r="G48" s="25"/>
      <c r="H48" s="25"/>
      <c r="I48" s="25"/>
      <c r="J48" s="25"/>
      <c r="K48" s="25"/>
      <c r="L48" s="25"/>
      <c r="M48" s="25"/>
      <c r="N48" s="25"/>
      <c r="O48" s="25"/>
      <c r="P48" s="25"/>
      <c r="Q48" s="25"/>
      <c r="R48" s="25"/>
      <c r="S48" s="25"/>
      <c r="T48" s="25"/>
      <c r="U48" s="25"/>
      <c r="V48" s="25"/>
      <c r="W48" s="25"/>
      <c r="X48" s="25"/>
      <c r="Y48" s="25"/>
      <c r="Z48" s="25"/>
      <c r="AA48" s="25"/>
      <c r="AB48" s="25"/>
      <c r="AC48" s="25"/>
      <c r="AD48" s="25"/>
      <c r="AE48" s="25"/>
      <c r="AF48" s="25"/>
      <c r="AG48" s="25"/>
      <c r="AH48" s="25"/>
      <c r="AI48" s="25"/>
      <c r="AJ48" s="25"/>
      <c r="AK48" s="25"/>
      <c r="AL48" s="25"/>
      <c r="AM48" s="25"/>
      <c r="AN48" s="25"/>
      <c r="AO48" s="25"/>
      <c r="AP48" s="25"/>
      <c r="AQ48" s="25"/>
      <c r="AR48" s="25"/>
      <c r="AS48" s="25"/>
      <c r="AT48" s="25"/>
      <c r="AU48" s="25"/>
      <c r="AV48" s="25"/>
      <c r="AW48" s="25"/>
      <c r="AX48" s="25"/>
      <c r="AY48" s="25"/>
      <c r="AZ48" s="25"/>
      <c r="BA48" s="25"/>
      <c r="BB48" s="25"/>
      <c r="BC48" s="25"/>
      <c r="BD48" s="25"/>
      <c r="BE48" s="25"/>
      <c r="BF48" s="25"/>
      <c r="BG48" s="25"/>
      <c r="BH48" s="25"/>
      <c r="BI48" s="25"/>
      <c r="BJ48" s="25"/>
      <c r="BK48" s="25"/>
      <c r="BL48" s="25"/>
      <c r="BM48" s="25"/>
      <c r="BN48" s="25"/>
      <c r="BO48" s="25"/>
      <c r="BP48" s="25"/>
      <c r="BQ48" s="25"/>
      <c r="BR48" s="25"/>
      <c r="BS48" s="25"/>
      <c r="BT48" s="25"/>
      <c r="BU48" s="25"/>
      <c r="BV48" s="25"/>
      <c r="BW48" s="25"/>
      <c r="BX48" s="25"/>
      <c r="BY48" s="25"/>
      <c r="BZ48" s="25"/>
      <c r="CA48" s="25"/>
      <c r="CB48" s="25"/>
      <c r="CC48" s="25"/>
      <c r="CD48" s="25"/>
      <c r="CE48" s="25"/>
      <c r="CF48" s="25"/>
      <c r="CG48" s="25"/>
      <c r="CH48" s="25"/>
      <c r="CI48" s="25"/>
      <c r="CJ48" s="25"/>
      <c r="CK48" s="25"/>
      <c r="CL48" s="25"/>
      <c r="CM48" s="25"/>
      <c r="CN48" s="25"/>
    </row>
    <row r="49" spans="1:92">
      <c r="A49">
        <v>60</v>
      </c>
      <c r="B49" s="23">
        <v>4.2000000000000003E-2</v>
      </c>
      <c r="C49" s="23">
        <v>3.6999999999999998E-2</v>
      </c>
      <c r="D49" s="24">
        <v>0.5</v>
      </c>
      <c r="E49" s="25"/>
      <c r="F49" s="25"/>
      <c r="G49" s="25"/>
      <c r="H49" s="25"/>
      <c r="I49" s="25"/>
      <c r="J49" s="25"/>
      <c r="K49" s="25"/>
      <c r="L49" s="25"/>
      <c r="M49" s="25"/>
      <c r="N49" s="25"/>
      <c r="O49" s="25"/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25"/>
      <c r="AA49" s="25"/>
      <c r="AB49" s="25"/>
      <c r="AC49" s="25"/>
      <c r="AD49" s="25"/>
      <c r="AE49" s="25"/>
      <c r="AF49" s="25"/>
      <c r="AG49" s="25"/>
      <c r="AH49" s="25"/>
      <c r="AI49" s="25"/>
      <c r="AJ49" s="25"/>
      <c r="AK49" s="25"/>
      <c r="AL49" s="25"/>
      <c r="AM49" s="25"/>
      <c r="AN49" s="25"/>
      <c r="AO49" s="25"/>
      <c r="AP49" s="25"/>
      <c r="AQ49" s="25"/>
      <c r="AR49" s="25"/>
      <c r="AS49" s="25"/>
      <c r="AT49" s="25"/>
      <c r="AU49" s="25"/>
      <c r="AV49" s="25"/>
      <c r="AW49" s="25"/>
      <c r="AX49" s="25"/>
      <c r="AY49" s="25"/>
      <c r="AZ49" s="25"/>
      <c r="BA49" s="25"/>
      <c r="BB49" s="25"/>
      <c r="BC49" s="25"/>
      <c r="BD49" s="25"/>
      <c r="BE49" s="25"/>
      <c r="BF49" s="25"/>
      <c r="BG49" s="25"/>
      <c r="BH49" s="25"/>
      <c r="BI49" s="25"/>
      <c r="BJ49" s="25"/>
      <c r="BK49" s="25"/>
      <c r="BL49" s="25"/>
      <c r="BM49" s="25"/>
      <c r="BN49" s="25"/>
      <c r="BO49" s="25"/>
      <c r="BP49" s="25"/>
      <c r="BQ49" s="25"/>
      <c r="BR49" s="25"/>
      <c r="BS49" s="25"/>
      <c r="BT49" s="25"/>
      <c r="BU49" s="25"/>
      <c r="BV49" s="25"/>
      <c r="BW49" s="25"/>
      <c r="BX49" s="25"/>
      <c r="BY49" s="25"/>
      <c r="BZ49" s="25"/>
      <c r="CA49" s="25"/>
      <c r="CB49" s="25"/>
      <c r="CC49" s="25"/>
      <c r="CD49" s="25"/>
      <c r="CE49" s="25"/>
      <c r="CF49" s="25"/>
      <c r="CG49" s="25"/>
      <c r="CH49" s="25"/>
      <c r="CI49" s="25"/>
      <c r="CJ49" s="25"/>
      <c r="CK49" s="25"/>
      <c r="CL49" s="25"/>
      <c r="CM49" s="25"/>
      <c r="CN49" s="25"/>
    </row>
    <row r="50" spans="1:92">
      <c r="A50">
        <v>61</v>
      </c>
      <c r="B50" s="23">
        <v>4.2000000000000003E-2</v>
      </c>
      <c r="C50" s="23">
        <v>3.6999999999999998E-2</v>
      </c>
      <c r="D50" s="24">
        <v>0.5</v>
      </c>
      <c r="E50" s="25"/>
      <c r="F50" s="25"/>
      <c r="G50" s="25"/>
      <c r="H50" s="25"/>
      <c r="I50" s="25"/>
      <c r="J50" s="25"/>
      <c r="K50" s="25"/>
      <c r="L50" s="25"/>
      <c r="M50" s="25"/>
      <c r="N50" s="25"/>
      <c r="O50" s="25"/>
      <c r="P50" s="25"/>
      <c r="Q50" s="25"/>
      <c r="R50" s="25"/>
      <c r="S50" s="25"/>
      <c r="T50" s="25"/>
      <c r="U50" s="25"/>
      <c r="V50" s="25"/>
      <c r="W50" s="25"/>
      <c r="X50" s="25"/>
      <c r="Y50" s="25"/>
      <c r="Z50" s="25"/>
      <c r="AA50" s="25"/>
      <c r="AB50" s="25"/>
      <c r="AC50" s="25"/>
      <c r="AD50" s="25"/>
      <c r="AE50" s="25"/>
      <c r="AF50" s="25"/>
      <c r="AG50" s="25"/>
      <c r="AH50" s="25"/>
      <c r="AI50" s="25"/>
      <c r="AJ50" s="25"/>
      <c r="AK50" s="25"/>
      <c r="AL50" s="25"/>
      <c r="AM50" s="25"/>
      <c r="AN50" s="25"/>
      <c r="AO50" s="25"/>
      <c r="AP50" s="25"/>
      <c r="AQ50" s="25"/>
      <c r="AR50" s="25"/>
      <c r="AS50" s="25"/>
      <c r="AT50" s="25"/>
      <c r="AU50" s="25"/>
      <c r="AV50" s="25"/>
      <c r="AW50" s="25"/>
      <c r="AX50" s="25"/>
      <c r="AY50" s="25"/>
      <c r="AZ50" s="25"/>
      <c r="BA50" s="25"/>
      <c r="BB50" s="25"/>
      <c r="BC50" s="25"/>
      <c r="BD50" s="25"/>
      <c r="BE50" s="25"/>
      <c r="BF50" s="25"/>
      <c r="BG50" s="25"/>
      <c r="BH50" s="25"/>
      <c r="BI50" s="25"/>
      <c r="BJ50" s="25"/>
      <c r="BK50" s="25"/>
      <c r="BL50" s="25"/>
      <c r="BM50" s="25"/>
      <c r="BN50" s="25"/>
      <c r="BO50" s="25"/>
      <c r="BP50" s="25"/>
      <c r="BQ50" s="25"/>
      <c r="BR50" s="25"/>
      <c r="BS50" s="25"/>
      <c r="BT50" s="25"/>
      <c r="BU50" s="25"/>
      <c r="BV50" s="25"/>
      <c r="BW50" s="25"/>
      <c r="BX50" s="25"/>
      <c r="BY50" s="25"/>
      <c r="BZ50" s="25"/>
      <c r="CA50" s="25"/>
      <c r="CB50" s="25"/>
      <c r="CC50" s="25"/>
      <c r="CD50" s="25"/>
      <c r="CE50" s="25"/>
      <c r="CF50" s="25"/>
      <c r="CG50" s="25"/>
      <c r="CH50" s="25"/>
      <c r="CI50" s="25"/>
      <c r="CJ50" s="25"/>
      <c r="CK50" s="25"/>
      <c r="CL50" s="25"/>
      <c r="CM50" s="25"/>
      <c r="CN50" s="25"/>
    </row>
    <row r="51" spans="1:92">
      <c r="A51">
        <v>62</v>
      </c>
      <c r="B51" s="23">
        <v>4.2000000000000003E-2</v>
      </c>
      <c r="C51" s="23">
        <v>3.6999999999999998E-2</v>
      </c>
      <c r="D51" s="24">
        <v>0.5</v>
      </c>
      <c r="E51" s="25"/>
      <c r="F51" s="25"/>
      <c r="G51" s="25"/>
      <c r="H51" s="25"/>
      <c r="I51" s="25"/>
      <c r="J51" s="25"/>
      <c r="K51" s="25"/>
      <c r="L51" s="25"/>
      <c r="M51" s="25"/>
      <c r="N51" s="25"/>
      <c r="O51" s="25"/>
      <c r="P51" s="25"/>
      <c r="Q51" s="25"/>
      <c r="R51" s="25"/>
      <c r="S51" s="25"/>
      <c r="T51" s="25"/>
      <c r="U51" s="25"/>
      <c r="V51" s="25"/>
      <c r="W51" s="25"/>
      <c r="X51" s="25"/>
      <c r="Y51" s="25"/>
      <c r="Z51" s="25"/>
      <c r="AA51" s="25"/>
      <c r="AB51" s="25"/>
      <c r="AC51" s="25"/>
      <c r="AD51" s="25"/>
      <c r="AE51" s="25"/>
      <c r="AF51" s="25"/>
      <c r="AG51" s="25"/>
      <c r="AH51" s="25"/>
      <c r="AI51" s="25"/>
      <c r="AJ51" s="25"/>
      <c r="AK51" s="25"/>
      <c r="AL51" s="25"/>
      <c r="AM51" s="25"/>
      <c r="AN51" s="25"/>
      <c r="AO51" s="25"/>
      <c r="AP51" s="25"/>
      <c r="AQ51" s="25"/>
      <c r="AR51" s="25"/>
      <c r="AS51" s="25"/>
      <c r="AT51" s="25"/>
      <c r="AU51" s="25"/>
      <c r="AV51" s="25"/>
      <c r="AW51" s="25"/>
      <c r="AX51" s="25"/>
      <c r="AY51" s="25"/>
      <c r="AZ51" s="25"/>
      <c r="BA51" s="25"/>
      <c r="BB51" s="25"/>
      <c r="BC51" s="25"/>
      <c r="BD51" s="25"/>
      <c r="BE51" s="25"/>
      <c r="BF51" s="25"/>
      <c r="BG51" s="25"/>
      <c r="BH51" s="25"/>
      <c r="BI51" s="25"/>
      <c r="BJ51" s="25"/>
      <c r="BK51" s="25"/>
      <c r="BL51" s="25"/>
      <c r="BM51" s="25"/>
      <c r="BN51" s="25"/>
      <c r="BO51" s="25"/>
      <c r="BP51" s="25"/>
      <c r="BQ51" s="25"/>
      <c r="BR51" s="25"/>
      <c r="BS51" s="25"/>
      <c r="BT51" s="25"/>
      <c r="BU51" s="25"/>
      <c r="BV51" s="25"/>
      <c r="BW51" s="25"/>
      <c r="BX51" s="25"/>
      <c r="BY51" s="25"/>
      <c r="BZ51" s="25"/>
      <c r="CA51" s="25"/>
      <c r="CB51" s="25"/>
      <c r="CC51" s="25"/>
      <c r="CD51" s="25"/>
      <c r="CE51" s="25"/>
      <c r="CF51" s="25"/>
      <c r="CG51" s="25"/>
      <c r="CH51" s="25"/>
      <c r="CI51" s="25"/>
      <c r="CJ51" s="25"/>
      <c r="CK51" s="25"/>
      <c r="CL51" s="25"/>
      <c r="CM51" s="25"/>
      <c r="CN51" s="25"/>
    </row>
    <row r="52" spans="1:92">
      <c r="A52">
        <v>63</v>
      </c>
      <c r="B52" s="23">
        <v>4.2000000000000003E-2</v>
      </c>
      <c r="C52" s="23">
        <v>3.6999999999999998E-2</v>
      </c>
      <c r="D52" s="24">
        <v>0.5</v>
      </c>
      <c r="E52" s="25"/>
      <c r="F52" s="25"/>
      <c r="G52" s="25"/>
      <c r="H52" s="25"/>
      <c r="I52" s="25"/>
      <c r="J52" s="25"/>
      <c r="K52" s="25"/>
      <c r="L52" s="25"/>
      <c r="M52" s="25"/>
      <c r="N52" s="25"/>
      <c r="O52" s="25"/>
      <c r="P52" s="25"/>
      <c r="Q52" s="25"/>
      <c r="R52" s="25"/>
      <c r="S52" s="25"/>
      <c r="T52" s="25"/>
      <c r="U52" s="25"/>
      <c r="V52" s="25"/>
      <c r="W52" s="25"/>
      <c r="X52" s="25"/>
      <c r="Y52" s="25"/>
      <c r="Z52" s="25"/>
      <c r="AA52" s="25"/>
      <c r="AB52" s="25"/>
      <c r="AC52" s="25"/>
      <c r="AD52" s="25"/>
      <c r="AE52" s="25"/>
      <c r="AF52" s="25"/>
      <c r="AG52" s="25"/>
      <c r="AH52" s="25"/>
      <c r="AI52" s="25"/>
      <c r="AJ52" s="25"/>
      <c r="AK52" s="25"/>
      <c r="AL52" s="25"/>
      <c r="AM52" s="25"/>
      <c r="AN52" s="25"/>
      <c r="AO52" s="25"/>
      <c r="AP52" s="25"/>
      <c r="AQ52" s="25"/>
      <c r="AR52" s="25"/>
      <c r="AS52" s="25"/>
      <c r="AT52" s="25"/>
      <c r="AU52" s="25"/>
      <c r="AV52" s="25"/>
      <c r="AW52" s="25"/>
      <c r="AX52" s="25"/>
      <c r="AY52" s="25"/>
      <c r="AZ52" s="25"/>
      <c r="BA52" s="25"/>
      <c r="BB52" s="25"/>
      <c r="BC52" s="25"/>
      <c r="BD52" s="25"/>
      <c r="BE52" s="25"/>
      <c r="BF52" s="25"/>
      <c r="BG52" s="25"/>
      <c r="BH52" s="25"/>
      <c r="BI52" s="25"/>
      <c r="BJ52" s="25"/>
      <c r="BK52" s="25"/>
      <c r="BL52" s="25"/>
      <c r="BM52" s="25"/>
      <c r="BN52" s="25"/>
      <c r="BO52" s="25"/>
      <c r="BP52" s="25"/>
      <c r="BQ52" s="25"/>
      <c r="BR52" s="25"/>
      <c r="BS52" s="25"/>
      <c r="BT52" s="25"/>
      <c r="BU52" s="25"/>
      <c r="BV52" s="25"/>
      <c r="BW52" s="25"/>
      <c r="BX52" s="25"/>
      <c r="BY52" s="25"/>
      <c r="BZ52" s="25"/>
      <c r="CA52" s="25"/>
      <c r="CB52" s="25"/>
      <c r="CC52" s="25"/>
      <c r="CD52" s="25"/>
      <c r="CE52" s="25"/>
      <c r="CF52" s="25"/>
      <c r="CG52" s="25"/>
      <c r="CH52" s="25"/>
      <c r="CI52" s="25"/>
      <c r="CJ52" s="25"/>
      <c r="CK52" s="25"/>
      <c r="CL52" s="25"/>
      <c r="CM52" s="25"/>
      <c r="CN52" s="25"/>
    </row>
    <row r="53" spans="1:92">
      <c r="A53">
        <v>64</v>
      </c>
      <c r="B53" s="23">
        <v>4.2000000000000003E-2</v>
      </c>
      <c r="C53" s="23">
        <v>3.6999999999999998E-2</v>
      </c>
      <c r="D53" s="24">
        <v>0.5</v>
      </c>
      <c r="E53" s="25"/>
      <c r="F53" s="25"/>
      <c r="G53" s="25"/>
      <c r="H53" s="25"/>
      <c r="I53" s="25"/>
      <c r="J53" s="25"/>
      <c r="K53" s="25"/>
      <c r="L53" s="25"/>
      <c r="M53" s="25"/>
      <c r="N53" s="25"/>
      <c r="O53" s="25"/>
      <c r="P53" s="25"/>
      <c r="Q53" s="25"/>
      <c r="R53" s="25"/>
      <c r="S53" s="25"/>
      <c r="T53" s="25"/>
      <c r="U53" s="25"/>
      <c r="V53" s="25"/>
      <c r="W53" s="25"/>
      <c r="X53" s="25"/>
      <c r="Y53" s="25"/>
      <c r="Z53" s="25"/>
      <c r="AA53" s="25"/>
      <c r="AB53" s="25"/>
      <c r="AC53" s="25"/>
      <c r="AD53" s="25"/>
      <c r="AE53" s="25"/>
      <c r="AF53" s="25"/>
      <c r="AG53" s="25"/>
      <c r="AH53" s="25"/>
      <c r="AI53" s="25"/>
      <c r="AJ53" s="25"/>
      <c r="AK53" s="25"/>
      <c r="AL53" s="25"/>
      <c r="AM53" s="25"/>
      <c r="AN53" s="25"/>
      <c r="AO53" s="25"/>
      <c r="AP53" s="25"/>
      <c r="AQ53" s="25"/>
      <c r="AR53" s="25"/>
      <c r="AS53" s="25"/>
      <c r="AT53" s="25"/>
      <c r="AU53" s="25"/>
      <c r="AV53" s="25"/>
      <c r="AW53" s="25"/>
      <c r="AX53" s="25"/>
      <c r="AY53" s="25"/>
      <c r="AZ53" s="25"/>
      <c r="BA53" s="25"/>
      <c r="BB53" s="25"/>
      <c r="BC53" s="25"/>
      <c r="BD53" s="25"/>
      <c r="BE53" s="25"/>
      <c r="BF53" s="25"/>
      <c r="BG53" s="25"/>
      <c r="BH53" s="25"/>
      <c r="BI53" s="25"/>
      <c r="BJ53" s="25"/>
      <c r="BK53" s="25"/>
      <c r="BL53" s="25"/>
      <c r="BM53" s="25"/>
      <c r="BN53" s="25"/>
      <c r="BO53" s="25"/>
      <c r="BP53" s="25"/>
      <c r="BQ53" s="25"/>
      <c r="BR53" s="25"/>
      <c r="BS53" s="25"/>
      <c r="BT53" s="25"/>
      <c r="BU53" s="25"/>
      <c r="BV53" s="25"/>
      <c r="BW53" s="25"/>
      <c r="BX53" s="25"/>
      <c r="BY53" s="25"/>
      <c r="BZ53" s="25"/>
      <c r="CA53" s="25"/>
      <c r="CB53" s="25"/>
      <c r="CC53" s="25"/>
      <c r="CD53" s="25"/>
      <c r="CE53" s="25"/>
      <c r="CF53" s="25"/>
      <c r="CG53" s="25"/>
      <c r="CH53" s="25"/>
      <c r="CI53" s="25"/>
      <c r="CJ53" s="25"/>
      <c r="CK53" s="25"/>
      <c r="CL53" s="25"/>
      <c r="CM53" s="25"/>
      <c r="CN53" s="25"/>
    </row>
    <row r="54" spans="1:92">
      <c r="A54">
        <v>65</v>
      </c>
      <c r="B54" s="23">
        <v>4.2000000000000003E-2</v>
      </c>
      <c r="C54" s="23">
        <v>3.6999999999999998E-2</v>
      </c>
      <c r="D54" s="24">
        <v>0.5</v>
      </c>
      <c r="E54" s="25"/>
      <c r="F54" s="25"/>
      <c r="G54" s="25"/>
      <c r="H54" s="25"/>
      <c r="I54" s="25"/>
      <c r="J54" s="25"/>
      <c r="K54" s="25"/>
      <c r="L54" s="25"/>
      <c r="M54" s="25"/>
      <c r="N54" s="25"/>
      <c r="O54" s="25"/>
      <c r="P54" s="25"/>
      <c r="Q54" s="25"/>
      <c r="R54" s="25"/>
      <c r="S54" s="25"/>
      <c r="T54" s="25"/>
      <c r="U54" s="25"/>
      <c r="V54" s="25"/>
      <c r="W54" s="25"/>
      <c r="X54" s="25"/>
      <c r="Y54" s="25"/>
      <c r="Z54" s="25"/>
      <c r="AA54" s="25"/>
      <c r="AB54" s="25"/>
      <c r="AC54" s="25"/>
      <c r="AD54" s="25"/>
      <c r="AE54" s="25"/>
      <c r="AF54" s="25"/>
      <c r="AG54" s="25"/>
      <c r="AH54" s="25"/>
      <c r="AI54" s="25"/>
      <c r="AJ54" s="25"/>
      <c r="AK54" s="25"/>
      <c r="AL54" s="25"/>
      <c r="AM54" s="25"/>
      <c r="AN54" s="25"/>
      <c r="AO54" s="25"/>
      <c r="AP54" s="25"/>
      <c r="AQ54" s="25"/>
      <c r="AR54" s="25"/>
      <c r="AS54" s="25"/>
      <c r="AT54" s="25"/>
      <c r="AU54" s="25"/>
      <c r="AV54" s="25"/>
      <c r="AW54" s="25"/>
      <c r="AX54" s="25"/>
      <c r="AY54" s="25"/>
      <c r="AZ54" s="25"/>
      <c r="BA54" s="25"/>
      <c r="BB54" s="25"/>
      <c r="BC54" s="25"/>
      <c r="BD54" s="25"/>
      <c r="BE54" s="25"/>
      <c r="BF54" s="25"/>
      <c r="BG54" s="25"/>
      <c r="BH54" s="25"/>
      <c r="BI54" s="25"/>
      <c r="BJ54" s="25"/>
      <c r="BK54" s="25"/>
      <c r="BL54" s="25"/>
      <c r="BM54" s="25"/>
      <c r="BN54" s="25"/>
      <c r="BO54" s="25"/>
      <c r="BP54" s="25"/>
      <c r="BQ54" s="25"/>
      <c r="BR54" s="25"/>
      <c r="BS54" s="25"/>
      <c r="BT54" s="25"/>
      <c r="BU54" s="25"/>
      <c r="BV54" s="25"/>
      <c r="BW54" s="25"/>
      <c r="BX54" s="25"/>
      <c r="BY54" s="25"/>
      <c r="BZ54" s="25"/>
      <c r="CA54" s="25"/>
      <c r="CB54" s="25"/>
      <c r="CC54" s="25"/>
      <c r="CD54" s="25"/>
      <c r="CE54" s="25"/>
      <c r="CF54" s="25"/>
      <c r="CG54" s="25"/>
      <c r="CH54" s="25"/>
      <c r="CI54" s="25"/>
      <c r="CJ54" s="25"/>
      <c r="CK54" s="25"/>
      <c r="CL54" s="25"/>
      <c r="CM54" s="25"/>
      <c r="CN54" s="25"/>
    </row>
    <row r="55" spans="1:92">
      <c r="A55">
        <v>66</v>
      </c>
      <c r="B55" s="23">
        <v>4.2000000000000003E-2</v>
      </c>
      <c r="C55" s="23">
        <v>3.6999999999999998E-2</v>
      </c>
      <c r="D55" s="24">
        <v>0.5</v>
      </c>
      <c r="E55" s="25"/>
      <c r="F55" s="25"/>
      <c r="G55" s="25"/>
      <c r="H55" s="25"/>
      <c r="I55" s="25"/>
      <c r="J55" s="25"/>
      <c r="K55" s="25"/>
      <c r="L55" s="25"/>
      <c r="M55" s="25"/>
      <c r="N55" s="25"/>
      <c r="O55" s="25"/>
      <c r="P55" s="25"/>
      <c r="Q55" s="25"/>
      <c r="R55" s="25"/>
      <c r="S55" s="25"/>
      <c r="T55" s="25"/>
      <c r="U55" s="25"/>
      <c r="V55" s="25"/>
      <c r="W55" s="25"/>
      <c r="X55" s="25"/>
      <c r="Y55" s="25"/>
      <c r="Z55" s="25"/>
      <c r="AA55" s="25"/>
      <c r="AB55" s="25"/>
      <c r="AC55" s="25"/>
      <c r="AD55" s="25"/>
      <c r="AE55" s="25"/>
      <c r="AF55" s="25"/>
      <c r="AG55" s="25"/>
      <c r="AH55" s="25"/>
      <c r="AI55" s="25"/>
      <c r="AJ55" s="25"/>
      <c r="AK55" s="25"/>
      <c r="AL55" s="25"/>
      <c r="AM55" s="25"/>
      <c r="AN55" s="25"/>
      <c r="AO55" s="25"/>
      <c r="AP55" s="25"/>
      <c r="AQ55" s="25"/>
      <c r="AR55" s="25"/>
      <c r="AS55" s="25"/>
      <c r="AT55" s="25"/>
      <c r="AU55" s="25"/>
      <c r="AV55" s="25"/>
      <c r="AW55" s="25"/>
      <c r="AX55" s="25"/>
      <c r="AY55" s="25"/>
      <c r="AZ55" s="25"/>
      <c r="BA55" s="25"/>
      <c r="BB55" s="25"/>
      <c r="BC55" s="25"/>
      <c r="BD55" s="25"/>
      <c r="BE55" s="25"/>
      <c r="BF55" s="25"/>
      <c r="BG55" s="25"/>
      <c r="BH55" s="25"/>
      <c r="BI55" s="25"/>
      <c r="BJ55" s="25"/>
      <c r="BK55" s="25"/>
      <c r="BL55" s="25"/>
      <c r="BM55" s="25"/>
      <c r="BN55" s="25"/>
      <c r="BO55" s="25"/>
      <c r="BP55" s="25"/>
      <c r="BQ55" s="25"/>
      <c r="BR55" s="25"/>
      <c r="BS55" s="25"/>
      <c r="BT55" s="25"/>
      <c r="BU55" s="25"/>
      <c r="BV55" s="25"/>
      <c r="BW55" s="25"/>
      <c r="BX55" s="25"/>
      <c r="BY55" s="25"/>
      <c r="BZ55" s="25"/>
      <c r="CA55" s="25"/>
      <c r="CB55" s="25"/>
      <c r="CC55" s="25"/>
      <c r="CD55" s="25"/>
      <c r="CE55" s="25"/>
      <c r="CF55" s="25"/>
      <c r="CG55" s="25"/>
      <c r="CH55" s="25"/>
      <c r="CI55" s="25"/>
      <c r="CJ55" s="25"/>
      <c r="CK55" s="25"/>
      <c r="CL55" s="25"/>
      <c r="CM55" s="25"/>
      <c r="CN55" s="25"/>
    </row>
    <row r="56" spans="1:92">
      <c r="A56">
        <v>67</v>
      </c>
      <c r="B56" s="23">
        <v>4.2000000000000003E-2</v>
      </c>
      <c r="C56" s="23">
        <v>3.6999999999999998E-2</v>
      </c>
      <c r="D56" s="24">
        <v>0.5</v>
      </c>
      <c r="E56" s="25"/>
      <c r="F56" s="25"/>
      <c r="G56" s="25"/>
      <c r="H56" s="25"/>
      <c r="I56" s="25"/>
      <c r="J56" s="25"/>
      <c r="K56" s="25"/>
      <c r="L56" s="25"/>
      <c r="M56" s="25"/>
      <c r="N56" s="25"/>
      <c r="O56" s="25"/>
      <c r="P56" s="25"/>
      <c r="Q56" s="25"/>
      <c r="R56" s="25"/>
      <c r="S56" s="25"/>
      <c r="T56" s="25"/>
      <c r="U56" s="25"/>
      <c r="V56" s="25"/>
      <c r="W56" s="25"/>
      <c r="X56" s="25"/>
      <c r="Y56" s="25"/>
      <c r="Z56" s="25"/>
      <c r="AA56" s="25"/>
      <c r="AB56" s="25"/>
      <c r="AC56" s="25"/>
      <c r="AD56" s="25"/>
      <c r="AE56" s="25"/>
      <c r="AF56" s="25"/>
      <c r="AG56" s="25"/>
      <c r="AH56" s="25"/>
      <c r="AI56" s="25"/>
      <c r="AJ56" s="25"/>
      <c r="AK56" s="25"/>
      <c r="AL56" s="25"/>
      <c r="AM56" s="25"/>
      <c r="AN56" s="25"/>
      <c r="AO56" s="25"/>
      <c r="AP56" s="25"/>
      <c r="AQ56" s="25"/>
      <c r="AR56" s="25"/>
      <c r="AS56" s="25"/>
      <c r="AT56" s="25"/>
      <c r="AU56" s="25"/>
      <c r="AV56" s="25"/>
      <c r="AW56" s="25"/>
      <c r="AX56" s="25"/>
      <c r="AY56" s="25"/>
      <c r="AZ56" s="25"/>
      <c r="BA56" s="25"/>
      <c r="BB56" s="25"/>
      <c r="BC56" s="25"/>
      <c r="BD56" s="25"/>
      <c r="BE56" s="25"/>
      <c r="BF56" s="25"/>
      <c r="BG56" s="25"/>
      <c r="BH56" s="25"/>
      <c r="BI56" s="25"/>
      <c r="BJ56" s="25"/>
      <c r="BK56" s="25"/>
      <c r="BL56" s="25"/>
      <c r="BM56" s="25"/>
      <c r="BN56" s="25"/>
      <c r="BO56" s="25"/>
      <c r="BP56" s="25"/>
      <c r="BQ56" s="25"/>
      <c r="BR56" s="25"/>
      <c r="BS56" s="25"/>
      <c r="BT56" s="25"/>
      <c r="BU56" s="25"/>
      <c r="BV56" s="25"/>
      <c r="BW56" s="25"/>
      <c r="BX56" s="25"/>
      <c r="BY56" s="25"/>
      <c r="BZ56" s="25"/>
      <c r="CA56" s="25"/>
      <c r="CB56" s="25"/>
      <c r="CC56" s="25"/>
      <c r="CD56" s="25"/>
      <c r="CE56" s="25"/>
      <c r="CF56" s="25"/>
      <c r="CG56" s="25"/>
      <c r="CH56" s="25"/>
      <c r="CI56" s="25"/>
      <c r="CJ56" s="25"/>
      <c r="CK56" s="25"/>
      <c r="CL56" s="25"/>
      <c r="CM56" s="25"/>
      <c r="CN56" s="25"/>
    </row>
    <row r="57" spans="1:92">
      <c r="A57">
        <v>68</v>
      </c>
      <c r="B57" s="23">
        <v>4.2000000000000003E-2</v>
      </c>
      <c r="C57" s="23">
        <v>3.6999999999999998E-2</v>
      </c>
      <c r="D57" s="24">
        <v>0.5</v>
      </c>
      <c r="E57" s="25"/>
      <c r="F57" s="25"/>
      <c r="G57" s="25"/>
      <c r="H57" s="25"/>
      <c r="I57" s="25"/>
      <c r="J57" s="25"/>
      <c r="K57" s="25"/>
      <c r="L57" s="25"/>
      <c r="M57" s="25"/>
      <c r="N57" s="25"/>
      <c r="O57" s="25"/>
      <c r="P57" s="25"/>
      <c r="Q57" s="25"/>
      <c r="R57" s="25"/>
      <c r="S57" s="25"/>
      <c r="T57" s="25"/>
      <c r="U57" s="25"/>
      <c r="V57" s="25"/>
      <c r="W57" s="25"/>
      <c r="X57" s="25"/>
      <c r="Y57" s="25"/>
      <c r="Z57" s="25"/>
      <c r="AA57" s="25"/>
      <c r="AB57" s="25"/>
      <c r="AC57" s="25"/>
      <c r="AD57" s="25"/>
      <c r="AE57" s="25"/>
      <c r="AF57" s="25"/>
      <c r="AG57" s="25"/>
      <c r="AH57" s="25"/>
      <c r="AI57" s="25"/>
      <c r="AJ57" s="25"/>
      <c r="AK57" s="25"/>
      <c r="AL57" s="25"/>
      <c r="AM57" s="25"/>
      <c r="AN57" s="25"/>
      <c r="AO57" s="25"/>
      <c r="AP57" s="25"/>
      <c r="AQ57" s="25"/>
      <c r="AR57" s="25"/>
      <c r="AS57" s="25"/>
      <c r="AT57" s="25"/>
      <c r="AU57" s="25"/>
      <c r="AV57" s="25"/>
      <c r="AW57" s="25"/>
      <c r="AX57" s="25"/>
      <c r="AY57" s="25"/>
      <c r="AZ57" s="25"/>
      <c r="BA57" s="25"/>
      <c r="BB57" s="25"/>
      <c r="BC57" s="25"/>
      <c r="BD57" s="25"/>
      <c r="BE57" s="25"/>
      <c r="BF57" s="25"/>
      <c r="BG57" s="25"/>
      <c r="BH57" s="25"/>
      <c r="BI57" s="25"/>
      <c r="BJ57" s="25"/>
      <c r="BK57" s="25"/>
      <c r="BL57" s="25"/>
      <c r="BM57" s="25"/>
      <c r="BN57" s="25"/>
      <c r="BO57" s="25"/>
      <c r="BP57" s="25"/>
      <c r="BQ57" s="25"/>
      <c r="BR57" s="25"/>
      <c r="BS57" s="25"/>
      <c r="BT57" s="25"/>
      <c r="BU57" s="25"/>
      <c r="BV57" s="25"/>
      <c r="BW57" s="25"/>
      <c r="BX57" s="25"/>
      <c r="BY57" s="25"/>
      <c r="BZ57" s="25"/>
      <c r="CA57" s="25"/>
      <c r="CB57" s="25"/>
      <c r="CC57" s="25"/>
      <c r="CD57" s="25"/>
      <c r="CE57" s="25"/>
      <c r="CF57" s="25"/>
      <c r="CG57" s="25"/>
      <c r="CH57" s="25"/>
      <c r="CI57" s="25"/>
      <c r="CJ57" s="25"/>
      <c r="CK57" s="25"/>
      <c r="CL57" s="25"/>
      <c r="CM57" s="25"/>
      <c r="CN57" s="25"/>
    </row>
    <row r="58" spans="1:92">
      <c r="A58">
        <v>69</v>
      </c>
      <c r="B58" s="23">
        <v>4.2000000000000003E-2</v>
      </c>
      <c r="C58" s="23">
        <v>3.6999999999999998E-2</v>
      </c>
      <c r="D58" s="24">
        <v>0.5</v>
      </c>
      <c r="E58" s="25"/>
      <c r="F58" s="25"/>
      <c r="G58" s="25"/>
      <c r="H58" s="25"/>
      <c r="I58" s="25"/>
      <c r="J58" s="25"/>
      <c r="K58" s="25"/>
      <c r="L58" s="25"/>
      <c r="M58" s="25"/>
      <c r="N58" s="25"/>
      <c r="O58" s="25"/>
      <c r="P58" s="25"/>
      <c r="Q58" s="25"/>
      <c r="R58" s="25"/>
      <c r="S58" s="25"/>
      <c r="T58" s="25"/>
      <c r="U58" s="25"/>
      <c r="V58" s="25"/>
      <c r="W58" s="25"/>
      <c r="X58" s="25"/>
      <c r="Y58" s="25"/>
      <c r="Z58" s="25"/>
      <c r="AA58" s="25"/>
      <c r="AB58" s="25"/>
      <c r="AC58" s="25"/>
      <c r="AD58" s="25"/>
      <c r="AE58" s="25"/>
      <c r="AF58" s="25"/>
      <c r="AG58" s="25"/>
      <c r="AH58" s="25"/>
      <c r="AI58" s="25"/>
      <c r="AJ58" s="25"/>
      <c r="AK58" s="25"/>
      <c r="AL58" s="25"/>
      <c r="AM58" s="25"/>
      <c r="AN58" s="25"/>
      <c r="AO58" s="25"/>
      <c r="AP58" s="25"/>
      <c r="AQ58" s="25"/>
      <c r="AR58" s="25"/>
      <c r="AS58" s="25"/>
      <c r="AT58" s="25"/>
      <c r="AU58" s="25"/>
      <c r="AV58" s="25"/>
      <c r="AW58" s="25"/>
      <c r="AX58" s="25"/>
      <c r="AY58" s="25"/>
      <c r="AZ58" s="25"/>
      <c r="BA58" s="25"/>
      <c r="BB58" s="25"/>
      <c r="BC58" s="25"/>
      <c r="BD58" s="25"/>
      <c r="BE58" s="25"/>
      <c r="BF58" s="25"/>
      <c r="BG58" s="25"/>
      <c r="BH58" s="25"/>
      <c r="BI58" s="25"/>
      <c r="BJ58" s="25"/>
      <c r="BK58" s="25"/>
      <c r="BL58" s="25"/>
      <c r="BM58" s="25"/>
      <c r="BN58" s="25"/>
      <c r="BO58" s="25"/>
      <c r="BP58" s="25"/>
      <c r="BQ58" s="25"/>
      <c r="BR58" s="25"/>
      <c r="BS58" s="25"/>
      <c r="BT58" s="25"/>
      <c r="BU58" s="25"/>
      <c r="BV58" s="25"/>
      <c r="BW58" s="25"/>
      <c r="BX58" s="25"/>
      <c r="BY58" s="25"/>
      <c r="BZ58" s="25"/>
      <c r="CA58" s="25"/>
      <c r="CB58" s="25"/>
      <c r="CC58" s="25"/>
      <c r="CD58" s="25"/>
      <c r="CE58" s="25"/>
      <c r="CF58" s="25"/>
      <c r="CG58" s="25"/>
      <c r="CH58" s="25"/>
      <c r="CI58" s="25"/>
      <c r="CJ58" s="25"/>
      <c r="CK58" s="25"/>
      <c r="CL58" s="25"/>
      <c r="CM58" s="25"/>
      <c r="CN58" s="25"/>
    </row>
    <row r="59" spans="1:92">
      <c r="A59">
        <v>70</v>
      </c>
      <c r="B59" s="23">
        <v>4.2000000000000003E-2</v>
      </c>
      <c r="C59" s="23">
        <v>3.6999999999999998E-2</v>
      </c>
      <c r="D59" s="24">
        <v>0.5</v>
      </c>
      <c r="E59" s="25"/>
      <c r="F59" s="25"/>
      <c r="G59" s="25"/>
      <c r="H59" s="25"/>
      <c r="I59" s="25"/>
      <c r="J59" s="25"/>
      <c r="K59" s="25"/>
      <c r="L59" s="25"/>
      <c r="M59" s="25"/>
      <c r="N59" s="25"/>
      <c r="O59" s="25"/>
      <c r="P59" s="25"/>
      <c r="Q59" s="25"/>
      <c r="R59" s="25"/>
      <c r="S59" s="25"/>
      <c r="T59" s="25"/>
      <c r="U59" s="25"/>
      <c r="V59" s="25"/>
      <c r="W59" s="25"/>
      <c r="X59" s="25"/>
      <c r="Y59" s="25"/>
      <c r="Z59" s="25"/>
      <c r="AA59" s="25"/>
      <c r="AB59" s="25"/>
      <c r="AC59" s="25"/>
      <c r="AD59" s="25"/>
      <c r="AE59" s="25"/>
      <c r="AF59" s="25"/>
      <c r="AG59" s="25"/>
      <c r="AH59" s="25"/>
      <c r="AI59" s="25"/>
      <c r="AJ59" s="25"/>
      <c r="AK59" s="25"/>
      <c r="AL59" s="25"/>
      <c r="AM59" s="25"/>
      <c r="AN59" s="25"/>
      <c r="AO59" s="25"/>
      <c r="AP59" s="25"/>
      <c r="AQ59" s="25"/>
      <c r="AR59" s="25"/>
      <c r="AS59" s="25"/>
      <c r="AT59" s="25"/>
      <c r="AU59" s="25"/>
      <c r="AV59" s="25"/>
      <c r="AW59" s="25"/>
      <c r="AX59" s="25"/>
      <c r="AY59" s="25"/>
      <c r="AZ59" s="25"/>
      <c r="BA59" s="25"/>
      <c r="BB59" s="25"/>
      <c r="BC59" s="25"/>
      <c r="BD59" s="25"/>
      <c r="BE59" s="25"/>
      <c r="BF59" s="25"/>
      <c r="BG59" s="25"/>
      <c r="BH59" s="25"/>
      <c r="BI59" s="25"/>
      <c r="BJ59" s="25"/>
      <c r="BK59" s="25"/>
      <c r="BL59" s="25"/>
      <c r="BM59" s="25"/>
      <c r="BN59" s="25"/>
      <c r="BO59" s="25"/>
      <c r="BP59" s="25"/>
      <c r="BQ59" s="25"/>
      <c r="BR59" s="25"/>
      <c r="BS59" s="25"/>
      <c r="BT59" s="25"/>
      <c r="BU59" s="25"/>
      <c r="BV59" s="25"/>
      <c r="BW59" s="25"/>
      <c r="BX59" s="25"/>
      <c r="BY59" s="25"/>
      <c r="BZ59" s="25"/>
      <c r="CA59" s="25"/>
      <c r="CB59" s="25"/>
      <c r="CC59" s="25"/>
      <c r="CD59" s="25"/>
      <c r="CE59" s="25"/>
      <c r="CF59" s="25"/>
      <c r="CG59" s="25"/>
      <c r="CH59" s="25"/>
      <c r="CI59" s="25"/>
      <c r="CJ59" s="25"/>
      <c r="CK59" s="25"/>
      <c r="CL59" s="25"/>
      <c r="CM59" s="25"/>
      <c r="CN59" s="25"/>
    </row>
    <row r="60" spans="1:92">
      <c r="A60">
        <v>71</v>
      </c>
      <c r="B60" s="23">
        <v>4.2000000000000003E-2</v>
      </c>
      <c r="C60" s="23">
        <v>3.6999999999999998E-2</v>
      </c>
      <c r="D60" s="24">
        <v>0.5</v>
      </c>
      <c r="E60" s="25"/>
      <c r="F60" s="25"/>
      <c r="G60" s="25"/>
      <c r="H60" s="25"/>
      <c r="I60" s="25"/>
      <c r="J60" s="25"/>
      <c r="K60" s="25"/>
      <c r="L60" s="25"/>
      <c r="M60" s="25"/>
      <c r="N60" s="25"/>
      <c r="O60" s="25"/>
      <c r="P60" s="25"/>
      <c r="Q60" s="25"/>
      <c r="R60" s="25"/>
      <c r="S60" s="25"/>
      <c r="T60" s="25"/>
      <c r="U60" s="25"/>
      <c r="V60" s="25"/>
      <c r="W60" s="25"/>
      <c r="X60" s="25"/>
      <c r="Y60" s="25"/>
      <c r="Z60" s="25"/>
      <c r="AA60" s="25"/>
      <c r="AB60" s="25"/>
      <c r="AC60" s="25"/>
      <c r="AD60" s="25"/>
      <c r="AE60" s="25"/>
      <c r="AF60" s="25"/>
      <c r="AG60" s="25"/>
      <c r="AH60" s="25"/>
      <c r="AI60" s="25"/>
      <c r="AJ60" s="25"/>
      <c r="AK60" s="25"/>
      <c r="AL60" s="25"/>
      <c r="AM60" s="25"/>
      <c r="AN60" s="25"/>
      <c r="AO60" s="25"/>
      <c r="AP60" s="25"/>
      <c r="AQ60" s="25"/>
      <c r="AR60" s="25"/>
      <c r="AS60" s="25"/>
      <c r="AT60" s="25"/>
      <c r="AU60" s="25"/>
      <c r="AV60" s="25"/>
      <c r="AW60" s="25"/>
      <c r="AX60" s="25"/>
      <c r="AY60" s="25"/>
      <c r="AZ60" s="25"/>
      <c r="BA60" s="25"/>
      <c r="BB60" s="25"/>
      <c r="BC60" s="25"/>
      <c r="BD60" s="25"/>
      <c r="BE60" s="25"/>
      <c r="BF60" s="25"/>
      <c r="BG60" s="25"/>
      <c r="BH60" s="25"/>
      <c r="BI60" s="25"/>
      <c r="BJ60" s="25"/>
      <c r="BK60" s="25"/>
      <c r="BL60" s="25"/>
      <c r="BM60" s="25"/>
      <c r="BN60" s="25"/>
      <c r="BO60" s="25"/>
      <c r="BP60" s="25"/>
      <c r="BQ60" s="25"/>
      <c r="BR60" s="25"/>
      <c r="BS60" s="25"/>
      <c r="BT60" s="25"/>
      <c r="BU60" s="25"/>
      <c r="BV60" s="25"/>
      <c r="BW60" s="25"/>
      <c r="BX60" s="25"/>
      <c r="BY60" s="25"/>
      <c r="BZ60" s="25"/>
      <c r="CA60" s="25"/>
      <c r="CB60" s="25"/>
      <c r="CC60" s="25"/>
      <c r="CD60" s="25"/>
      <c r="CE60" s="25"/>
      <c r="CF60" s="25"/>
      <c r="CG60" s="25"/>
      <c r="CH60" s="25"/>
      <c r="CI60" s="25"/>
      <c r="CJ60" s="25"/>
      <c r="CK60" s="25"/>
      <c r="CL60" s="25"/>
      <c r="CM60" s="25"/>
      <c r="CN60" s="25"/>
    </row>
    <row r="61" spans="1:92">
      <c r="A61">
        <v>72</v>
      </c>
      <c r="B61" s="23">
        <v>4.2000000000000003E-2</v>
      </c>
      <c r="C61" s="23">
        <v>3.6999999999999998E-2</v>
      </c>
      <c r="D61" s="24">
        <v>0.5</v>
      </c>
      <c r="E61" s="25"/>
      <c r="F61" s="25"/>
      <c r="G61" s="25"/>
      <c r="H61" s="25"/>
      <c r="I61" s="25"/>
      <c r="J61" s="25"/>
      <c r="K61" s="25"/>
      <c r="L61" s="25"/>
      <c r="M61" s="25"/>
      <c r="N61" s="25"/>
      <c r="O61" s="25"/>
      <c r="P61" s="25"/>
      <c r="Q61" s="25"/>
      <c r="R61" s="25"/>
      <c r="S61" s="25"/>
      <c r="T61" s="25"/>
      <c r="U61" s="25"/>
      <c r="V61" s="25"/>
      <c r="W61" s="25"/>
      <c r="X61" s="25"/>
      <c r="Y61" s="25"/>
      <c r="Z61" s="25"/>
      <c r="AA61" s="25"/>
      <c r="AB61" s="25"/>
      <c r="AC61" s="25"/>
      <c r="AD61" s="25"/>
      <c r="AE61" s="25"/>
      <c r="AF61" s="25"/>
      <c r="AG61" s="25"/>
      <c r="AH61" s="25"/>
      <c r="AI61" s="25"/>
      <c r="AJ61" s="25"/>
      <c r="AK61" s="25"/>
      <c r="AL61" s="25"/>
      <c r="AM61" s="25"/>
      <c r="AN61" s="25"/>
      <c r="AO61" s="25"/>
      <c r="AP61" s="25"/>
      <c r="AQ61" s="25"/>
      <c r="AR61" s="25"/>
      <c r="AS61" s="25"/>
      <c r="AT61" s="25"/>
      <c r="AU61" s="25"/>
      <c r="AV61" s="25"/>
      <c r="AW61" s="25"/>
      <c r="AX61" s="25"/>
      <c r="AY61" s="25"/>
      <c r="AZ61" s="25"/>
      <c r="BA61" s="25"/>
      <c r="BB61" s="25"/>
      <c r="BC61" s="25"/>
      <c r="BD61" s="25"/>
      <c r="BE61" s="25"/>
      <c r="BF61" s="25"/>
      <c r="BG61" s="25"/>
      <c r="BH61" s="25"/>
      <c r="BI61" s="25"/>
      <c r="BJ61" s="25"/>
      <c r="BK61" s="25"/>
      <c r="BL61" s="25"/>
      <c r="BM61" s="25"/>
      <c r="BN61" s="25"/>
      <c r="BO61" s="25"/>
      <c r="BP61" s="25"/>
      <c r="BQ61" s="25"/>
      <c r="BR61" s="25"/>
      <c r="BS61" s="25"/>
      <c r="BT61" s="25"/>
      <c r="BU61" s="25"/>
      <c r="BV61" s="25"/>
      <c r="BW61" s="25"/>
      <c r="BX61" s="25"/>
      <c r="BY61" s="25"/>
      <c r="BZ61" s="25"/>
      <c r="CA61" s="25"/>
      <c r="CB61" s="25"/>
      <c r="CC61" s="25"/>
      <c r="CD61" s="25"/>
      <c r="CE61" s="25"/>
      <c r="CF61" s="25"/>
      <c r="CG61" s="25"/>
      <c r="CH61" s="25"/>
      <c r="CI61" s="25"/>
      <c r="CJ61" s="25"/>
      <c r="CK61" s="25"/>
      <c r="CL61" s="25"/>
      <c r="CM61" s="25"/>
      <c r="CN61" s="25"/>
    </row>
    <row r="62" spans="1:92">
      <c r="A62">
        <v>73</v>
      </c>
      <c r="B62" s="23">
        <v>4.2000000000000003E-2</v>
      </c>
      <c r="C62" s="23">
        <v>3.6999999999999998E-2</v>
      </c>
      <c r="D62" s="24">
        <v>0.5</v>
      </c>
      <c r="E62" s="25"/>
      <c r="F62" s="25"/>
      <c r="G62" s="25"/>
      <c r="H62" s="25"/>
      <c r="I62" s="25"/>
      <c r="J62" s="25"/>
      <c r="K62" s="25"/>
      <c r="L62" s="25"/>
      <c r="M62" s="25"/>
      <c r="N62" s="25"/>
      <c r="O62" s="25"/>
      <c r="P62" s="25"/>
      <c r="Q62" s="25"/>
      <c r="R62" s="25"/>
      <c r="S62" s="25"/>
      <c r="T62" s="25"/>
      <c r="U62" s="25"/>
      <c r="V62" s="25"/>
      <c r="W62" s="25"/>
      <c r="X62" s="25"/>
      <c r="Y62" s="25"/>
      <c r="Z62" s="25"/>
      <c r="AA62" s="25"/>
      <c r="AB62" s="25"/>
      <c r="AC62" s="25"/>
      <c r="AD62" s="25"/>
      <c r="AE62" s="25"/>
      <c r="AF62" s="25"/>
      <c r="AG62" s="25"/>
      <c r="AH62" s="25"/>
      <c r="AI62" s="25"/>
      <c r="AJ62" s="25"/>
      <c r="AK62" s="25"/>
      <c r="AL62" s="25"/>
      <c r="AM62" s="25"/>
      <c r="AN62" s="25"/>
      <c r="AO62" s="25"/>
      <c r="AP62" s="25"/>
      <c r="AQ62" s="25"/>
      <c r="AR62" s="25"/>
      <c r="AS62" s="25"/>
      <c r="AT62" s="25"/>
      <c r="AU62" s="25"/>
      <c r="AV62" s="25"/>
      <c r="AW62" s="25"/>
      <c r="AX62" s="25"/>
      <c r="AY62" s="25"/>
      <c r="AZ62" s="25"/>
      <c r="BA62" s="25"/>
      <c r="BB62" s="25"/>
      <c r="BC62" s="25"/>
      <c r="BD62" s="25"/>
      <c r="BE62" s="25"/>
      <c r="BF62" s="25"/>
      <c r="BG62" s="25"/>
      <c r="BH62" s="25"/>
      <c r="BI62" s="25"/>
      <c r="BJ62" s="25"/>
      <c r="BK62" s="25"/>
      <c r="BL62" s="25"/>
      <c r="BM62" s="25"/>
      <c r="BN62" s="25"/>
      <c r="BO62" s="25"/>
      <c r="BP62" s="25"/>
      <c r="BQ62" s="25"/>
      <c r="BR62" s="25"/>
      <c r="BS62" s="25"/>
      <c r="BT62" s="25"/>
      <c r="BU62" s="25"/>
      <c r="BV62" s="25"/>
      <c r="BW62" s="25"/>
      <c r="BX62" s="25"/>
      <c r="BY62" s="25"/>
      <c r="BZ62" s="25"/>
      <c r="CA62" s="25"/>
      <c r="CB62" s="25"/>
      <c r="CC62" s="25"/>
      <c r="CD62" s="25"/>
      <c r="CE62" s="25"/>
      <c r="CF62" s="25"/>
      <c r="CG62" s="25"/>
      <c r="CH62" s="25"/>
      <c r="CI62" s="25"/>
      <c r="CJ62" s="25"/>
      <c r="CK62" s="25"/>
      <c r="CL62" s="25"/>
      <c r="CM62" s="25"/>
      <c r="CN62" s="25"/>
    </row>
    <row r="63" spans="1:92">
      <c r="A63">
        <v>74</v>
      </c>
      <c r="B63" s="23">
        <v>4.2000000000000003E-2</v>
      </c>
      <c r="C63" s="23">
        <v>3.6999999999999998E-2</v>
      </c>
      <c r="D63" s="24">
        <v>0.5</v>
      </c>
      <c r="E63" s="25"/>
      <c r="F63" s="25"/>
      <c r="G63" s="25"/>
      <c r="H63" s="25"/>
      <c r="I63" s="25"/>
      <c r="J63" s="25"/>
      <c r="K63" s="25"/>
      <c r="L63" s="25"/>
      <c r="M63" s="25"/>
      <c r="N63" s="25"/>
      <c r="O63" s="25"/>
      <c r="P63" s="25"/>
      <c r="Q63" s="25"/>
      <c r="R63" s="25"/>
      <c r="S63" s="25"/>
      <c r="T63" s="25"/>
      <c r="U63" s="25"/>
      <c r="V63" s="25"/>
      <c r="W63" s="25"/>
      <c r="X63" s="25"/>
      <c r="Y63" s="25"/>
      <c r="Z63" s="25"/>
      <c r="AA63" s="25"/>
      <c r="AB63" s="25"/>
      <c r="AC63" s="25"/>
      <c r="AD63" s="25"/>
      <c r="AE63" s="25"/>
      <c r="AF63" s="25"/>
      <c r="AG63" s="25"/>
      <c r="AH63" s="25"/>
      <c r="AI63" s="25"/>
      <c r="AJ63" s="25"/>
      <c r="AK63" s="25"/>
      <c r="AL63" s="25"/>
      <c r="AM63" s="25"/>
      <c r="AN63" s="25"/>
      <c r="AO63" s="25"/>
      <c r="AP63" s="25"/>
      <c r="AQ63" s="25"/>
      <c r="AR63" s="25"/>
      <c r="AS63" s="25"/>
      <c r="AT63" s="25"/>
      <c r="AU63" s="25"/>
      <c r="AV63" s="25"/>
      <c r="AW63" s="25"/>
      <c r="AX63" s="25"/>
      <c r="AY63" s="25"/>
      <c r="AZ63" s="25"/>
      <c r="BA63" s="25"/>
      <c r="BB63" s="25"/>
      <c r="BC63" s="25"/>
      <c r="BD63" s="25"/>
      <c r="BE63" s="25"/>
      <c r="BF63" s="25"/>
      <c r="BG63" s="25"/>
      <c r="BH63" s="25"/>
      <c r="BI63" s="25"/>
      <c r="BJ63" s="25"/>
      <c r="BK63" s="25"/>
      <c r="BL63" s="25"/>
      <c r="BM63" s="25"/>
      <c r="BN63" s="25"/>
      <c r="BO63" s="25"/>
      <c r="BP63" s="25"/>
      <c r="BQ63" s="25"/>
      <c r="BR63" s="25"/>
      <c r="BS63" s="25"/>
      <c r="BT63" s="25"/>
      <c r="BU63" s="25"/>
      <c r="BV63" s="25"/>
      <c r="BW63" s="25"/>
      <c r="BX63" s="25"/>
      <c r="BY63" s="25"/>
      <c r="BZ63" s="25"/>
      <c r="CA63" s="25"/>
      <c r="CB63" s="25"/>
      <c r="CC63" s="25"/>
      <c r="CD63" s="25"/>
      <c r="CE63" s="25"/>
      <c r="CF63" s="25"/>
      <c r="CG63" s="25"/>
      <c r="CH63" s="25"/>
      <c r="CI63" s="25"/>
      <c r="CJ63" s="25"/>
      <c r="CK63" s="25"/>
      <c r="CL63" s="25"/>
      <c r="CM63" s="25"/>
      <c r="CN63" s="25"/>
    </row>
    <row r="64" spans="1:92">
      <c r="A64">
        <v>75</v>
      </c>
      <c r="B64" s="23">
        <v>4.2000000000000003E-2</v>
      </c>
      <c r="C64" s="23">
        <v>3.6999999999999998E-2</v>
      </c>
      <c r="D64" s="24">
        <v>0.5</v>
      </c>
      <c r="E64" s="25"/>
      <c r="F64" s="25"/>
      <c r="G64" s="25"/>
      <c r="H64" s="25"/>
      <c r="I64" s="25"/>
      <c r="J64" s="25"/>
      <c r="K64" s="25"/>
      <c r="L64" s="25"/>
      <c r="M64" s="25"/>
      <c r="N64" s="25"/>
      <c r="O64" s="25"/>
      <c r="P64" s="25"/>
      <c r="Q64" s="25"/>
      <c r="R64" s="25"/>
      <c r="S64" s="25"/>
      <c r="T64" s="25"/>
      <c r="U64" s="25"/>
      <c r="V64" s="25"/>
      <c r="W64" s="25"/>
      <c r="X64" s="25"/>
      <c r="Y64" s="25"/>
      <c r="Z64" s="25"/>
      <c r="AA64" s="25"/>
      <c r="AB64" s="25"/>
      <c r="AC64" s="25"/>
      <c r="AD64" s="25"/>
      <c r="AE64" s="25"/>
      <c r="AF64" s="25"/>
      <c r="AG64" s="25"/>
      <c r="AH64" s="25"/>
      <c r="AI64" s="25"/>
      <c r="AJ64" s="25"/>
      <c r="AK64" s="25"/>
      <c r="AL64" s="25"/>
      <c r="AM64" s="25"/>
      <c r="AN64" s="25"/>
      <c r="AO64" s="25"/>
      <c r="AP64" s="25"/>
      <c r="AQ64" s="25"/>
      <c r="AR64" s="25"/>
      <c r="AS64" s="25"/>
      <c r="AT64" s="25"/>
      <c r="AU64" s="25"/>
      <c r="AV64" s="25"/>
      <c r="AW64" s="25"/>
      <c r="AX64" s="25"/>
      <c r="AY64" s="25"/>
      <c r="AZ64" s="25"/>
      <c r="BA64" s="25"/>
      <c r="BB64" s="25"/>
      <c r="BC64" s="25"/>
      <c r="BD64" s="25"/>
      <c r="BE64" s="25"/>
      <c r="BF64" s="25"/>
      <c r="BG64" s="25"/>
      <c r="BH64" s="25"/>
      <c r="BI64" s="25"/>
      <c r="BJ64" s="25"/>
      <c r="BK64" s="25"/>
      <c r="BL64" s="25"/>
      <c r="BM64" s="25"/>
      <c r="BN64" s="25"/>
      <c r="BO64" s="25"/>
      <c r="BP64" s="25"/>
      <c r="BQ64" s="25"/>
      <c r="BR64" s="25"/>
      <c r="BS64" s="25"/>
      <c r="BT64" s="25"/>
      <c r="BU64" s="25"/>
      <c r="BV64" s="25"/>
      <c r="BW64" s="25"/>
      <c r="BX64" s="25"/>
      <c r="BY64" s="25"/>
      <c r="BZ64" s="25"/>
      <c r="CA64" s="25"/>
      <c r="CB64" s="25"/>
      <c r="CC64" s="25"/>
      <c r="CD64" s="25"/>
      <c r="CE64" s="25"/>
      <c r="CF64" s="25"/>
      <c r="CG64" s="25"/>
      <c r="CH64" s="25"/>
      <c r="CI64" s="25"/>
      <c r="CJ64" s="25"/>
      <c r="CK64" s="25"/>
      <c r="CL64" s="25"/>
      <c r="CM64" s="25"/>
      <c r="CN64" s="25"/>
    </row>
    <row r="65" spans="1:92">
      <c r="A65">
        <v>76</v>
      </c>
      <c r="B65" s="23">
        <v>4.2000000000000003E-2</v>
      </c>
      <c r="C65" s="23">
        <v>3.6999999999999998E-2</v>
      </c>
      <c r="D65" s="24">
        <v>0.5</v>
      </c>
      <c r="E65" s="25"/>
      <c r="F65" s="25"/>
      <c r="G65" s="25"/>
      <c r="H65" s="25"/>
      <c r="I65" s="25"/>
      <c r="J65" s="25"/>
      <c r="K65" s="25"/>
      <c r="L65" s="25"/>
      <c r="M65" s="25"/>
      <c r="N65" s="25"/>
      <c r="O65" s="25"/>
      <c r="P65" s="25"/>
      <c r="Q65" s="25"/>
      <c r="R65" s="25"/>
      <c r="S65" s="25"/>
      <c r="T65" s="25"/>
      <c r="U65" s="25"/>
      <c r="V65" s="25"/>
      <c r="W65" s="25"/>
      <c r="X65" s="25"/>
      <c r="Y65" s="25"/>
      <c r="Z65" s="25"/>
      <c r="AA65" s="25"/>
      <c r="AB65" s="25"/>
      <c r="AC65" s="25"/>
      <c r="AD65" s="25"/>
      <c r="AE65" s="25"/>
      <c r="AF65" s="25"/>
      <c r="AG65" s="25"/>
      <c r="AH65" s="25"/>
      <c r="AI65" s="25"/>
      <c r="AJ65" s="25"/>
      <c r="AK65" s="25"/>
      <c r="AL65" s="25"/>
      <c r="AM65" s="25"/>
      <c r="AN65" s="25"/>
      <c r="AO65" s="25"/>
      <c r="AP65" s="25"/>
      <c r="AQ65" s="25"/>
      <c r="AR65" s="25"/>
      <c r="AS65" s="25"/>
      <c r="AT65" s="25"/>
      <c r="AU65" s="25"/>
      <c r="AV65" s="25"/>
      <c r="AW65" s="25"/>
      <c r="AX65" s="25"/>
      <c r="AY65" s="25"/>
      <c r="AZ65" s="25"/>
      <c r="BA65" s="25"/>
      <c r="BB65" s="25"/>
      <c r="BC65" s="25"/>
      <c r="BD65" s="25"/>
      <c r="BE65" s="25"/>
      <c r="BF65" s="25"/>
      <c r="BG65" s="25"/>
      <c r="BH65" s="25"/>
      <c r="BI65" s="25"/>
      <c r="BJ65" s="25"/>
      <c r="BK65" s="25"/>
      <c r="BL65" s="25"/>
      <c r="BM65" s="25"/>
      <c r="BN65" s="25"/>
      <c r="BO65" s="25"/>
      <c r="BP65" s="25"/>
      <c r="BQ65" s="25"/>
      <c r="BR65" s="25"/>
      <c r="BS65" s="25"/>
      <c r="BT65" s="25"/>
      <c r="BU65" s="25"/>
      <c r="BV65" s="25"/>
      <c r="BW65" s="25"/>
      <c r="BX65" s="25"/>
      <c r="BY65" s="25"/>
      <c r="BZ65" s="25"/>
      <c r="CA65" s="25"/>
      <c r="CB65" s="25"/>
      <c r="CC65" s="25"/>
      <c r="CD65" s="25"/>
      <c r="CE65" s="25"/>
      <c r="CF65" s="25"/>
      <c r="CG65" s="25"/>
      <c r="CH65" s="25"/>
      <c r="CI65" s="25"/>
      <c r="CJ65" s="25"/>
      <c r="CK65" s="25"/>
      <c r="CL65" s="25"/>
      <c r="CM65" s="25"/>
      <c r="CN65" s="25"/>
    </row>
    <row r="66" spans="1:92">
      <c r="A66">
        <v>77</v>
      </c>
      <c r="B66" s="23">
        <v>4.2000000000000003E-2</v>
      </c>
      <c r="C66" s="23">
        <v>3.6999999999999998E-2</v>
      </c>
      <c r="D66" s="24">
        <v>0.5</v>
      </c>
      <c r="E66" s="25"/>
      <c r="F66" s="25"/>
      <c r="G66" s="25"/>
      <c r="H66" s="25"/>
      <c r="I66" s="25"/>
      <c r="J66" s="25"/>
      <c r="K66" s="25"/>
      <c r="L66" s="25"/>
      <c r="M66" s="25"/>
      <c r="N66" s="25"/>
      <c r="O66" s="25"/>
      <c r="P66" s="25"/>
      <c r="Q66" s="25"/>
      <c r="R66" s="25"/>
      <c r="S66" s="25"/>
      <c r="T66" s="25"/>
      <c r="U66" s="25"/>
      <c r="V66" s="25"/>
      <c r="W66" s="25"/>
      <c r="X66" s="25"/>
      <c r="Y66" s="25"/>
      <c r="Z66" s="25"/>
      <c r="AA66" s="25"/>
      <c r="AB66" s="25"/>
      <c r="AC66" s="25"/>
      <c r="AD66" s="25"/>
      <c r="AE66" s="25"/>
      <c r="AF66" s="25"/>
      <c r="AG66" s="25"/>
      <c r="AH66" s="25"/>
      <c r="AI66" s="25"/>
      <c r="AJ66" s="25"/>
      <c r="AK66" s="25"/>
      <c r="AL66" s="25"/>
      <c r="AM66" s="25"/>
      <c r="AN66" s="25"/>
      <c r="AO66" s="25"/>
      <c r="AP66" s="25"/>
      <c r="AQ66" s="25"/>
      <c r="AR66" s="25"/>
      <c r="AS66" s="25"/>
      <c r="AT66" s="25"/>
      <c r="AU66" s="25"/>
      <c r="AV66" s="25"/>
      <c r="AW66" s="25"/>
      <c r="AX66" s="25"/>
      <c r="AY66" s="25"/>
      <c r="AZ66" s="25"/>
      <c r="BA66" s="25"/>
      <c r="BB66" s="25"/>
      <c r="BC66" s="25"/>
      <c r="BD66" s="25"/>
      <c r="BE66" s="25"/>
      <c r="BF66" s="25"/>
      <c r="BG66" s="25"/>
      <c r="BH66" s="25"/>
      <c r="BI66" s="25"/>
      <c r="BJ66" s="25"/>
      <c r="BK66" s="25"/>
      <c r="BL66" s="25"/>
      <c r="BM66" s="25"/>
      <c r="BN66" s="25"/>
      <c r="BO66" s="25"/>
      <c r="BP66" s="25"/>
      <c r="BQ66" s="25"/>
      <c r="BR66" s="25"/>
      <c r="BS66" s="25"/>
      <c r="BT66" s="25"/>
      <c r="BU66" s="25"/>
      <c r="BV66" s="25"/>
      <c r="BW66" s="25"/>
      <c r="BX66" s="25"/>
      <c r="BY66" s="25"/>
      <c r="BZ66" s="25"/>
      <c r="CA66" s="25"/>
      <c r="CB66" s="25"/>
      <c r="CC66" s="25"/>
      <c r="CD66" s="25"/>
      <c r="CE66" s="25"/>
      <c r="CF66" s="25"/>
      <c r="CG66" s="25"/>
      <c r="CH66" s="25"/>
      <c r="CI66" s="25"/>
      <c r="CJ66" s="25"/>
      <c r="CK66" s="25"/>
      <c r="CL66" s="25"/>
      <c r="CM66" s="25"/>
      <c r="CN66" s="25"/>
    </row>
    <row r="67" spans="1:92">
      <c r="A67">
        <v>78</v>
      </c>
      <c r="B67" s="23">
        <v>4.2000000000000003E-2</v>
      </c>
      <c r="C67" s="23">
        <v>3.6999999999999998E-2</v>
      </c>
      <c r="D67" s="24">
        <v>0.5</v>
      </c>
      <c r="E67" s="25"/>
      <c r="F67" s="25"/>
      <c r="G67" s="25"/>
      <c r="H67" s="25"/>
      <c r="I67" s="25"/>
      <c r="J67" s="25"/>
      <c r="K67" s="25"/>
      <c r="L67" s="25"/>
      <c r="M67" s="25"/>
      <c r="N67" s="25"/>
      <c r="O67" s="25"/>
      <c r="P67" s="25"/>
      <c r="Q67" s="25"/>
      <c r="R67" s="25"/>
      <c r="S67" s="25"/>
      <c r="T67" s="25"/>
      <c r="U67" s="25"/>
      <c r="V67" s="25"/>
      <c r="W67" s="25"/>
      <c r="X67" s="25"/>
      <c r="Y67" s="25"/>
      <c r="Z67" s="25"/>
      <c r="AA67" s="25"/>
      <c r="AB67" s="25"/>
      <c r="AC67" s="25"/>
      <c r="AD67" s="25"/>
      <c r="AE67" s="25"/>
      <c r="AF67" s="25"/>
      <c r="AG67" s="25"/>
      <c r="AH67" s="25"/>
      <c r="AI67" s="25"/>
      <c r="AJ67" s="25"/>
      <c r="AK67" s="25"/>
      <c r="AL67" s="25"/>
      <c r="AM67" s="25"/>
      <c r="AN67" s="25"/>
      <c r="AO67" s="25"/>
      <c r="AP67" s="25"/>
      <c r="AQ67" s="25"/>
      <c r="AR67" s="25"/>
      <c r="AS67" s="25"/>
      <c r="AT67" s="25"/>
      <c r="AU67" s="25"/>
      <c r="AV67" s="25"/>
      <c r="AW67" s="25"/>
      <c r="AX67" s="25"/>
      <c r="AY67" s="25"/>
      <c r="AZ67" s="25"/>
      <c r="BA67" s="25"/>
      <c r="BB67" s="25"/>
      <c r="BC67" s="25"/>
      <c r="BD67" s="25"/>
      <c r="BE67" s="25"/>
      <c r="BF67" s="25"/>
      <c r="BG67" s="25"/>
      <c r="BH67" s="25"/>
      <c r="BI67" s="25"/>
      <c r="BJ67" s="25"/>
      <c r="BK67" s="25"/>
      <c r="BL67" s="25"/>
      <c r="BM67" s="25"/>
      <c r="BN67" s="25"/>
      <c r="BO67" s="25"/>
      <c r="BP67" s="25"/>
      <c r="BQ67" s="25"/>
      <c r="BR67" s="25"/>
      <c r="BS67" s="25"/>
      <c r="BT67" s="25"/>
      <c r="BU67" s="25"/>
      <c r="BV67" s="25"/>
      <c r="BW67" s="25"/>
      <c r="BX67" s="25"/>
      <c r="BY67" s="25"/>
      <c r="BZ67" s="25"/>
      <c r="CA67" s="25"/>
      <c r="CB67" s="25"/>
      <c r="CC67" s="25"/>
      <c r="CD67" s="25"/>
      <c r="CE67" s="25"/>
      <c r="CF67" s="25"/>
      <c r="CG67" s="25"/>
      <c r="CH67" s="25"/>
      <c r="CI67" s="25"/>
      <c r="CJ67" s="25"/>
      <c r="CK67" s="25"/>
      <c r="CL67" s="25"/>
      <c r="CM67" s="25"/>
      <c r="CN67" s="25"/>
    </row>
    <row r="68" spans="1:92">
      <c r="A68">
        <v>79</v>
      </c>
      <c r="B68" s="23">
        <v>4.2000000000000003E-2</v>
      </c>
      <c r="C68" s="23">
        <v>3.6999999999999998E-2</v>
      </c>
      <c r="D68" s="24">
        <v>0.5</v>
      </c>
      <c r="E68" s="25"/>
      <c r="F68" s="25"/>
      <c r="G68" s="25"/>
      <c r="H68" s="25"/>
      <c r="I68" s="25"/>
      <c r="J68" s="25"/>
      <c r="K68" s="25"/>
      <c r="L68" s="25"/>
      <c r="M68" s="25"/>
      <c r="N68" s="25"/>
      <c r="O68" s="25"/>
      <c r="P68" s="25"/>
      <c r="Q68" s="25"/>
      <c r="R68" s="25"/>
      <c r="S68" s="25"/>
      <c r="T68" s="25"/>
      <c r="U68" s="25"/>
      <c r="V68" s="25"/>
      <c r="W68" s="25"/>
      <c r="X68" s="25"/>
      <c r="Y68" s="25"/>
      <c r="Z68" s="25"/>
      <c r="AA68" s="25"/>
      <c r="AB68" s="25"/>
      <c r="AC68" s="25"/>
      <c r="AD68" s="25"/>
      <c r="AE68" s="25"/>
      <c r="AF68" s="25"/>
      <c r="AG68" s="25"/>
      <c r="AH68" s="25"/>
      <c r="AI68" s="25"/>
      <c r="AJ68" s="25"/>
      <c r="AK68" s="25"/>
      <c r="AL68" s="25"/>
      <c r="AM68" s="25"/>
      <c r="AN68" s="25"/>
      <c r="AO68" s="25"/>
      <c r="AP68" s="25"/>
      <c r="AQ68" s="25"/>
      <c r="AR68" s="25"/>
      <c r="AS68" s="25"/>
      <c r="AT68" s="25"/>
      <c r="AU68" s="25"/>
      <c r="AV68" s="25"/>
      <c r="AW68" s="25"/>
      <c r="AX68" s="25"/>
      <c r="AY68" s="25"/>
      <c r="AZ68" s="25"/>
      <c r="BA68" s="25"/>
      <c r="BB68" s="25"/>
      <c r="BC68" s="25"/>
      <c r="BD68" s="25"/>
      <c r="BE68" s="25"/>
      <c r="BF68" s="25"/>
      <c r="BG68" s="25"/>
      <c r="BH68" s="25"/>
      <c r="BI68" s="25"/>
      <c r="BJ68" s="25"/>
      <c r="BK68" s="25"/>
      <c r="BL68" s="25"/>
      <c r="BM68" s="25"/>
      <c r="BN68" s="25"/>
      <c r="BO68" s="25"/>
      <c r="BP68" s="25"/>
      <c r="BQ68" s="25"/>
      <c r="BR68" s="25"/>
      <c r="BS68" s="25"/>
      <c r="BT68" s="25"/>
      <c r="BU68" s="25"/>
      <c r="BV68" s="25"/>
      <c r="BW68" s="25"/>
      <c r="BX68" s="25"/>
      <c r="BY68" s="25"/>
      <c r="BZ68" s="25"/>
      <c r="CA68" s="25"/>
      <c r="CB68" s="25"/>
      <c r="CC68" s="25"/>
      <c r="CD68" s="25"/>
      <c r="CE68" s="25"/>
      <c r="CF68" s="25"/>
      <c r="CG68" s="25"/>
      <c r="CH68" s="25"/>
      <c r="CI68" s="25"/>
      <c r="CJ68" s="25"/>
      <c r="CK68" s="25"/>
      <c r="CL68" s="25"/>
      <c r="CM68" s="25"/>
      <c r="CN68" s="25"/>
    </row>
    <row r="69" spans="1:92">
      <c r="A69">
        <v>80</v>
      </c>
      <c r="B69" s="23">
        <v>4.2000000000000003E-2</v>
      </c>
      <c r="C69" s="23">
        <v>3.6999999999999998E-2</v>
      </c>
      <c r="D69" s="24">
        <v>0.5</v>
      </c>
      <c r="E69" s="25"/>
      <c r="F69" s="25"/>
      <c r="G69" s="25"/>
      <c r="H69" s="25"/>
      <c r="I69" s="25"/>
      <c r="J69" s="25"/>
      <c r="K69" s="25"/>
      <c r="L69" s="25"/>
      <c r="M69" s="25"/>
      <c r="N69" s="25"/>
      <c r="O69" s="25"/>
      <c r="P69" s="25"/>
      <c r="Q69" s="25"/>
      <c r="R69" s="25"/>
      <c r="S69" s="25"/>
      <c r="T69" s="25"/>
      <c r="U69" s="25"/>
      <c r="V69" s="25"/>
      <c r="W69" s="25"/>
      <c r="X69" s="25"/>
      <c r="Y69" s="25"/>
      <c r="Z69" s="25"/>
      <c r="AA69" s="25"/>
      <c r="AB69" s="25"/>
      <c r="AC69" s="25"/>
      <c r="AD69" s="25"/>
      <c r="AE69" s="25"/>
      <c r="AF69" s="25"/>
      <c r="AG69" s="25"/>
      <c r="AH69" s="25"/>
      <c r="AI69" s="25"/>
      <c r="AJ69" s="25"/>
      <c r="AK69" s="25"/>
      <c r="AL69" s="25"/>
      <c r="AM69" s="25"/>
      <c r="AN69" s="25"/>
      <c r="AO69" s="25"/>
      <c r="AP69" s="25"/>
      <c r="AQ69" s="25"/>
      <c r="AR69" s="25"/>
      <c r="AS69" s="25"/>
      <c r="AT69" s="25"/>
      <c r="AU69" s="25"/>
      <c r="AV69" s="25"/>
      <c r="AW69" s="25"/>
      <c r="AX69" s="25"/>
      <c r="AY69" s="25"/>
      <c r="AZ69" s="25"/>
      <c r="BA69" s="25"/>
      <c r="BB69" s="25"/>
      <c r="BC69" s="25"/>
      <c r="BD69" s="25"/>
      <c r="BE69" s="25"/>
      <c r="BF69" s="25"/>
      <c r="BG69" s="25"/>
      <c r="BH69" s="25"/>
      <c r="BI69" s="25"/>
      <c r="BJ69" s="25"/>
      <c r="BK69" s="25"/>
      <c r="BL69" s="25"/>
      <c r="BM69" s="25"/>
      <c r="BN69" s="25"/>
      <c r="BO69" s="25"/>
      <c r="BP69" s="25"/>
      <c r="BQ69" s="25"/>
      <c r="BR69" s="25"/>
      <c r="BS69" s="25"/>
      <c r="BT69" s="25"/>
      <c r="BU69" s="25"/>
      <c r="BV69" s="25"/>
      <c r="BW69" s="25"/>
      <c r="BX69" s="25"/>
      <c r="BY69" s="25"/>
      <c r="BZ69" s="25"/>
      <c r="CA69" s="25"/>
      <c r="CB69" s="25"/>
      <c r="CC69" s="25"/>
      <c r="CD69" s="25"/>
      <c r="CE69" s="25"/>
      <c r="CF69" s="25"/>
      <c r="CG69" s="25"/>
      <c r="CH69" s="25"/>
      <c r="CI69" s="25"/>
      <c r="CJ69" s="25"/>
      <c r="CK69" s="25"/>
      <c r="CL69" s="25"/>
      <c r="CM69" s="25"/>
      <c r="CN69" s="25"/>
    </row>
    <row r="70" spans="1:92">
      <c r="A70">
        <v>81</v>
      </c>
      <c r="B70" s="23">
        <v>4.2000000000000003E-2</v>
      </c>
      <c r="C70" s="23">
        <v>3.6999999999999998E-2</v>
      </c>
      <c r="D70" s="24">
        <v>0.5</v>
      </c>
      <c r="E70" s="25"/>
      <c r="F70" s="25"/>
      <c r="G70" s="25"/>
      <c r="H70" s="25"/>
      <c r="I70" s="25"/>
      <c r="J70" s="25"/>
      <c r="K70" s="25"/>
      <c r="L70" s="25"/>
      <c r="M70" s="25"/>
      <c r="N70" s="25"/>
      <c r="O70" s="25"/>
      <c r="P70" s="25"/>
      <c r="Q70" s="25"/>
      <c r="R70" s="25"/>
      <c r="S70" s="25"/>
      <c r="T70" s="25"/>
      <c r="U70" s="25"/>
      <c r="V70" s="25"/>
      <c r="W70" s="25"/>
      <c r="X70" s="25"/>
      <c r="Y70" s="25"/>
      <c r="Z70" s="25"/>
      <c r="AA70" s="25"/>
      <c r="AB70" s="25"/>
      <c r="AC70" s="25"/>
      <c r="AD70" s="25"/>
      <c r="AE70" s="25"/>
      <c r="AF70" s="25"/>
      <c r="AG70" s="25"/>
      <c r="AH70" s="25"/>
      <c r="AI70" s="25"/>
      <c r="AJ70" s="25"/>
      <c r="AK70" s="25"/>
      <c r="AL70" s="25"/>
      <c r="AM70" s="25"/>
      <c r="AN70" s="25"/>
      <c r="AO70" s="25"/>
      <c r="AP70" s="25"/>
      <c r="AQ70" s="25"/>
      <c r="AR70" s="25"/>
      <c r="AS70" s="25"/>
      <c r="AT70" s="25"/>
      <c r="AU70" s="25"/>
      <c r="AV70" s="25"/>
      <c r="AW70" s="25"/>
      <c r="AX70" s="25"/>
      <c r="AY70" s="25"/>
      <c r="AZ70" s="25"/>
      <c r="BA70" s="25"/>
      <c r="BB70" s="25"/>
      <c r="BC70" s="25"/>
      <c r="BD70" s="25"/>
      <c r="BE70" s="25"/>
      <c r="BF70" s="25"/>
      <c r="BG70" s="25"/>
      <c r="BH70" s="25"/>
      <c r="BI70" s="25"/>
      <c r="BJ70" s="25"/>
      <c r="BK70" s="25"/>
      <c r="BL70" s="25"/>
      <c r="BM70" s="25"/>
      <c r="BN70" s="25"/>
      <c r="BO70" s="25"/>
      <c r="BP70" s="25"/>
      <c r="BQ70" s="25"/>
      <c r="BR70" s="25"/>
      <c r="BS70" s="25"/>
      <c r="BT70" s="25"/>
      <c r="BU70" s="25"/>
      <c r="BV70" s="25"/>
      <c r="BW70" s="25"/>
      <c r="BX70" s="25"/>
      <c r="BY70" s="25"/>
      <c r="BZ70" s="25"/>
      <c r="CA70" s="25"/>
      <c r="CB70" s="25"/>
      <c r="CC70" s="25"/>
      <c r="CD70" s="25"/>
      <c r="CE70" s="25"/>
      <c r="CF70" s="25"/>
      <c r="CG70" s="25"/>
      <c r="CH70" s="25"/>
      <c r="CI70" s="25"/>
      <c r="CJ70" s="25"/>
      <c r="CK70" s="25"/>
      <c r="CL70" s="25"/>
      <c r="CM70" s="25"/>
      <c r="CN70" s="25"/>
    </row>
    <row r="71" spans="1:92">
      <c r="A71">
        <v>82</v>
      </c>
      <c r="B71" s="23">
        <v>4.2000000000000003E-2</v>
      </c>
      <c r="C71" s="23">
        <v>3.6999999999999998E-2</v>
      </c>
      <c r="D71" s="24">
        <v>0.5</v>
      </c>
      <c r="E71" s="25"/>
      <c r="F71" s="25"/>
      <c r="G71" s="25"/>
      <c r="H71" s="25"/>
      <c r="I71" s="25"/>
      <c r="J71" s="25"/>
      <c r="K71" s="25"/>
      <c r="L71" s="25"/>
      <c r="M71" s="25"/>
      <c r="N71" s="25"/>
      <c r="O71" s="25"/>
      <c r="P71" s="25"/>
      <c r="Q71" s="25"/>
      <c r="R71" s="25"/>
      <c r="S71" s="25"/>
      <c r="T71" s="25"/>
      <c r="U71" s="25"/>
      <c r="V71" s="25"/>
      <c r="W71" s="25"/>
      <c r="X71" s="25"/>
      <c r="Y71" s="25"/>
      <c r="Z71" s="25"/>
      <c r="AA71" s="25"/>
      <c r="AB71" s="25"/>
      <c r="AC71" s="25"/>
      <c r="AD71" s="25"/>
      <c r="AE71" s="25"/>
      <c r="AF71" s="25"/>
      <c r="AG71" s="25"/>
      <c r="AH71" s="25"/>
      <c r="AI71" s="25"/>
      <c r="AJ71" s="25"/>
      <c r="AK71" s="25"/>
      <c r="AL71" s="25"/>
      <c r="AM71" s="25"/>
      <c r="AN71" s="25"/>
      <c r="AO71" s="25"/>
      <c r="AP71" s="25"/>
      <c r="AQ71" s="25"/>
      <c r="AR71" s="25"/>
      <c r="AS71" s="25"/>
      <c r="AT71" s="25"/>
      <c r="AU71" s="25"/>
      <c r="AV71" s="25"/>
      <c r="AW71" s="25"/>
      <c r="AX71" s="25"/>
      <c r="AY71" s="25"/>
      <c r="AZ71" s="25"/>
      <c r="BA71" s="25"/>
      <c r="BB71" s="25"/>
      <c r="BC71" s="25"/>
      <c r="BD71" s="25"/>
      <c r="BE71" s="25"/>
      <c r="BF71" s="25"/>
      <c r="BG71" s="25"/>
      <c r="BH71" s="25"/>
      <c r="BI71" s="25"/>
      <c r="BJ71" s="25"/>
      <c r="BK71" s="25"/>
      <c r="BL71" s="25"/>
      <c r="BM71" s="25"/>
      <c r="BN71" s="25"/>
      <c r="BO71" s="25"/>
      <c r="BP71" s="25"/>
      <c r="BQ71" s="25"/>
      <c r="BR71" s="25"/>
      <c r="BS71" s="25"/>
      <c r="BT71" s="25"/>
      <c r="BU71" s="25"/>
      <c r="BV71" s="25"/>
      <c r="BW71" s="25"/>
      <c r="BX71" s="25"/>
      <c r="BY71" s="25"/>
      <c r="BZ71" s="25"/>
      <c r="CA71" s="25"/>
      <c r="CB71" s="25"/>
      <c r="CC71" s="25"/>
      <c r="CD71" s="25"/>
      <c r="CE71" s="25"/>
      <c r="CF71" s="25"/>
      <c r="CG71" s="25"/>
      <c r="CH71" s="25"/>
      <c r="CI71" s="25"/>
      <c r="CJ71" s="25"/>
      <c r="CK71" s="25"/>
      <c r="CL71" s="25"/>
      <c r="CM71" s="25"/>
      <c r="CN71" s="25"/>
    </row>
    <row r="72" spans="1:92">
      <c r="A72">
        <v>83</v>
      </c>
      <c r="B72" s="23">
        <v>4.2000000000000003E-2</v>
      </c>
      <c r="C72" s="23">
        <v>3.6999999999999998E-2</v>
      </c>
      <c r="D72" s="24">
        <v>0.5</v>
      </c>
      <c r="E72" s="25"/>
      <c r="F72" s="25"/>
      <c r="G72" s="25"/>
      <c r="H72" s="25"/>
      <c r="I72" s="25"/>
      <c r="J72" s="25"/>
      <c r="K72" s="25"/>
      <c r="L72" s="25"/>
      <c r="M72" s="25"/>
      <c r="N72" s="25"/>
      <c r="O72" s="25"/>
      <c r="P72" s="25"/>
      <c r="Q72" s="25"/>
      <c r="R72" s="25"/>
      <c r="S72" s="25"/>
      <c r="T72" s="25"/>
      <c r="U72" s="25"/>
      <c r="V72" s="25"/>
      <c r="W72" s="25"/>
      <c r="X72" s="25"/>
      <c r="Y72" s="25"/>
      <c r="Z72" s="25"/>
      <c r="AA72" s="25"/>
      <c r="AB72" s="25"/>
      <c r="AC72" s="25"/>
      <c r="AD72" s="25"/>
      <c r="AE72" s="25"/>
      <c r="AF72" s="25"/>
      <c r="AG72" s="25"/>
      <c r="AH72" s="25"/>
      <c r="AI72" s="25"/>
      <c r="AJ72" s="25"/>
      <c r="AK72" s="25"/>
      <c r="AL72" s="25"/>
      <c r="AM72" s="25"/>
      <c r="AN72" s="25"/>
      <c r="AO72" s="25"/>
      <c r="AP72" s="25"/>
      <c r="AQ72" s="25"/>
      <c r="AR72" s="25"/>
      <c r="AS72" s="25"/>
      <c r="AT72" s="25"/>
      <c r="AU72" s="25"/>
      <c r="AV72" s="25"/>
      <c r="AW72" s="25"/>
      <c r="AX72" s="25"/>
      <c r="AY72" s="25"/>
      <c r="AZ72" s="25"/>
      <c r="BA72" s="25"/>
      <c r="BB72" s="25"/>
      <c r="BC72" s="25"/>
      <c r="BD72" s="25"/>
      <c r="BE72" s="25"/>
      <c r="BF72" s="25"/>
      <c r="BG72" s="25"/>
      <c r="BH72" s="25"/>
      <c r="BI72" s="25"/>
      <c r="BJ72" s="25"/>
      <c r="BK72" s="25"/>
      <c r="BL72" s="25"/>
      <c r="BM72" s="25"/>
      <c r="BN72" s="25"/>
      <c r="BO72" s="25"/>
      <c r="BP72" s="25"/>
      <c r="BQ72" s="25"/>
      <c r="BR72" s="25"/>
      <c r="BS72" s="25"/>
      <c r="BT72" s="25"/>
      <c r="BU72" s="25"/>
      <c r="BV72" s="25"/>
      <c r="BW72" s="25"/>
      <c r="BX72" s="25"/>
      <c r="BY72" s="25"/>
      <c r="BZ72" s="25"/>
      <c r="CA72" s="25"/>
      <c r="CB72" s="25"/>
      <c r="CC72" s="25"/>
      <c r="CD72" s="25"/>
      <c r="CE72" s="25"/>
      <c r="CF72" s="25"/>
      <c r="CG72" s="25"/>
      <c r="CH72" s="25"/>
      <c r="CI72" s="25"/>
      <c r="CJ72" s="25"/>
      <c r="CK72" s="25"/>
      <c r="CL72" s="25"/>
      <c r="CM72" s="25"/>
      <c r="CN72" s="25"/>
    </row>
    <row r="73" spans="1:92">
      <c r="A73">
        <v>84</v>
      </c>
      <c r="B73" s="23">
        <v>4.2000000000000003E-2</v>
      </c>
      <c r="C73" s="23">
        <v>3.6999999999999998E-2</v>
      </c>
      <c r="D73" s="24">
        <v>0.5</v>
      </c>
      <c r="E73" s="25"/>
      <c r="F73" s="25"/>
      <c r="G73" s="25"/>
      <c r="H73" s="25"/>
      <c r="I73" s="25"/>
      <c r="J73" s="25"/>
      <c r="K73" s="25"/>
      <c r="L73" s="25"/>
      <c r="M73" s="25"/>
      <c r="N73" s="25"/>
      <c r="O73" s="25"/>
      <c r="P73" s="25"/>
      <c r="Q73" s="25"/>
      <c r="R73" s="25"/>
      <c r="S73" s="25"/>
      <c r="T73" s="25"/>
      <c r="U73" s="25"/>
      <c r="V73" s="25"/>
      <c r="W73" s="25"/>
      <c r="X73" s="25"/>
      <c r="Y73" s="25"/>
      <c r="Z73" s="25"/>
      <c r="AA73" s="25"/>
      <c r="AB73" s="25"/>
      <c r="AC73" s="25"/>
      <c r="AD73" s="25"/>
      <c r="AE73" s="25"/>
      <c r="AF73" s="25"/>
      <c r="AG73" s="25"/>
      <c r="AH73" s="25"/>
      <c r="AI73" s="25"/>
      <c r="AJ73" s="25"/>
      <c r="AK73" s="25"/>
      <c r="AL73" s="25"/>
      <c r="AM73" s="25"/>
      <c r="AN73" s="25"/>
      <c r="AO73" s="25"/>
      <c r="AP73" s="25"/>
      <c r="AQ73" s="25"/>
      <c r="AR73" s="25"/>
      <c r="AS73" s="25"/>
      <c r="AT73" s="25"/>
      <c r="AU73" s="25"/>
      <c r="AV73" s="25"/>
      <c r="AW73" s="25"/>
      <c r="AX73" s="25"/>
      <c r="AY73" s="25"/>
      <c r="AZ73" s="25"/>
      <c r="BA73" s="25"/>
      <c r="BB73" s="25"/>
      <c r="BC73" s="25"/>
      <c r="BD73" s="25"/>
      <c r="BE73" s="25"/>
      <c r="BF73" s="25"/>
      <c r="BG73" s="25"/>
      <c r="BH73" s="25"/>
      <c r="BI73" s="25"/>
      <c r="BJ73" s="25"/>
      <c r="BK73" s="25"/>
      <c r="BL73" s="25"/>
      <c r="BM73" s="25"/>
      <c r="BN73" s="25"/>
      <c r="BO73" s="25"/>
      <c r="BP73" s="25"/>
      <c r="BQ73" s="25"/>
      <c r="BR73" s="25"/>
      <c r="BS73" s="25"/>
      <c r="BT73" s="25"/>
      <c r="BU73" s="25"/>
      <c r="BV73" s="25"/>
      <c r="BW73" s="25"/>
      <c r="BX73" s="25"/>
      <c r="BY73" s="25"/>
      <c r="BZ73" s="25"/>
      <c r="CA73" s="25"/>
      <c r="CB73" s="25"/>
      <c r="CC73" s="25"/>
      <c r="CD73" s="25"/>
      <c r="CE73" s="25"/>
      <c r="CF73" s="25"/>
      <c r="CG73" s="25"/>
      <c r="CH73" s="25"/>
      <c r="CI73" s="25"/>
      <c r="CJ73" s="25"/>
      <c r="CK73" s="25"/>
      <c r="CL73" s="25"/>
      <c r="CM73" s="25"/>
      <c r="CN73" s="25"/>
    </row>
    <row r="74" spans="1:92">
      <c r="A74">
        <v>85</v>
      </c>
      <c r="B74" s="23">
        <v>4.2000000000000003E-2</v>
      </c>
      <c r="C74" s="23">
        <v>3.6999999999999998E-2</v>
      </c>
      <c r="D74" s="24">
        <v>0.5</v>
      </c>
      <c r="E74" s="25"/>
      <c r="F74" s="25"/>
      <c r="G74" s="25"/>
      <c r="H74" s="25"/>
      <c r="I74" s="25"/>
      <c r="J74" s="25"/>
      <c r="K74" s="25"/>
      <c r="L74" s="25"/>
      <c r="M74" s="25"/>
      <c r="N74" s="25"/>
      <c r="O74" s="25"/>
      <c r="P74" s="25"/>
      <c r="Q74" s="25"/>
      <c r="R74" s="25"/>
      <c r="S74" s="25"/>
      <c r="T74" s="25"/>
      <c r="U74" s="25"/>
      <c r="V74" s="25"/>
      <c r="W74" s="25"/>
      <c r="X74" s="25"/>
      <c r="Y74" s="25"/>
      <c r="Z74" s="25"/>
      <c r="AA74" s="25"/>
      <c r="AB74" s="25"/>
      <c r="AC74" s="25"/>
      <c r="AD74" s="25"/>
      <c r="AE74" s="25"/>
      <c r="AF74" s="25"/>
      <c r="AG74" s="25"/>
      <c r="AH74" s="25"/>
      <c r="AI74" s="25"/>
      <c r="AJ74" s="25"/>
      <c r="AK74" s="25"/>
      <c r="AL74" s="25"/>
      <c r="AM74" s="25"/>
      <c r="AN74" s="25"/>
      <c r="AO74" s="25"/>
      <c r="AP74" s="25"/>
      <c r="AQ74" s="25"/>
      <c r="AR74" s="25"/>
      <c r="AS74" s="25"/>
      <c r="AT74" s="25"/>
      <c r="AU74" s="25"/>
      <c r="AV74" s="25"/>
      <c r="AW74" s="25"/>
      <c r="AX74" s="25"/>
      <c r="AY74" s="25"/>
      <c r="AZ74" s="25"/>
      <c r="BA74" s="25"/>
      <c r="BB74" s="25"/>
      <c r="BC74" s="25"/>
      <c r="BD74" s="25"/>
      <c r="BE74" s="25"/>
      <c r="BF74" s="25"/>
      <c r="BG74" s="25"/>
      <c r="BH74" s="25"/>
      <c r="BI74" s="25"/>
      <c r="BJ74" s="25"/>
      <c r="BK74" s="25"/>
      <c r="BL74" s="25"/>
      <c r="BM74" s="25"/>
      <c r="BN74" s="25"/>
      <c r="BO74" s="25"/>
      <c r="BP74" s="25"/>
      <c r="BQ74" s="25"/>
      <c r="BR74" s="25"/>
      <c r="BS74" s="25"/>
      <c r="BT74" s="25"/>
      <c r="BU74" s="25"/>
      <c r="BV74" s="25"/>
      <c r="BW74" s="25"/>
      <c r="BX74" s="25"/>
      <c r="BY74" s="25"/>
      <c r="BZ74" s="25"/>
      <c r="CA74" s="25"/>
      <c r="CB74" s="25"/>
      <c r="CC74" s="25"/>
      <c r="CD74" s="25"/>
      <c r="CE74" s="25"/>
      <c r="CF74" s="25"/>
      <c r="CG74" s="25"/>
      <c r="CH74" s="25"/>
      <c r="CI74" s="25"/>
      <c r="CJ74" s="25"/>
      <c r="CK74" s="25"/>
      <c r="CL74" s="25"/>
      <c r="CM74" s="25"/>
      <c r="CN74" s="25"/>
    </row>
    <row r="75" spans="1:92">
      <c r="A75">
        <v>86</v>
      </c>
      <c r="B75" s="23">
        <v>4.2000000000000003E-2</v>
      </c>
      <c r="C75" s="23">
        <v>3.6999999999999998E-2</v>
      </c>
      <c r="D75" s="24">
        <v>0.5</v>
      </c>
      <c r="E75" s="25"/>
      <c r="F75" s="25"/>
      <c r="G75" s="25"/>
      <c r="H75" s="25"/>
      <c r="I75" s="25"/>
      <c r="J75" s="25"/>
      <c r="K75" s="25"/>
      <c r="L75" s="25"/>
      <c r="M75" s="25"/>
      <c r="N75" s="25"/>
      <c r="O75" s="25"/>
      <c r="P75" s="25"/>
      <c r="Q75" s="25"/>
      <c r="R75" s="25"/>
      <c r="S75" s="25"/>
      <c r="T75" s="25"/>
      <c r="U75" s="25"/>
      <c r="V75" s="25"/>
      <c r="W75" s="25"/>
      <c r="X75" s="25"/>
      <c r="Y75" s="25"/>
      <c r="Z75" s="25"/>
      <c r="AA75" s="25"/>
      <c r="AB75" s="25"/>
      <c r="AC75" s="25"/>
      <c r="AD75" s="25"/>
      <c r="AE75" s="25"/>
      <c r="AF75" s="25"/>
      <c r="AG75" s="25"/>
      <c r="AH75" s="25"/>
      <c r="AI75" s="25"/>
      <c r="AJ75" s="25"/>
      <c r="AK75" s="25"/>
      <c r="AL75" s="25"/>
      <c r="AM75" s="25"/>
      <c r="AN75" s="25"/>
      <c r="AO75" s="25"/>
      <c r="AP75" s="25"/>
      <c r="AQ75" s="25"/>
      <c r="AR75" s="25"/>
      <c r="AS75" s="25"/>
      <c r="AT75" s="25"/>
      <c r="AU75" s="25"/>
      <c r="AV75" s="25"/>
      <c r="AW75" s="25"/>
      <c r="AX75" s="25"/>
      <c r="AY75" s="25"/>
      <c r="AZ75" s="25"/>
      <c r="BA75" s="25"/>
      <c r="BB75" s="25"/>
      <c r="BC75" s="25"/>
      <c r="BD75" s="25"/>
      <c r="BE75" s="25"/>
      <c r="BF75" s="25"/>
      <c r="BG75" s="25"/>
      <c r="BH75" s="25"/>
      <c r="BI75" s="25"/>
      <c r="BJ75" s="25"/>
      <c r="BK75" s="25"/>
      <c r="BL75" s="25"/>
      <c r="BM75" s="25"/>
      <c r="BN75" s="25"/>
      <c r="BO75" s="25"/>
      <c r="BP75" s="25"/>
      <c r="BQ75" s="25"/>
      <c r="BR75" s="25"/>
      <c r="BS75" s="25"/>
      <c r="BT75" s="25"/>
      <c r="BU75" s="25"/>
      <c r="BV75" s="25"/>
      <c r="BW75" s="25"/>
      <c r="BX75" s="25"/>
      <c r="BY75" s="25"/>
      <c r="BZ75" s="25"/>
      <c r="CA75" s="25"/>
      <c r="CB75" s="25"/>
      <c r="CC75" s="25"/>
      <c r="CD75" s="25"/>
      <c r="CE75" s="25"/>
      <c r="CF75" s="25"/>
      <c r="CG75" s="25"/>
      <c r="CH75" s="25"/>
      <c r="CI75" s="25"/>
      <c r="CJ75" s="25"/>
      <c r="CK75" s="25"/>
      <c r="CL75" s="25"/>
      <c r="CM75" s="25"/>
      <c r="CN75" s="25"/>
    </row>
    <row r="76" spans="1:92">
      <c r="A76">
        <v>87</v>
      </c>
      <c r="B76" s="23">
        <v>4.2000000000000003E-2</v>
      </c>
      <c r="C76" s="23">
        <v>3.6999999999999998E-2</v>
      </c>
      <c r="D76" s="24">
        <v>0.5</v>
      </c>
      <c r="E76" s="25"/>
      <c r="F76" s="25"/>
      <c r="G76" s="25"/>
      <c r="H76" s="25"/>
      <c r="I76" s="25"/>
      <c r="J76" s="25"/>
      <c r="K76" s="25"/>
      <c r="L76" s="25"/>
      <c r="M76" s="25"/>
      <c r="N76" s="25"/>
      <c r="O76" s="25"/>
      <c r="P76" s="25"/>
      <c r="Q76" s="25"/>
      <c r="R76" s="25"/>
      <c r="S76" s="25"/>
      <c r="T76" s="25"/>
      <c r="U76" s="25"/>
      <c r="V76" s="25"/>
      <c r="W76" s="25"/>
      <c r="X76" s="25"/>
      <c r="Y76" s="25"/>
      <c r="Z76" s="25"/>
      <c r="AA76" s="25"/>
      <c r="AB76" s="25"/>
      <c r="AC76" s="25"/>
      <c r="AD76" s="25"/>
      <c r="AE76" s="25"/>
      <c r="AF76" s="25"/>
      <c r="AG76" s="25"/>
      <c r="AH76" s="25"/>
      <c r="AI76" s="25"/>
      <c r="AJ76" s="25"/>
      <c r="AK76" s="25"/>
      <c r="AL76" s="25"/>
      <c r="AM76" s="25"/>
      <c r="AN76" s="25"/>
      <c r="AO76" s="25"/>
      <c r="AP76" s="25"/>
      <c r="AQ76" s="25"/>
      <c r="AR76" s="25"/>
      <c r="AS76" s="25"/>
      <c r="AT76" s="25"/>
      <c r="AU76" s="25"/>
      <c r="AV76" s="25"/>
      <c r="AW76" s="25"/>
      <c r="AX76" s="25"/>
      <c r="AY76" s="25"/>
      <c r="AZ76" s="25"/>
      <c r="BA76" s="25"/>
      <c r="BB76" s="25"/>
      <c r="BC76" s="25"/>
      <c r="BD76" s="25"/>
      <c r="BE76" s="25"/>
      <c r="BF76" s="25"/>
      <c r="BG76" s="25"/>
      <c r="BH76" s="25"/>
      <c r="BI76" s="25"/>
      <c r="BJ76" s="25"/>
      <c r="BK76" s="25"/>
      <c r="BL76" s="25"/>
      <c r="BM76" s="25"/>
      <c r="BN76" s="25"/>
      <c r="BO76" s="25"/>
      <c r="BP76" s="25"/>
      <c r="BQ76" s="25"/>
      <c r="BR76" s="25"/>
      <c r="BS76" s="25"/>
      <c r="BT76" s="25"/>
      <c r="BU76" s="25"/>
      <c r="BV76" s="25"/>
      <c r="BW76" s="25"/>
      <c r="BX76" s="25"/>
      <c r="BY76" s="25"/>
      <c r="BZ76" s="25"/>
      <c r="CA76" s="25"/>
      <c r="CB76" s="25"/>
      <c r="CC76" s="25"/>
      <c r="CD76" s="25"/>
      <c r="CE76" s="25"/>
      <c r="CF76" s="25"/>
      <c r="CG76" s="25"/>
      <c r="CH76" s="25"/>
      <c r="CI76" s="25"/>
      <c r="CJ76" s="25"/>
      <c r="CK76" s="25"/>
      <c r="CL76" s="25"/>
      <c r="CM76" s="25"/>
      <c r="CN76" s="25"/>
    </row>
    <row r="77" spans="1:92">
      <c r="A77">
        <v>88</v>
      </c>
      <c r="B77" s="23">
        <v>4.2000000000000003E-2</v>
      </c>
      <c r="C77" s="23">
        <v>3.6999999999999998E-2</v>
      </c>
      <c r="D77" s="24">
        <v>0.5</v>
      </c>
      <c r="E77" s="25"/>
      <c r="F77" s="25"/>
      <c r="G77" s="25"/>
      <c r="H77" s="25"/>
      <c r="I77" s="25"/>
      <c r="J77" s="25"/>
      <c r="K77" s="25"/>
      <c r="L77" s="25"/>
      <c r="M77" s="25"/>
      <c r="N77" s="25"/>
      <c r="O77" s="25"/>
      <c r="P77" s="25"/>
      <c r="Q77" s="25"/>
      <c r="R77" s="25"/>
      <c r="S77" s="25"/>
      <c r="T77" s="25"/>
      <c r="U77" s="25"/>
      <c r="V77" s="25"/>
      <c r="W77" s="25"/>
      <c r="X77" s="25"/>
      <c r="Y77" s="25"/>
      <c r="Z77" s="25"/>
      <c r="AA77" s="25"/>
      <c r="AB77" s="25"/>
      <c r="AC77" s="25"/>
      <c r="AD77" s="25"/>
      <c r="AE77" s="25"/>
      <c r="AF77" s="25"/>
      <c r="AG77" s="25"/>
      <c r="AH77" s="25"/>
      <c r="AI77" s="25"/>
      <c r="AJ77" s="25"/>
      <c r="AK77" s="25"/>
      <c r="AL77" s="25"/>
      <c r="AM77" s="25"/>
      <c r="AN77" s="25"/>
      <c r="AO77" s="25"/>
      <c r="AP77" s="25"/>
      <c r="AQ77" s="25"/>
      <c r="AR77" s="25"/>
      <c r="AS77" s="25"/>
      <c r="AT77" s="25"/>
      <c r="AU77" s="25"/>
      <c r="AV77" s="25"/>
      <c r="AW77" s="25"/>
      <c r="AX77" s="25"/>
      <c r="AY77" s="25"/>
      <c r="AZ77" s="25"/>
      <c r="BA77" s="25"/>
      <c r="BB77" s="25"/>
      <c r="BC77" s="25"/>
      <c r="BD77" s="25"/>
      <c r="BE77" s="25"/>
      <c r="BF77" s="25"/>
      <c r="BG77" s="25"/>
      <c r="BH77" s="25"/>
      <c r="BI77" s="25"/>
      <c r="BJ77" s="25"/>
      <c r="BK77" s="25"/>
      <c r="BL77" s="25"/>
      <c r="BM77" s="25"/>
      <c r="BN77" s="25"/>
      <c r="BO77" s="25"/>
      <c r="BP77" s="25"/>
      <c r="BQ77" s="25"/>
      <c r="BR77" s="25"/>
      <c r="BS77" s="25"/>
      <c r="BT77" s="25"/>
      <c r="BU77" s="25"/>
      <c r="BV77" s="25"/>
      <c r="BW77" s="25"/>
      <c r="BX77" s="25"/>
      <c r="BY77" s="25"/>
      <c r="BZ77" s="25"/>
      <c r="CA77" s="25"/>
      <c r="CB77" s="25"/>
      <c r="CC77" s="25"/>
      <c r="CD77" s="25"/>
      <c r="CE77" s="25"/>
      <c r="CF77" s="25"/>
      <c r="CG77" s="25"/>
      <c r="CH77" s="25"/>
      <c r="CI77" s="25"/>
      <c r="CJ77" s="25"/>
      <c r="CK77" s="25"/>
      <c r="CL77" s="25"/>
      <c r="CM77" s="25"/>
      <c r="CN77" s="25"/>
    </row>
    <row r="78" spans="1:92">
      <c r="A78">
        <v>89</v>
      </c>
      <c r="B78" s="23">
        <v>4.2000000000000003E-2</v>
      </c>
      <c r="C78" s="23">
        <v>3.6999999999999998E-2</v>
      </c>
      <c r="D78" s="24">
        <v>0.5</v>
      </c>
      <c r="E78" s="25"/>
      <c r="F78" s="25"/>
      <c r="G78" s="25"/>
      <c r="H78" s="25"/>
      <c r="I78" s="25"/>
      <c r="J78" s="25"/>
      <c r="K78" s="25"/>
      <c r="L78" s="25"/>
      <c r="M78" s="25"/>
      <c r="N78" s="25"/>
      <c r="O78" s="25"/>
      <c r="P78" s="25"/>
      <c r="Q78" s="25"/>
      <c r="R78" s="25"/>
      <c r="S78" s="25"/>
      <c r="T78" s="25"/>
      <c r="U78" s="25"/>
      <c r="V78" s="25"/>
      <c r="W78" s="25"/>
      <c r="X78" s="25"/>
      <c r="Y78" s="25"/>
      <c r="Z78" s="25"/>
      <c r="AA78" s="25"/>
      <c r="AB78" s="25"/>
      <c r="AC78" s="25"/>
      <c r="AD78" s="25"/>
      <c r="AE78" s="25"/>
      <c r="AF78" s="25"/>
      <c r="AG78" s="25"/>
      <c r="AH78" s="25"/>
      <c r="AI78" s="25"/>
      <c r="AJ78" s="25"/>
      <c r="AK78" s="25"/>
      <c r="AL78" s="25"/>
      <c r="AM78" s="25"/>
      <c r="AN78" s="25"/>
      <c r="AO78" s="25"/>
      <c r="AP78" s="25"/>
      <c r="AQ78" s="25"/>
      <c r="AR78" s="25"/>
      <c r="AS78" s="25"/>
      <c r="AT78" s="25"/>
      <c r="AU78" s="25"/>
      <c r="AV78" s="25"/>
      <c r="AW78" s="25"/>
      <c r="AX78" s="25"/>
      <c r="AY78" s="25"/>
      <c r="AZ78" s="25"/>
      <c r="BA78" s="25"/>
      <c r="BB78" s="25"/>
      <c r="BC78" s="25"/>
      <c r="BD78" s="25"/>
      <c r="BE78" s="25"/>
      <c r="BF78" s="25"/>
      <c r="BG78" s="25"/>
      <c r="BH78" s="25"/>
      <c r="BI78" s="25"/>
      <c r="BJ78" s="25"/>
      <c r="BK78" s="25"/>
      <c r="BL78" s="25"/>
      <c r="BM78" s="25"/>
      <c r="BN78" s="25"/>
      <c r="BO78" s="25"/>
      <c r="BP78" s="25"/>
      <c r="BQ78" s="25"/>
      <c r="BR78" s="25"/>
      <c r="BS78" s="25"/>
      <c r="BT78" s="25"/>
      <c r="BU78" s="25"/>
      <c r="BV78" s="25"/>
      <c r="BW78" s="25"/>
      <c r="BX78" s="25"/>
      <c r="BY78" s="25"/>
      <c r="BZ78" s="25"/>
      <c r="CA78" s="25"/>
      <c r="CB78" s="25"/>
      <c r="CC78" s="25"/>
      <c r="CD78" s="25"/>
      <c r="CE78" s="25"/>
      <c r="CF78" s="25"/>
      <c r="CG78" s="25"/>
      <c r="CH78" s="25"/>
      <c r="CI78" s="25"/>
      <c r="CJ78" s="25"/>
      <c r="CK78" s="25"/>
      <c r="CL78" s="25"/>
      <c r="CM78" s="25"/>
      <c r="CN78" s="25"/>
    </row>
    <row r="79" spans="1:92">
      <c r="A79">
        <v>90</v>
      </c>
      <c r="B79" s="23">
        <v>4.2000000000000003E-2</v>
      </c>
      <c r="C79" s="23">
        <v>3.6999999999999998E-2</v>
      </c>
      <c r="D79" s="24">
        <v>0.5</v>
      </c>
      <c r="E79" s="25"/>
      <c r="F79" s="25"/>
      <c r="G79" s="25"/>
      <c r="H79" s="25"/>
      <c r="I79" s="25"/>
      <c r="J79" s="25"/>
      <c r="K79" s="25"/>
      <c r="L79" s="25"/>
      <c r="M79" s="25"/>
      <c r="N79" s="25"/>
      <c r="O79" s="25"/>
      <c r="P79" s="25"/>
      <c r="Q79" s="25"/>
      <c r="R79" s="25"/>
      <c r="S79" s="25"/>
      <c r="T79" s="25"/>
      <c r="U79" s="25"/>
      <c r="V79" s="25"/>
      <c r="W79" s="25"/>
      <c r="X79" s="25"/>
      <c r="Y79" s="25"/>
      <c r="Z79" s="25"/>
      <c r="AA79" s="25"/>
      <c r="AB79" s="25"/>
      <c r="AC79" s="25"/>
      <c r="AD79" s="25"/>
      <c r="AE79" s="25"/>
      <c r="AF79" s="25"/>
      <c r="AG79" s="25"/>
      <c r="AH79" s="25"/>
      <c r="AI79" s="25"/>
      <c r="AJ79" s="25"/>
      <c r="AK79" s="25"/>
      <c r="AL79" s="25"/>
      <c r="AM79" s="25"/>
      <c r="AN79" s="25"/>
      <c r="AO79" s="25"/>
      <c r="AP79" s="25"/>
      <c r="AQ79" s="25"/>
      <c r="AR79" s="25"/>
      <c r="AS79" s="25"/>
      <c r="AT79" s="25"/>
      <c r="AU79" s="25"/>
      <c r="AV79" s="25"/>
      <c r="AW79" s="25"/>
      <c r="AX79" s="25"/>
      <c r="AY79" s="25"/>
      <c r="AZ79" s="25"/>
      <c r="BA79" s="25"/>
      <c r="BB79" s="25"/>
      <c r="BC79" s="25"/>
      <c r="BD79" s="25"/>
      <c r="BE79" s="25"/>
      <c r="BF79" s="25"/>
      <c r="BG79" s="25"/>
      <c r="BH79" s="25"/>
      <c r="BI79" s="25"/>
      <c r="BJ79" s="25"/>
      <c r="BK79" s="25"/>
      <c r="BL79" s="25"/>
      <c r="BM79" s="25"/>
      <c r="BN79" s="25"/>
      <c r="BO79" s="25"/>
      <c r="BP79" s="25"/>
      <c r="BQ79" s="25"/>
      <c r="BR79" s="25"/>
      <c r="BS79" s="25"/>
      <c r="BT79" s="25"/>
      <c r="BU79" s="25"/>
      <c r="BV79" s="25"/>
      <c r="BW79" s="25"/>
      <c r="BX79" s="25"/>
      <c r="BY79" s="25"/>
      <c r="BZ79" s="25"/>
      <c r="CA79" s="25"/>
      <c r="CB79" s="25"/>
      <c r="CC79" s="25"/>
      <c r="CD79" s="25"/>
      <c r="CE79" s="25"/>
      <c r="CF79" s="25"/>
      <c r="CG79" s="25"/>
      <c r="CH79" s="25"/>
      <c r="CI79" s="25"/>
      <c r="CJ79" s="25"/>
      <c r="CK79" s="25"/>
      <c r="CL79" s="25"/>
      <c r="CM79" s="25"/>
      <c r="CN79" s="25"/>
    </row>
    <row r="80" spans="1:92">
      <c r="A80">
        <v>91</v>
      </c>
      <c r="B80" s="23">
        <v>4.2000000000000003E-2</v>
      </c>
      <c r="C80" s="23">
        <v>3.6999999999999998E-2</v>
      </c>
      <c r="D80" s="24">
        <v>0.5</v>
      </c>
      <c r="E80" s="25"/>
      <c r="F80" s="25"/>
      <c r="G80" s="25"/>
      <c r="H80" s="25"/>
      <c r="I80" s="25"/>
      <c r="J80" s="25"/>
      <c r="K80" s="25"/>
      <c r="L80" s="25"/>
      <c r="M80" s="25"/>
      <c r="N80" s="25"/>
      <c r="O80" s="25"/>
      <c r="P80" s="25"/>
      <c r="Q80" s="25"/>
      <c r="R80" s="25"/>
      <c r="S80" s="25"/>
      <c r="T80" s="25"/>
      <c r="U80" s="25"/>
      <c r="V80" s="25"/>
      <c r="W80" s="25"/>
      <c r="X80" s="25"/>
      <c r="Y80" s="25"/>
      <c r="Z80" s="25"/>
      <c r="AA80" s="25"/>
      <c r="AB80" s="25"/>
      <c r="AC80" s="25"/>
      <c r="AD80" s="25"/>
      <c r="AE80" s="25"/>
      <c r="AF80" s="25"/>
      <c r="AG80" s="25"/>
      <c r="AH80" s="25"/>
      <c r="AI80" s="25"/>
      <c r="AJ80" s="25"/>
      <c r="AK80" s="25"/>
      <c r="AL80" s="25"/>
      <c r="AM80" s="25"/>
      <c r="AN80" s="25"/>
      <c r="AO80" s="25"/>
      <c r="AP80" s="25"/>
      <c r="AQ80" s="25"/>
      <c r="AR80" s="25"/>
      <c r="AS80" s="25"/>
      <c r="AT80" s="25"/>
      <c r="AU80" s="25"/>
      <c r="AV80" s="25"/>
      <c r="AW80" s="25"/>
      <c r="AX80" s="25"/>
      <c r="AY80" s="25"/>
      <c r="AZ80" s="25"/>
      <c r="BA80" s="25"/>
      <c r="BB80" s="25"/>
      <c r="BC80" s="25"/>
      <c r="BD80" s="25"/>
      <c r="BE80" s="25"/>
      <c r="BF80" s="25"/>
      <c r="BG80" s="25"/>
      <c r="BH80" s="25"/>
      <c r="BI80" s="25"/>
      <c r="BJ80" s="25"/>
      <c r="BK80" s="25"/>
      <c r="BL80" s="25"/>
      <c r="BM80" s="25"/>
      <c r="BN80" s="25"/>
      <c r="BO80" s="25"/>
      <c r="BP80" s="25"/>
      <c r="BQ80" s="25"/>
      <c r="BR80" s="25"/>
      <c r="BS80" s="25"/>
      <c r="BT80" s="25"/>
      <c r="BU80" s="25"/>
      <c r="BV80" s="25"/>
      <c r="BW80" s="25"/>
      <c r="BX80" s="25"/>
      <c r="BY80" s="25"/>
      <c r="BZ80" s="25"/>
      <c r="CA80" s="25"/>
      <c r="CB80" s="25"/>
      <c r="CC80" s="25"/>
      <c r="CD80" s="25"/>
      <c r="CE80" s="25"/>
      <c r="CF80" s="25"/>
      <c r="CG80" s="25"/>
      <c r="CH80" s="25"/>
      <c r="CI80" s="25"/>
      <c r="CJ80" s="25"/>
      <c r="CK80" s="25"/>
      <c r="CL80" s="25"/>
      <c r="CM80" s="25"/>
      <c r="CN80" s="25"/>
    </row>
    <row r="81" spans="1:92">
      <c r="A81">
        <v>92</v>
      </c>
      <c r="B81" s="23">
        <v>4.2000000000000003E-2</v>
      </c>
      <c r="C81" s="23">
        <v>3.6999999999999998E-2</v>
      </c>
      <c r="D81" s="24">
        <v>0.5</v>
      </c>
      <c r="E81" s="25"/>
      <c r="F81" s="25"/>
      <c r="G81" s="25"/>
      <c r="H81" s="25"/>
      <c r="I81" s="25"/>
      <c r="J81" s="25"/>
      <c r="K81" s="25"/>
      <c r="L81" s="25"/>
      <c r="M81" s="25"/>
      <c r="N81" s="25"/>
      <c r="O81" s="25"/>
      <c r="P81" s="25"/>
      <c r="Q81" s="25"/>
      <c r="R81" s="25"/>
      <c r="S81" s="25"/>
      <c r="T81" s="25"/>
      <c r="U81" s="25"/>
      <c r="V81" s="25"/>
      <c r="W81" s="25"/>
      <c r="X81" s="25"/>
      <c r="Y81" s="25"/>
      <c r="Z81" s="25"/>
      <c r="AA81" s="25"/>
      <c r="AB81" s="25"/>
      <c r="AC81" s="25"/>
      <c r="AD81" s="25"/>
      <c r="AE81" s="25"/>
      <c r="AF81" s="25"/>
      <c r="AG81" s="25"/>
      <c r="AH81" s="25"/>
      <c r="AI81" s="25"/>
      <c r="AJ81" s="25"/>
      <c r="AK81" s="25"/>
      <c r="AL81" s="25"/>
      <c r="AM81" s="25"/>
      <c r="AN81" s="25"/>
      <c r="AO81" s="25"/>
      <c r="AP81" s="25"/>
      <c r="AQ81" s="25"/>
      <c r="AR81" s="25"/>
      <c r="AS81" s="25"/>
      <c r="AT81" s="25"/>
      <c r="AU81" s="25"/>
      <c r="AV81" s="25"/>
      <c r="AW81" s="25"/>
      <c r="AX81" s="25"/>
      <c r="AY81" s="25"/>
      <c r="AZ81" s="25"/>
      <c r="BA81" s="25"/>
      <c r="BB81" s="25"/>
      <c r="BC81" s="25"/>
      <c r="BD81" s="25"/>
      <c r="BE81" s="25"/>
      <c r="BF81" s="25"/>
      <c r="BG81" s="25"/>
      <c r="BH81" s="25"/>
      <c r="BI81" s="25"/>
      <c r="BJ81" s="25"/>
      <c r="BK81" s="25"/>
      <c r="BL81" s="25"/>
      <c r="BM81" s="25"/>
      <c r="BN81" s="25"/>
      <c r="BO81" s="25"/>
      <c r="BP81" s="25"/>
      <c r="BQ81" s="25"/>
      <c r="BR81" s="25"/>
      <c r="BS81" s="25"/>
      <c r="BT81" s="25"/>
      <c r="BU81" s="25"/>
      <c r="BV81" s="25"/>
      <c r="BW81" s="25"/>
      <c r="BX81" s="25"/>
      <c r="BY81" s="25"/>
      <c r="BZ81" s="25"/>
      <c r="CA81" s="25"/>
      <c r="CB81" s="25"/>
      <c r="CC81" s="25"/>
      <c r="CD81" s="25"/>
      <c r="CE81" s="25"/>
      <c r="CF81" s="25"/>
      <c r="CG81" s="25"/>
      <c r="CH81" s="25"/>
      <c r="CI81" s="25"/>
      <c r="CJ81" s="25"/>
      <c r="CK81" s="25"/>
      <c r="CL81" s="25"/>
      <c r="CM81" s="25"/>
      <c r="CN81" s="25"/>
    </row>
    <row r="82" spans="1:92">
      <c r="A82">
        <v>93</v>
      </c>
      <c r="B82" s="23">
        <v>4.2000000000000003E-2</v>
      </c>
      <c r="C82" s="23">
        <v>3.6999999999999998E-2</v>
      </c>
      <c r="D82" s="24">
        <v>0.5</v>
      </c>
      <c r="E82" s="25"/>
      <c r="F82" s="25"/>
      <c r="G82" s="25"/>
      <c r="H82" s="25"/>
      <c r="I82" s="25"/>
      <c r="J82" s="25"/>
      <c r="K82" s="25"/>
      <c r="L82" s="25"/>
      <c r="M82" s="25"/>
      <c r="N82" s="25"/>
      <c r="O82" s="25"/>
      <c r="P82" s="25"/>
      <c r="Q82" s="25"/>
      <c r="R82" s="25"/>
      <c r="S82" s="25"/>
      <c r="T82" s="25"/>
      <c r="U82" s="25"/>
      <c r="V82" s="25"/>
      <c r="W82" s="25"/>
      <c r="X82" s="25"/>
      <c r="Y82" s="25"/>
      <c r="Z82" s="25"/>
      <c r="AA82" s="25"/>
      <c r="AB82" s="25"/>
      <c r="AC82" s="25"/>
      <c r="AD82" s="25"/>
      <c r="AE82" s="25"/>
      <c r="AF82" s="25"/>
      <c r="AG82" s="25"/>
      <c r="AH82" s="25"/>
      <c r="AI82" s="25"/>
      <c r="AJ82" s="25"/>
      <c r="AK82" s="25"/>
      <c r="AL82" s="25"/>
      <c r="AM82" s="25"/>
      <c r="AN82" s="25"/>
      <c r="AO82" s="25"/>
      <c r="AP82" s="25"/>
      <c r="AQ82" s="25"/>
      <c r="AR82" s="25"/>
      <c r="AS82" s="25"/>
      <c r="AT82" s="25"/>
      <c r="AU82" s="25"/>
      <c r="AV82" s="25"/>
      <c r="AW82" s="25"/>
      <c r="AX82" s="25"/>
      <c r="AY82" s="25"/>
      <c r="AZ82" s="25"/>
      <c r="BA82" s="25"/>
      <c r="BB82" s="25"/>
      <c r="BC82" s="25"/>
      <c r="BD82" s="25"/>
      <c r="BE82" s="25"/>
      <c r="BF82" s="25"/>
      <c r="BG82" s="25"/>
      <c r="BH82" s="25"/>
      <c r="BI82" s="25"/>
      <c r="BJ82" s="25"/>
      <c r="BK82" s="25"/>
      <c r="BL82" s="25"/>
      <c r="BM82" s="25"/>
      <c r="BN82" s="25"/>
      <c r="BO82" s="25"/>
      <c r="BP82" s="25"/>
      <c r="BQ82" s="25"/>
      <c r="BR82" s="25"/>
      <c r="BS82" s="25"/>
      <c r="BT82" s="25"/>
      <c r="BU82" s="25"/>
      <c r="BV82" s="25"/>
      <c r="BW82" s="25"/>
      <c r="BX82" s="25"/>
      <c r="BY82" s="25"/>
      <c r="BZ82" s="25"/>
      <c r="CA82" s="25"/>
      <c r="CB82" s="25"/>
      <c r="CC82" s="25"/>
      <c r="CD82" s="25"/>
      <c r="CE82" s="25"/>
      <c r="CF82" s="25"/>
      <c r="CG82" s="25"/>
      <c r="CH82" s="25"/>
      <c r="CI82" s="25"/>
      <c r="CJ82" s="25"/>
      <c r="CK82" s="25"/>
      <c r="CL82" s="25"/>
      <c r="CM82" s="25"/>
      <c r="CN82" s="25"/>
    </row>
    <row r="83" spans="1:92">
      <c r="A83">
        <v>94</v>
      </c>
      <c r="B83" s="23">
        <v>4.2000000000000003E-2</v>
      </c>
      <c r="C83" s="23">
        <v>3.6999999999999998E-2</v>
      </c>
      <c r="D83" s="24">
        <v>0.5</v>
      </c>
      <c r="E83" s="25"/>
      <c r="F83" s="25"/>
      <c r="G83" s="25"/>
      <c r="H83" s="25"/>
      <c r="I83" s="25"/>
      <c r="J83" s="25"/>
      <c r="K83" s="25"/>
      <c r="L83" s="25"/>
      <c r="M83" s="25"/>
      <c r="N83" s="25"/>
      <c r="O83" s="25"/>
      <c r="P83" s="25"/>
      <c r="Q83" s="25"/>
      <c r="R83" s="25"/>
      <c r="S83" s="25"/>
      <c r="T83" s="25"/>
      <c r="U83" s="25"/>
      <c r="V83" s="25"/>
      <c r="W83" s="25"/>
      <c r="X83" s="25"/>
      <c r="Y83" s="25"/>
      <c r="Z83" s="25"/>
      <c r="AA83" s="25"/>
      <c r="AB83" s="25"/>
      <c r="AC83" s="25"/>
      <c r="AD83" s="25"/>
      <c r="AE83" s="25"/>
      <c r="AF83" s="25"/>
      <c r="AG83" s="25"/>
      <c r="AH83" s="25"/>
      <c r="AI83" s="25"/>
      <c r="AJ83" s="25"/>
      <c r="AK83" s="25"/>
      <c r="AL83" s="25"/>
      <c r="AM83" s="25"/>
      <c r="AN83" s="25"/>
      <c r="AO83" s="25"/>
      <c r="AP83" s="25"/>
      <c r="AQ83" s="25"/>
      <c r="AR83" s="25"/>
      <c r="AS83" s="25"/>
      <c r="AT83" s="25"/>
      <c r="AU83" s="25"/>
      <c r="AV83" s="25"/>
      <c r="AW83" s="25"/>
      <c r="AX83" s="25"/>
      <c r="AY83" s="25"/>
      <c r="AZ83" s="25"/>
      <c r="BA83" s="25"/>
      <c r="BB83" s="25"/>
      <c r="BC83" s="25"/>
      <c r="BD83" s="25"/>
      <c r="BE83" s="25"/>
      <c r="BF83" s="25"/>
      <c r="BG83" s="25"/>
      <c r="BH83" s="25"/>
      <c r="BI83" s="25"/>
      <c r="BJ83" s="25"/>
      <c r="BK83" s="25"/>
      <c r="BL83" s="25"/>
      <c r="BM83" s="25"/>
      <c r="BN83" s="25"/>
      <c r="BO83" s="25"/>
      <c r="BP83" s="25"/>
      <c r="BQ83" s="25"/>
      <c r="BR83" s="25"/>
      <c r="BS83" s="25"/>
      <c r="BT83" s="25"/>
      <c r="BU83" s="25"/>
      <c r="BV83" s="25"/>
      <c r="BW83" s="25"/>
      <c r="BX83" s="25"/>
      <c r="BY83" s="25"/>
      <c r="BZ83" s="25"/>
      <c r="CA83" s="25"/>
      <c r="CB83" s="25"/>
      <c r="CC83" s="25"/>
      <c r="CD83" s="25"/>
      <c r="CE83" s="25"/>
      <c r="CF83" s="25"/>
      <c r="CG83" s="25"/>
      <c r="CH83" s="25"/>
      <c r="CI83" s="25"/>
      <c r="CJ83" s="25"/>
      <c r="CK83" s="25"/>
      <c r="CL83" s="25"/>
      <c r="CM83" s="25"/>
      <c r="CN83" s="25"/>
    </row>
    <row r="84" spans="1:92">
      <c r="A84">
        <v>95</v>
      </c>
      <c r="B84" s="23">
        <v>4.2000000000000003E-2</v>
      </c>
      <c r="C84" s="23">
        <v>3.6999999999999998E-2</v>
      </c>
      <c r="D84" s="24">
        <v>0.5</v>
      </c>
      <c r="E84" s="25"/>
      <c r="F84" s="25"/>
      <c r="G84" s="25"/>
      <c r="H84" s="25"/>
      <c r="I84" s="25"/>
      <c r="J84" s="25"/>
      <c r="K84" s="25"/>
      <c r="L84" s="25"/>
      <c r="M84" s="25"/>
      <c r="N84" s="25"/>
      <c r="O84" s="25"/>
      <c r="P84" s="25"/>
      <c r="Q84" s="25"/>
      <c r="R84" s="25"/>
      <c r="S84" s="25"/>
      <c r="T84" s="25"/>
      <c r="U84" s="25"/>
      <c r="V84" s="25"/>
      <c r="W84" s="25"/>
      <c r="X84" s="25"/>
      <c r="Y84" s="25"/>
      <c r="Z84" s="25"/>
      <c r="AA84" s="25"/>
      <c r="AB84" s="25"/>
      <c r="AC84" s="25"/>
      <c r="AD84" s="25"/>
      <c r="AE84" s="25"/>
      <c r="AF84" s="25"/>
      <c r="AG84" s="25"/>
      <c r="AH84" s="25"/>
      <c r="AI84" s="25"/>
      <c r="AJ84" s="25"/>
      <c r="AK84" s="25"/>
      <c r="AL84" s="25"/>
      <c r="AM84" s="25"/>
      <c r="AN84" s="25"/>
      <c r="AO84" s="25"/>
      <c r="AP84" s="25"/>
      <c r="AQ84" s="25"/>
      <c r="AR84" s="25"/>
      <c r="AS84" s="25"/>
      <c r="AT84" s="25"/>
      <c r="AU84" s="25"/>
      <c r="AV84" s="25"/>
      <c r="AW84" s="25"/>
      <c r="AX84" s="25"/>
      <c r="AY84" s="25"/>
      <c r="AZ84" s="25"/>
      <c r="BA84" s="25"/>
      <c r="BB84" s="25"/>
      <c r="BC84" s="25"/>
      <c r="BD84" s="25"/>
      <c r="BE84" s="25"/>
      <c r="BF84" s="25"/>
      <c r="BG84" s="25"/>
      <c r="BH84" s="25"/>
      <c r="BI84" s="25"/>
      <c r="BJ84" s="25"/>
      <c r="BK84" s="25"/>
      <c r="BL84" s="25"/>
      <c r="BM84" s="25"/>
      <c r="BN84" s="25"/>
      <c r="BO84" s="25"/>
      <c r="BP84" s="25"/>
      <c r="BQ84" s="25"/>
      <c r="BR84" s="25"/>
      <c r="BS84" s="25"/>
      <c r="BT84" s="25"/>
      <c r="BU84" s="25"/>
      <c r="BV84" s="25"/>
      <c r="BW84" s="25"/>
      <c r="BX84" s="25"/>
      <c r="BY84" s="25"/>
      <c r="BZ84" s="25"/>
      <c r="CA84" s="25"/>
      <c r="CB84" s="25"/>
      <c r="CC84" s="25"/>
      <c r="CD84" s="25"/>
      <c r="CE84" s="25"/>
      <c r="CF84" s="25"/>
      <c r="CG84" s="25"/>
      <c r="CH84" s="25"/>
      <c r="CI84" s="25"/>
      <c r="CJ84" s="25"/>
      <c r="CK84" s="25"/>
      <c r="CL84" s="25"/>
      <c r="CM84" s="25"/>
      <c r="CN84" s="25"/>
    </row>
    <row r="85" spans="1:92">
      <c r="A85">
        <v>96</v>
      </c>
      <c r="B85" s="23">
        <v>4.2000000000000003E-2</v>
      </c>
      <c r="C85" s="23">
        <v>3.6999999999999998E-2</v>
      </c>
      <c r="D85" s="24">
        <v>0.5</v>
      </c>
      <c r="E85" s="25"/>
      <c r="F85" s="25"/>
      <c r="G85" s="25"/>
      <c r="H85" s="25"/>
      <c r="I85" s="25"/>
      <c r="J85" s="25"/>
      <c r="K85" s="25"/>
      <c r="L85" s="25"/>
      <c r="M85" s="25"/>
      <c r="N85" s="25"/>
      <c r="O85" s="25"/>
      <c r="P85" s="25"/>
      <c r="Q85" s="25"/>
      <c r="R85" s="25"/>
      <c r="S85" s="25"/>
      <c r="T85" s="25"/>
      <c r="U85" s="25"/>
      <c r="V85" s="25"/>
      <c r="W85" s="25"/>
      <c r="X85" s="25"/>
      <c r="Y85" s="25"/>
      <c r="Z85" s="25"/>
      <c r="AA85" s="25"/>
      <c r="AB85" s="25"/>
      <c r="AC85" s="25"/>
      <c r="AD85" s="25"/>
      <c r="AE85" s="25"/>
      <c r="AF85" s="25"/>
      <c r="AG85" s="25"/>
      <c r="AH85" s="25"/>
      <c r="AI85" s="25"/>
      <c r="AJ85" s="25"/>
      <c r="AK85" s="25"/>
      <c r="AL85" s="25"/>
      <c r="AM85" s="25"/>
      <c r="AN85" s="25"/>
      <c r="AO85" s="25"/>
      <c r="AP85" s="25"/>
      <c r="AQ85" s="25"/>
      <c r="AR85" s="25"/>
      <c r="AS85" s="25"/>
      <c r="AT85" s="25"/>
      <c r="AU85" s="25"/>
      <c r="AV85" s="25"/>
      <c r="AW85" s="25"/>
      <c r="AX85" s="25"/>
      <c r="AY85" s="25"/>
      <c r="AZ85" s="25"/>
      <c r="BA85" s="25"/>
      <c r="BB85" s="25"/>
      <c r="BC85" s="25"/>
      <c r="BD85" s="25"/>
      <c r="BE85" s="25"/>
      <c r="BF85" s="25"/>
      <c r="BG85" s="25"/>
      <c r="BH85" s="25"/>
      <c r="BI85" s="25"/>
      <c r="BJ85" s="25"/>
      <c r="BK85" s="25"/>
      <c r="BL85" s="25"/>
      <c r="BM85" s="25"/>
      <c r="BN85" s="25"/>
      <c r="BO85" s="25"/>
      <c r="BP85" s="25"/>
      <c r="BQ85" s="25"/>
      <c r="BR85" s="25"/>
      <c r="BS85" s="25"/>
      <c r="BT85" s="25"/>
      <c r="BU85" s="25"/>
      <c r="BV85" s="25"/>
      <c r="BW85" s="25"/>
      <c r="BX85" s="25"/>
      <c r="BY85" s="25"/>
      <c r="BZ85" s="25"/>
      <c r="CA85" s="25"/>
      <c r="CB85" s="25"/>
      <c r="CC85" s="25"/>
      <c r="CD85" s="25"/>
      <c r="CE85" s="25"/>
      <c r="CF85" s="25"/>
      <c r="CG85" s="25"/>
      <c r="CH85" s="25"/>
      <c r="CI85" s="25"/>
      <c r="CJ85" s="25"/>
      <c r="CK85" s="25"/>
      <c r="CL85" s="25"/>
      <c r="CM85" s="25"/>
      <c r="CN85" s="25"/>
    </row>
    <row r="86" spans="1:92">
      <c r="A86">
        <v>97</v>
      </c>
      <c r="B86" s="23">
        <v>4.2000000000000003E-2</v>
      </c>
      <c r="C86" s="23">
        <v>3.6999999999999998E-2</v>
      </c>
      <c r="D86" s="24">
        <v>0.5</v>
      </c>
      <c r="E86" s="25"/>
      <c r="F86" s="25"/>
      <c r="G86" s="25"/>
      <c r="H86" s="25"/>
      <c r="I86" s="25"/>
      <c r="J86" s="25"/>
      <c r="K86" s="25"/>
      <c r="L86" s="25"/>
      <c r="M86" s="25"/>
      <c r="N86" s="25"/>
      <c r="O86" s="25"/>
      <c r="P86" s="25"/>
      <c r="Q86" s="25"/>
      <c r="R86" s="25"/>
      <c r="S86" s="25"/>
      <c r="T86" s="25"/>
      <c r="U86" s="25"/>
      <c r="V86" s="25"/>
      <c r="W86" s="25"/>
      <c r="X86" s="25"/>
      <c r="Y86" s="25"/>
      <c r="Z86" s="25"/>
      <c r="AA86" s="25"/>
      <c r="AB86" s="25"/>
      <c r="AC86" s="25"/>
      <c r="AD86" s="25"/>
      <c r="AE86" s="25"/>
      <c r="AF86" s="25"/>
      <c r="AG86" s="25"/>
      <c r="AH86" s="25"/>
      <c r="AI86" s="25"/>
      <c r="AJ86" s="25"/>
      <c r="AK86" s="25"/>
      <c r="AL86" s="25"/>
      <c r="AM86" s="25"/>
      <c r="AN86" s="25"/>
      <c r="AO86" s="25"/>
      <c r="AP86" s="25"/>
      <c r="AQ86" s="25"/>
      <c r="AR86" s="25"/>
      <c r="AS86" s="25"/>
      <c r="AT86" s="25"/>
      <c r="AU86" s="25"/>
      <c r="AV86" s="25"/>
      <c r="AW86" s="25"/>
      <c r="AX86" s="25"/>
      <c r="AY86" s="25"/>
      <c r="AZ86" s="25"/>
      <c r="BA86" s="25"/>
      <c r="BB86" s="25"/>
      <c r="BC86" s="25"/>
      <c r="BD86" s="25"/>
      <c r="BE86" s="25"/>
      <c r="BF86" s="25"/>
      <c r="BG86" s="25"/>
      <c r="BH86" s="25"/>
      <c r="BI86" s="25"/>
      <c r="BJ86" s="25"/>
      <c r="BK86" s="25"/>
      <c r="BL86" s="25"/>
      <c r="BM86" s="25"/>
      <c r="BN86" s="25"/>
      <c r="BO86" s="25"/>
      <c r="BP86" s="25"/>
      <c r="BQ86" s="25"/>
      <c r="BR86" s="25"/>
      <c r="BS86" s="25"/>
      <c r="BT86" s="25"/>
      <c r="BU86" s="25"/>
      <c r="BV86" s="25"/>
      <c r="BW86" s="25"/>
      <c r="BX86" s="25"/>
      <c r="BY86" s="25"/>
      <c r="BZ86" s="25"/>
      <c r="CA86" s="25"/>
      <c r="CB86" s="25"/>
      <c r="CC86" s="25"/>
      <c r="CD86" s="25"/>
      <c r="CE86" s="25"/>
      <c r="CF86" s="25"/>
      <c r="CG86" s="25"/>
      <c r="CH86" s="25"/>
      <c r="CI86" s="25"/>
      <c r="CJ86" s="25"/>
      <c r="CK86" s="25"/>
      <c r="CL86" s="25"/>
      <c r="CM86" s="25"/>
      <c r="CN86" s="25"/>
    </row>
    <row r="87" spans="1:92">
      <c r="A87">
        <v>98</v>
      </c>
      <c r="B87" s="23">
        <v>4.2000000000000003E-2</v>
      </c>
      <c r="C87" s="23">
        <v>3.6999999999999998E-2</v>
      </c>
      <c r="D87" s="24">
        <v>0.5</v>
      </c>
      <c r="E87" s="25"/>
      <c r="F87" s="25"/>
      <c r="G87" s="25"/>
      <c r="H87" s="25"/>
      <c r="I87" s="25"/>
      <c r="J87" s="25"/>
      <c r="K87" s="25"/>
      <c r="L87" s="25"/>
      <c r="M87" s="25"/>
      <c r="N87" s="25"/>
      <c r="O87" s="25"/>
      <c r="P87" s="25"/>
      <c r="Q87" s="25"/>
      <c r="R87" s="25"/>
      <c r="S87" s="25"/>
      <c r="T87" s="25"/>
      <c r="U87" s="25"/>
      <c r="V87" s="25"/>
      <c r="W87" s="25"/>
      <c r="X87" s="25"/>
      <c r="Y87" s="25"/>
      <c r="Z87" s="25"/>
      <c r="AA87" s="25"/>
      <c r="AB87" s="25"/>
      <c r="AC87" s="25"/>
      <c r="AD87" s="25"/>
      <c r="AE87" s="25"/>
      <c r="AF87" s="25"/>
      <c r="AG87" s="25"/>
      <c r="AH87" s="25"/>
      <c r="AI87" s="25"/>
      <c r="AJ87" s="25"/>
      <c r="AK87" s="25"/>
      <c r="AL87" s="25"/>
      <c r="AM87" s="25"/>
      <c r="AN87" s="25"/>
      <c r="AO87" s="25"/>
      <c r="AP87" s="25"/>
      <c r="AQ87" s="25"/>
      <c r="AR87" s="25"/>
      <c r="AS87" s="25"/>
      <c r="AT87" s="25"/>
      <c r="AU87" s="25"/>
      <c r="AV87" s="25"/>
      <c r="AW87" s="25"/>
      <c r="AX87" s="25"/>
      <c r="AY87" s="25"/>
      <c r="AZ87" s="25"/>
      <c r="BA87" s="25"/>
      <c r="BB87" s="25"/>
      <c r="BC87" s="25"/>
      <c r="BD87" s="25"/>
      <c r="BE87" s="25"/>
      <c r="BF87" s="25"/>
      <c r="BG87" s="25"/>
      <c r="BH87" s="25"/>
      <c r="BI87" s="25"/>
      <c r="BJ87" s="25"/>
      <c r="BK87" s="25"/>
      <c r="BL87" s="25"/>
      <c r="BM87" s="25"/>
      <c r="BN87" s="25"/>
      <c r="BO87" s="25"/>
      <c r="BP87" s="25"/>
      <c r="BQ87" s="25"/>
      <c r="BR87" s="25"/>
      <c r="BS87" s="25"/>
      <c r="BT87" s="25"/>
      <c r="BU87" s="25"/>
      <c r="BV87" s="25"/>
      <c r="BW87" s="25"/>
      <c r="BX87" s="25"/>
      <c r="BY87" s="25"/>
      <c r="BZ87" s="25"/>
      <c r="CA87" s="25"/>
      <c r="CB87" s="25"/>
      <c r="CC87" s="25"/>
      <c r="CD87" s="25"/>
      <c r="CE87" s="25"/>
      <c r="CF87" s="25"/>
      <c r="CG87" s="25"/>
      <c r="CH87" s="25"/>
      <c r="CI87" s="25"/>
      <c r="CJ87" s="25"/>
      <c r="CK87" s="25"/>
      <c r="CL87" s="25"/>
      <c r="CM87" s="25"/>
      <c r="CN87" s="25"/>
    </row>
    <row r="88" spans="1:92">
      <c r="A88">
        <v>99</v>
      </c>
      <c r="B88" s="23">
        <v>4.2000000000000003E-2</v>
      </c>
      <c r="C88" s="23">
        <v>3.6999999999999998E-2</v>
      </c>
      <c r="D88" s="24">
        <v>0.5</v>
      </c>
      <c r="E88" s="25"/>
      <c r="F88" s="25"/>
      <c r="G88" s="25"/>
      <c r="H88" s="25"/>
      <c r="I88" s="25"/>
      <c r="J88" s="25"/>
      <c r="K88" s="25"/>
      <c r="L88" s="25"/>
      <c r="M88" s="25"/>
      <c r="N88" s="25"/>
      <c r="O88" s="25"/>
      <c r="P88" s="25"/>
      <c r="Q88" s="25"/>
      <c r="R88" s="25"/>
      <c r="S88" s="25"/>
      <c r="T88" s="25"/>
      <c r="U88" s="25"/>
      <c r="V88" s="25"/>
      <c r="W88" s="25"/>
      <c r="X88" s="25"/>
      <c r="Y88" s="25"/>
      <c r="Z88" s="25"/>
      <c r="AA88" s="25"/>
      <c r="AB88" s="25"/>
      <c r="AC88" s="25"/>
      <c r="AD88" s="25"/>
      <c r="AE88" s="25"/>
      <c r="AF88" s="25"/>
      <c r="AG88" s="25"/>
      <c r="AH88" s="25"/>
      <c r="AI88" s="25"/>
      <c r="AJ88" s="25"/>
      <c r="AK88" s="25"/>
      <c r="AL88" s="25"/>
      <c r="AM88" s="25"/>
      <c r="AN88" s="25"/>
      <c r="AO88" s="25"/>
      <c r="AP88" s="25"/>
      <c r="AQ88" s="25"/>
      <c r="AR88" s="25"/>
      <c r="AS88" s="25"/>
      <c r="AT88" s="25"/>
      <c r="AU88" s="25"/>
      <c r="AV88" s="25"/>
      <c r="AW88" s="25"/>
      <c r="AX88" s="25"/>
      <c r="AY88" s="25"/>
      <c r="AZ88" s="25"/>
      <c r="BA88" s="25"/>
      <c r="BB88" s="25"/>
      <c r="BC88" s="25"/>
      <c r="BD88" s="25"/>
      <c r="BE88" s="25"/>
      <c r="BF88" s="25"/>
      <c r="BG88" s="25"/>
      <c r="BH88" s="25"/>
      <c r="BI88" s="25"/>
      <c r="BJ88" s="25"/>
      <c r="BK88" s="25"/>
      <c r="BL88" s="25"/>
      <c r="BM88" s="25"/>
      <c r="BN88" s="25"/>
      <c r="BO88" s="25"/>
      <c r="BP88" s="25"/>
      <c r="BQ88" s="25"/>
      <c r="BR88" s="25"/>
      <c r="BS88" s="25"/>
      <c r="BT88" s="25"/>
      <c r="BU88" s="25"/>
      <c r="BV88" s="25"/>
      <c r="BW88" s="25"/>
      <c r="BX88" s="25"/>
      <c r="BY88" s="25"/>
      <c r="BZ88" s="25"/>
      <c r="CA88" s="25"/>
      <c r="CB88" s="25"/>
      <c r="CC88" s="25"/>
      <c r="CD88" s="25"/>
      <c r="CE88" s="25"/>
      <c r="CF88" s="25"/>
      <c r="CG88" s="25"/>
      <c r="CH88" s="25"/>
      <c r="CI88" s="25"/>
      <c r="CJ88" s="25"/>
      <c r="CK88" s="25"/>
      <c r="CL88" s="25"/>
      <c r="CM88" s="25"/>
      <c r="CN88" s="25"/>
    </row>
    <row r="89" spans="1:92">
      <c r="A89">
        <v>100</v>
      </c>
      <c r="B89" s="23">
        <v>4.2000000000000003E-2</v>
      </c>
      <c r="C89" s="23">
        <v>3.6999999999999998E-2</v>
      </c>
      <c r="D89" s="24">
        <v>0.5</v>
      </c>
      <c r="E89" s="25"/>
      <c r="F89" s="25"/>
      <c r="G89" s="25"/>
      <c r="H89" s="25"/>
      <c r="I89" s="25"/>
      <c r="J89" s="25"/>
      <c r="K89" s="25"/>
      <c r="L89" s="25"/>
      <c r="M89" s="25"/>
      <c r="N89" s="25"/>
      <c r="O89" s="25"/>
      <c r="P89" s="25"/>
      <c r="Q89" s="25"/>
      <c r="R89" s="25"/>
      <c r="S89" s="25"/>
      <c r="T89" s="25"/>
      <c r="U89" s="25"/>
      <c r="V89" s="25"/>
      <c r="W89" s="25"/>
      <c r="X89" s="25"/>
      <c r="Y89" s="25"/>
      <c r="Z89" s="25"/>
      <c r="AA89" s="25"/>
      <c r="AB89" s="25"/>
      <c r="AC89" s="25"/>
      <c r="AD89" s="25"/>
      <c r="AE89" s="25"/>
      <c r="AF89" s="25"/>
      <c r="AG89" s="25"/>
      <c r="AH89" s="25"/>
      <c r="AI89" s="25"/>
      <c r="AJ89" s="25"/>
      <c r="AK89" s="25"/>
      <c r="AL89" s="25"/>
      <c r="AM89" s="25"/>
      <c r="AN89" s="25"/>
      <c r="AO89" s="25"/>
      <c r="AP89" s="25"/>
      <c r="AQ89" s="25"/>
      <c r="AR89" s="25"/>
      <c r="AS89" s="25"/>
      <c r="AT89" s="25"/>
      <c r="AU89" s="25"/>
      <c r="AV89" s="25"/>
      <c r="AW89" s="25"/>
      <c r="AX89" s="25"/>
      <c r="AY89" s="25"/>
      <c r="AZ89" s="25"/>
      <c r="BA89" s="25"/>
      <c r="BB89" s="25"/>
      <c r="BC89" s="25"/>
      <c r="BD89" s="25"/>
      <c r="BE89" s="25"/>
      <c r="BF89" s="25"/>
      <c r="BG89" s="25"/>
      <c r="BH89" s="25"/>
      <c r="BI89" s="25"/>
      <c r="BJ89" s="25"/>
      <c r="BK89" s="25"/>
      <c r="BL89" s="25"/>
      <c r="BM89" s="25"/>
      <c r="BN89" s="25"/>
      <c r="BO89" s="25"/>
      <c r="BP89" s="25"/>
      <c r="BQ89" s="25"/>
      <c r="BR89" s="25"/>
      <c r="BS89" s="25"/>
      <c r="BT89" s="25"/>
      <c r="BU89" s="25"/>
      <c r="BV89" s="25"/>
      <c r="BW89" s="25"/>
      <c r="BX89" s="25"/>
      <c r="BY89" s="25"/>
      <c r="BZ89" s="25"/>
      <c r="CA89" s="25"/>
      <c r="CB89" s="25"/>
      <c r="CC89" s="25"/>
      <c r="CD89" s="25"/>
      <c r="CE89" s="25"/>
      <c r="CF89" s="25"/>
      <c r="CG89" s="25"/>
      <c r="CH89" s="25"/>
      <c r="CI89" s="25"/>
      <c r="CJ89" s="25"/>
      <c r="CK89" s="25"/>
      <c r="CL89" s="25"/>
      <c r="CM89" s="25"/>
      <c r="CN89" s="25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C7"/>
  <sheetViews>
    <sheetView zoomScale="90" zoomScaleNormal="90" workbookViewId="0">
      <selection sqref="A1:C7"/>
    </sheetView>
  </sheetViews>
  <sheetFormatPr baseColWidth="10" defaultColWidth="11" defaultRowHeight="16"/>
  <cols>
    <col min="2" max="2" width="11.5" bestFit="1" customWidth="1"/>
    <col min="3" max="3" width="16" bestFit="1" customWidth="1"/>
  </cols>
  <sheetData>
    <row r="1" spans="1:3">
      <c r="A1" t="s">
        <v>53</v>
      </c>
      <c r="B1" t="s">
        <v>5</v>
      </c>
      <c r="C1" t="s">
        <v>6</v>
      </c>
    </row>
    <row r="2" spans="1:3">
      <c r="A2" t="s">
        <v>52</v>
      </c>
      <c r="B2">
        <v>0.57899999999999996</v>
      </c>
      <c r="C2">
        <v>0.14399999999999999</v>
      </c>
    </row>
    <row r="3" spans="1:3">
      <c r="A3" t="s">
        <v>54</v>
      </c>
      <c r="B3">
        <v>0.57899999999999996</v>
      </c>
      <c r="C3">
        <v>0.14399999999999999</v>
      </c>
    </row>
    <row r="4" spans="1:3">
      <c r="A4" t="s">
        <v>55</v>
      </c>
      <c r="B4">
        <v>0.65200000000000002</v>
      </c>
      <c r="C4">
        <v>0.307</v>
      </c>
    </row>
    <row r="5" spans="1:3">
      <c r="A5" t="s">
        <v>56</v>
      </c>
      <c r="B5">
        <v>0.65200000000000002</v>
      </c>
      <c r="C5">
        <v>0.307</v>
      </c>
    </row>
    <row r="6" spans="1:3">
      <c r="A6" t="s">
        <v>57</v>
      </c>
      <c r="B6">
        <v>0.57899999999999996</v>
      </c>
      <c r="C6">
        <v>0.14399999999999999</v>
      </c>
    </row>
    <row r="7" spans="1:3">
      <c r="A7" t="s">
        <v>58</v>
      </c>
      <c r="B7">
        <v>0.57899999999999996</v>
      </c>
      <c r="C7">
        <v>0.14399999999999999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C7"/>
  <sheetViews>
    <sheetView zoomScale="150" workbookViewId="0">
      <selection activeCell="D3" sqref="D3"/>
    </sheetView>
  </sheetViews>
  <sheetFormatPr baseColWidth="10" defaultColWidth="11" defaultRowHeight="16"/>
  <cols>
    <col min="2" max="2" width="21.83203125" bestFit="1" customWidth="1"/>
    <col min="3" max="3" width="22.5" bestFit="1" customWidth="1"/>
  </cols>
  <sheetData>
    <row r="1" spans="1:3">
      <c r="A1" t="s">
        <v>53</v>
      </c>
      <c r="B1" t="s">
        <v>12</v>
      </c>
      <c r="C1" t="s">
        <v>13</v>
      </c>
    </row>
    <row r="2" spans="1:3">
      <c r="A2" t="s">
        <v>52</v>
      </c>
      <c r="B2" s="26">
        <v>12</v>
      </c>
      <c r="C2" s="26">
        <v>5</v>
      </c>
    </row>
    <row r="3" spans="1:3">
      <c r="A3" t="s">
        <v>54</v>
      </c>
      <c r="B3" s="26">
        <v>12</v>
      </c>
      <c r="C3" s="26">
        <v>5</v>
      </c>
    </row>
    <row r="4" spans="1:3">
      <c r="A4" t="s">
        <v>55</v>
      </c>
      <c r="B4" s="26">
        <v>15</v>
      </c>
      <c r="C4" s="26">
        <v>10</v>
      </c>
    </row>
    <row r="5" spans="1:3">
      <c r="A5" t="s">
        <v>56</v>
      </c>
      <c r="B5" s="26">
        <v>5</v>
      </c>
      <c r="C5" s="26">
        <v>2</v>
      </c>
    </row>
    <row r="6" spans="1:3">
      <c r="A6" t="s">
        <v>57</v>
      </c>
      <c r="B6" s="26">
        <v>4</v>
      </c>
      <c r="C6" s="26">
        <v>1</v>
      </c>
    </row>
    <row r="7" spans="1:3">
      <c r="A7" t="s">
        <v>58</v>
      </c>
      <c r="B7" s="26">
        <v>4</v>
      </c>
      <c r="C7" s="26">
        <v>1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E31"/>
  <sheetViews>
    <sheetView workbookViewId="0">
      <selection activeCell="E32" sqref="E32"/>
    </sheetView>
  </sheetViews>
  <sheetFormatPr baseColWidth="10" defaultColWidth="11" defaultRowHeight="16"/>
  <sheetData>
    <row r="1" spans="1:5">
      <c r="A1" t="s">
        <v>53</v>
      </c>
      <c r="B1" t="s">
        <v>12</v>
      </c>
      <c r="C1" t="s">
        <v>13</v>
      </c>
      <c r="E1" s="103" t="s">
        <v>235</v>
      </c>
    </row>
    <row r="2" spans="1:5">
      <c r="A2" t="s">
        <v>52</v>
      </c>
      <c r="B2" s="26">
        <v>1</v>
      </c>
      <c r="C2" s="26">
        <v>5</v>
      </c>
      <c r="E2" s="103"/>
    </row>
    <row r="3" spans="1:5">
      <c r="A3" t="s">
        <v>54</v>
      </c>
      <c r="B3" s="26">
        <v>3</v>
      </c>
      <c r="C3" s="26">
        <v>5</v>
      </c>
      <c r="E3" s="103"/>
    </row>
    <row r="4" spans="1:5">
      <c r="A4" t="s">
        <v>55</v>
      </c>
      <c r="B4" s="26">
        <v>1</v>
      </c>
      <c r="C4" s="26">
        <v>10</v>
      </c>
      <c r="E4" s="103"/>
    </row>
    <row r="5" spans="1:5">
      <c r="A5" t="s">
        <v>56</v>
      </c>
      <c r="B5" s="26">
        <v>5</v>
      </c>
      <c r="C5" s="26">
        <v>2</v>
      </c>
      <c r="E5" s="103"/>
    </row>
    <row r="6" spans="1:5">
      <c r="A6" t="s">
        <v>57</v>
      </c>
      <c r="B6" s="26">
        <v>4</v>
      </c>
      <c r="C6" s="26">
        <v>1</v>
      </c>
      <c r="E6" s="103"/>
    </row>
    <row r="7" spans="1:5">
      <c r="A7" t="s">
        <v>58</v>
      </c>
      <c r="B7" s="26">
        <v>4</v>
      </c>
      <c r="C7" s="26">
        <v>1</v>
      </c>
      <c r="E7" s="103"/>
    </row>
    <row r="8" spans="1:5">
      <c r="E8" s="5"/>
    </row>
    <row r="9" spans="1:5">
      <c r="A9" t="s">
        <v>53</v>
      </c>
      <c r="B9" t="s">
        <v>12</v>
      </c>
      <c r="C9" t="s">
        <v>13</v>
      </c>
      <c r="E9" s="103" t="s">
        <v>236</v>
      </c>
    </row>
    <row r="10" spans="1:5">
      <c r="A10" t="s">
        <v>52</v>
      </c>
      <c r="B10" s="26">
        <v>1</v>
      </c>
      <c r="C10" s="26">
        <v>5</v>
      </c>
      <c r="E10" s="103"/>
    </row>
    <row r="11" spans="1:5">
      <c r="A11" t="s">
        <v>54</v>
      </c>
      <c r="B11" s="26">
        <v>2</v>
      </c>
      <c r="C11" s="26">
        <v>5</v>
      </c>
      <c r="E11" s="103"/>
    </row>
    <row r="12" spans="1:5">
      <c r="A12" t="s">
        <v>55</v>
      </c>
      <c r="B12" s="26">
        <v>1</v>
      </c>
      <c r="C12" s="26">
        <v>10</v>
      </c>
      <c r="E12" s="103"/>
    </row>
    <row r="13" spans="1:5">
      <c r="A13" t="s">
        <v>56</v>
      </c>
      <c r="B13" s="26">
        <v>5</v>
      </c>
      <c r="C13" s="26">
        <v>2</v>
      </c>
      <c r="E13" s="103"/>
    </row>
    <row r="14" spans="1:5">
      <c r="A14" t="s">
        <v>57</v>
      </c>
      <c r="B14" s="26">
        <v>4</v>
      </c>
      <c r="C14" s="26">
        <v>1</v>
      </c>
      <c r="E14" s="103"/>
    </row>
    <row r="15" spans="1:5">
      <c r="A15" t="s">
        <v>58</v>
      </c>
      <c r="B15" s="26">
        <v>4</v>
      </c>
      <c r="C15" s="26">
        <v>1</v>
      </c>
      <c r="E15" s="103"/>
    </row>
    <row r="17" spans="1:5">
      <c r="A17" t="s">
        <v>53</v>
      </c>
      <c r="B17" t="s">
        <v>12</v>
      </c>
      <c r="C17" t="s">
        <v>13</v>
      </c>
      <c r="E17" s="103" t="s">
        <v>237</v>
      </c>
    </row>
    <row r="18" spans="1:5">
      <c r="A18" t="s">
        <v>52</v>
      </c>
      <c r="B18" s="26">
        <v>1</v>
      </c>
      <c r="C18" s="26">
        <v>5</v>
      </c>
      <c r="E18" s="103"/>
    </row>
    <row r="19" spans="1:5">
      <c r="A19" t="s">
        <v>54</v>
      </c>
      <c r="B19" s="26">
        <v>1</v>
      </c>
      <c r="C19" s="26">
        <v>5</v>
      </c>
      <c r="E19" s="103"/>
    </row>
    <row r="20" spans="1:5">
      <c r="A20" t="s">
        <v>55</v>
      </c>
      <c r="B20" s="26">
        <v>1</v>
      </c>
      <c r="C20" s="26">
        <v>10</v>
      </c>
      <c r="E20" s="103"/>
    </row>
    <row r="21" spans="1:5">
      <c r="A21" t="s">
        <v>56</v>
      </c>
      <c r="B21" s="26">
        <v>5</v>
      </c>
      <c r="C21" s="26">
        <v>2</v>
      </c>
      <c r="E21" s="103"/>
    </row>
    <row r="22" spans="1:5">
      <c r="A22" t="s">
        <v>57</v>
      </c>
      <c r="B22" s="26">
        <v>4</v>
      </c>
      <c r="C22" s="26">
        <v>1</v>
      </c>
      <c r="E22" s="103"/>
    </row>
    <row r="23" spans="1:5">
      <c r="A23" t="s">
        <v>58</v>
      </c>
      <c r="B23" s="26">
        <v>4</v>
      </c>
      <c r="C23" s="26">
        <v>1</v>
      </c>
      <c r="E23" s="103"/>
    </row>
    <row r="25" spans="1:5">
      <c r="A25" t="s">
        <v>53</v>
      </c>
      <c r="B25" t="s">
        <v>12</v>
      </c>
      <c r="C25" t="s">
        <v>13</v>
      </c>
      <c r="E25" s="104" t="s">
        <v>238</v>
      </c>
    </row>
    <row r="26" spans="1:5">
      <c r="A26" t="s">
        <v>52</v>
      </c>
      <c r="B26" s="26">
        <v>1</v>
      </c>
      <c r="C26" s="26">
        <v>5</v>
      </c>
      <c r="E26" s="104"/>
    </row>
    <row r="27" spans="1:5">
      <c r="A27" t="s">
        <v>54</v>
      </c>
      <c r="B27" s="26">
        <v>1</v>
      </c>
      <c r="C27" s="26">
        <v>5</v>
      </c>
      <c r="E27" s="104"/>
    </row>
    <row r="28" spans="1:5">
      <c r="A28" t="s">
        <v>55</v>
      </c>
      <c r="B28" s="26">
        <v>1</v>
      </c>
      <c r="C28" s="26">
        <v>10</v>
      </c>
      <c r="E28" s="104"/>
    </row>
    <row r="29" spans="1:5">
      <c r="A29" t="s">
        <v>56</v>
      </c>
      <c r="B29" s="26">
        <v>5</v>
      </c>
      <c r="C29" s="26">
        <v>2</v>
      </c>
      <c r="E29" s="104"/>
    </row>
    <row r="30" spans="1:5">
      <c r="A30" t="s">
        <v>57</v>
      </c>
      <c r="B30" s="26">
        <v>4</v>
      </c>
      <c r="C30" s="26">
        <v>1</v>
      </c>
      <c r="E30" s="104"/>
    </row>
    <row r="31" spans="1:5">
      <c r="A31" t="s">
        <v>58</v>
      </c>
      <c r="B31" s="26">
        <v>4</v>
      </c>
      <c r="C31" s="26">
        <v>1</v>
      </c>
      <c r="E31" s="104"/>
    </row>
  </sheetData>
  <mergeCells count="4">
    <mergeCell ref="E1:E7"/>
    <mergeCell ref="E9:E15"/>
    <mergeCell ref="E17:E23"/>
    <mergeCell ref="E25:E31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7"/>
  <sheetViews>
    <sheetView workbookViewId="0">
      <selection activeCell="D5" sqref="D5"/>
    </sheetView>
  </sheetViews>
  <sheetFormatPr baseColWidth="10" defaultColWidth="11" defaultRowHeight="16"/>
  <sheetData>
    <row r="1" spans="1:1">
      <c r="A1" t="s">
        <v>9</v>
      </c>
    </row>
    <row r="2" spans="1:1">
      <c r="A2" s="27">
        <v>1</v>
      </c>
    </row>
    <row r="3" spans="1:1">
      <c r="A3" s="27">
        <v>1</v>
      </c>
    </row>
    <row r="4" spans="1:1">
      <c r="A4" s="27">
        <v>1</v>
      </c>
    </row>
    <row r="5" spans="1:1">
      <c r="A5" s="27">
        <v>2</v>
      </c>
    </row>
    <row r="6" spans="1:1">
      <c r="A6" s="27">
        <v>1</v>
      </c>
    </row>
    <row r="7" spans="1:1">
      <c r="A7" s="27">
        <v>1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CQ89"/>
  <sheetViews>
    <sheetView zoomScaleNormal="100" workbookViewId="0">
      <selection activeCell="M32" sqref="M32"/>
    </sheetView>
  </sheetViews>
  <sheetFormatPr baseColWidth="10" defaultColWidth="11" defaultRowHeight="16"/>
  <cols>
    <col min="2" max="2" width="11.83203125" bestFit="1" customWidth="1"/>
    <col min="3" max="3" width="12.83203125" bestFit="1" customWidth="1"/>
    <col min="4" max="4" width="10" bestFit="1" customWidth="1"/>
    <col min="5" max="5" width="11" bestFit="1" customWidth="1"/>
    <col min="6" max="6" width="10.33203125" bestFit="1" customWidth="1"/>
    <col min="7" max="7" width="11.33203125" bestFit="1" customWidth="1"/>
    <col min="10" max="10" width="12.5" bestFit="1" customWidth="1"/>
    <col min="11" max="11" width="12.83203125" bestFit="1" customWidth="1"/>
    <col min="12" max="12" width="10" bestFit="1" customWidth="1"/>
    <col min="13" max="13" width="11" bestFit="1" customWidth="1"/>
    <col min="14" max="14" width="10.33203125" bestFit="1" customWidth="1"/>
    <col min="15" max="15" width="11.33203125" bestFit="1" customWidth="1"/>
  </cols>
  <sheetData>
    <row r="1" spans="1:95">
      <c r="A1" t="s">
        <v>63</v>
      </c>
      <c r="B1" t="s">
        <v>69</v>
      </c>
      <c r="C1" t="s">
        <v>64</v>
      </c>
      <c r="D1" t="s">
        <v>65</v>
      </c>
      <c r="E1" t="s">
        <v>66</v>
      </c>
      <c r="F1" t="s">
        <v>67</v>
      </c>
      <c r="G1" t="s">
        <v>68</v>
      </c>
    </row>
    <row r="2" spans="1:95">
      <c r="A2">
        <v>13</v>
      </c>
      <c r="B2" s="1">
        <v>0.51300000000000001</v>
      </c>
      <c r="C2" s="1">
        <v>0.72099999999999997</v>
      </c>
      <c r="D2" s="1">
        <v>0.76500000000000001</v>
      </c>
      <c r="E2" s="1">
        <v>0.84399999999999997</v>
      </c>
      <c r="F2" s="1">
        <v>0.28100000000000003</v>
      </c>
      <c r="G2" s="1">
        <v>0.61299999999999999</v>
      </c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2"/>
      <c r="AT2" s="2"/>
      <c r="AU2" s="2"/>
      <c r="AV2" s="2"/>
      <c r="AW2" s="2"/>
      <c r="AX2" s="2"/>
      <c r="AY2" s="2"/>
      <c r="AZ2" s="2"/>
      <c r="BA2" s="2"/>
      <c r="BB2" s="2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</row>
    <row r="3" spans="1:95">
      <c r="A3">
        <v>14</v>
      </c>
      <c r="B3" s="1">
        <v>0.51300000000000001</v>
      </c>
      <c r="C3" s="1">
        <v>0.72099999999999997</v>
      </c>
      <c r="D3" s="1">
        <v>0.76500000000000001</v>
      </c>
      <c r="E3" s="1">
        <v>0.84399999999999997</v>
      </c>
      <c r="F3" s="1">
        <v>0.28100000000000003</v>
      </c>
      <c r="G3" s="1">
        <v>0.61299999999999999</v>
      </c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</row>
    <row r="4" spans="1:95">
      <c r="A4">
        <v>15</v>
      </c>
      <c r="B4" s="1">
        <v>0.51300000000000001</v>
      </c>
      <c r="C4" s="1">
        <v>0.72099999999999997</v>
      </c>
      <c r="D4" s="1">
        <v>0.76500000000000001</v>
      </c>
      <c r="E4" s="1">
        <v>0.84399999999999997</v>
      </c>
      <c r="F4" s="1">
        <v>0.28100000000000003</v>
      </c>
      <c r="G4" s="1">
        <v>0.61299999999999999</v>
      </c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2"/>
      <c r="BD4" s="2"/>
      <c r="BE4" s="2"/>
      <c r="BF4" s="2"/>
      <c r="BG4" s="2"/>
      <c r="BH4" s="2"/>
      <c r="BI4" s="2"/>
      <c r="BJ4" s="2"/>
      <c r="BK4" s="2"/>
      <c r="BL4" s="2"/>
      <c r="BM4" s="2"/>
      <c r="BN4" s="2"/>
      <c r="BO4" s="2"/>
      <c r="BP4" s="2"/>
      <c r="BQ4" s="2"/>
      <c r="BR4" s="2"/>
      <c r="BS4" s="2"/>
      <c r="BT4" s="2"/>
      <c r="BU4" s="2"/>
      <c r="BV4" s="2"/>
      <c r="BW4" s="2"/>
      <c r="BX4" s="2"/>
      <c r="BY4" s="2"/>
      <c r="BZ4" s="2"/>
      <c r="CA4" s="2"/>
      <c r="CB4" s="2"/>
      <c r="CC4" s="2"/>
      <c r="CD4" s="2"/>
      <c r="CE4" s="2"/>
      <c r="CF4" s="2"/>
      <c r="CG4" s="2"/>
      <c r="CH4" s="2"/>
      <c r="CI4" s="2"/>
      <c r="CJ4" s="2"/>
      <c r="CK4" s="2"/>
      <c r="CL4" s="2"/>
      <c r="CM4" s="2"/>
      <c r="CN4" s="2"/>
      <c r="CO4" s="2"/>
      <c r="CP4" s="2"/>
      <c r="CQ4" s="2"/>
    </row>
    <row r="5" spans="1:95">
      <c r="A5">
        <v>16</v>
      </c>
      <c r="B5" s="1">
        <v>0.51300000000000001</v>
      </c>
      <c r="C5" s="1">
        <v>0.72099999999999997</v>
      </c>
      <c r="D5" s="1">
        <v>0.76500000000000001</v>
      </c>
      <c r="E5" s="1">
        <v>0.84399999999999997</v>
      </c>
      <c r="F5" s="1">
        <v>0.28100000000000003</v>
      </c>
      <c r="G5" s="1">
        <v>0.61299999999999999</v>
      </c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</row>
    <row r="6" spans="1:95">
      <c r="A6">
        <v>17</v>
      </c>
      <c r="B6" s="1">
        <v>0.51300000000000001</v>
      </c>
      <c r="C6" s="1">
        <v>0.72099999999999997</v>
      </c>
      <c r="D6" s="1">
        <v>0.76500000000000001</v>
      </c>
      <c r="E6" s="1">
        <v>0.84399999999999997</v>
      </c>
      <c r="F6" s="1">
        <v>0.28100000000000003</v>
      </c>
      <c r="G6" s="1">
        <v>0.61299999999999999</v>
      </c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2"/>
      <c r="U6" s="2"/>
      <c r="V6" s="2"/>
      <c r="W6" s="2"/>
      <c r="X6" s="2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</row>
    <row r="7" spans="1:95">
      <c r="A7">
        <v>18</v>
      </c>
      <c r="B7" s="1">
        <v>0.26900000000000002</v>
      </c>
      <c r="C7" s="1">
        <v>0.41699999999999998</v>
      </c>
      <c r="D7" s="1">
        <v>0.23100000000000001</v>
      </c>
      <c r="E7" s="1">
        <v>0.48899999999999999</v>
      </c>
      <c r="F7" s="1">
        <v>0.28100000000000003</v>
      </c>
      <c r="G7" s="1">
        <v>0.61299999999999999</v>
      </c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</row>
    <row r="8" spans="1:95">
      <c r="A8">
        <v>19</v>
      </c>
      <c r="B8" s="1">
        <v>0.26900000000000002</v>
      </c>
      <c r="C8" s="1">
        <v>0.41699999999999998</v>
      </c>
      <c r="D8" s="1">
        <v>0.23100000000000001</v>
      </c>
      <c r="E8" s="1">
        <v>0.48899999999999999</v>
      </c>
      <c r="F8" s="1">
        <v>0.28100000000000003</v>
      </c>
      <c r="G8" s="1">
        <v>0.61299999999999999</v>
      </c>
    </row>
    <row r="9" spans="1:95">
      <c r="A9">
        <v>20</v>
      </c>
      <c r="B9" s="1">
        <v>0.26900000000000002</v>
      </c>
      <c r="C9" s="1">
        <v>0.41699999999999998</v>
      </c>
      <c r="D9" s="1">
        <v>0.23100000000000001</v>
      </c>
      <c r="E9" s="1">
        <v>0.48899999999999999</v>
      </c>
      <c r="F9" s="1">
        <v>0.28100000000000003</v>
      </c>
      <c r="G9" s="1">
        <v>0.61299999999999999</v>
      </c>
    </row>
    <row r="10" spans="1:95">
      <c r="A10">
        <v>21</v>
      </c>
      <c r="B10" s="1">
        <v>0.26900000000000002</v>
      </c>
      <c r="C10" s="1">
        <v>0.41699999999999998</v>
      </c>
      <c r="D10" s="1">
        <v>0.23100000000000001</v>
      </c>
      <c r="E10" s="1">
        <v>0.48899999999999999</v>
      </c>
      <c r="F10" s="1">
        <v>0.28100000000000003</v>
      </c>
      <c r="G10" s="1">
        <v>0.61299999999999999</v>
      </c>
    </row>
    <row r="11" spans="1:95">
      <c r="A11">
        <v>22</v>
      </c>
      <c r="B11" s="1">
        <v>0.26900000000000002</v>
      </c>
      <c r="C11" s="1">
        <v>0.41699999999999998</v>
      </c>
      <c r="D11" s="1">
        <v>0.23100000000000001</v>
      </c>
      <c r="E11" s="1">
        <v>0.48899999999999999</v>
      </c>
      <c r="F11" s="1">
        <v>0.28100000000000003</v>
      </c>
      <c r="G11" s="1">
        <v>0.61299999999999999</v>
      </c>
    </row>
    <row r="12" spans="1:95">
      <c r="A12">
        <v>23</v>
      </c>
      <c r="B12" s="1">
        <v>0.26900000000000002</v>
      </c>
      <c r="C12" s="1">
        <v>0.41699999999999998</v>
      </c>
      <c r="D12" s="1">
        <v>0.23100000000000001</v>
      </c>
      <c r="E12" s="1">
        <v>0.48899999999999999</v>
      </c>
      <c r="F12" s="1">
        <v>0.28100000000000003</v>
      </c>
      <c r="G12" s="1">
        <v>0.61299999999999999</v>
      </c>
    </row>
    <row r="13" spans="1:95">
      <c r="A13">
        <v>24</v>
      </c>
      <c r="B13" s="1">
        <v>0.26900000000000002</v>
      </c>
      <c r="C13" s="1">
        <v>0.41699999999999998</v>
      </c>
      <c r="D13" s="1">
        <v>0.23100000000000001</v>
      </c>
      <c r="E13" s="1">
        <v>0.48899999999999999</v>
      </c>
      <c r="F13" s="1">
        <v>0.28100000000000003</v>
      </c>
      <c r="G13" s="1">
        <v>0.61299999999999999</v>
      </c>
    </row>
    <row r="14" spans="1:95">
      <c r="A14">
        <v>25</v>
      </c>
      <c r="B14" s="1">
        <v>0.184</v>
      </c>
      <c r="C14" s="1">
        <v>0.39300000000000002</v>
      </c>
      <c r="D14" s="1">
        <v>0.184</v>
      </c>
      <c r="E14" s="1">
        <v>0.496</v>
      </c>
      <c r="F14" s="2">
        <v>0.25</v>
      </c>
      <c r="G14" s="1">
        <v>0.54500000000000004</v>
      </c>
    </row>
    <row r="15" spans="1:95">
      <c r="A15">
        <v>26</v>
      </c>
      <c r="B15" s="1">
        <v>0.184</v>
      </c>
      <c r="C15" s="1">
        <v>0.39300000000000002</v>
      </c>
      <c r="D15" s="1">
        <v>0.184</v>
      </c>
      <c r="E15" s="1">
        <v>0.496</v>
      </c>
      <c r="F15" s="2">
        <v>0.25</v>
      </c>
      <c r="G15" s="1">
        <v>0.54500000000000004</v>
      </c>
    </row>
    <row r="16" spans="1:95">
      <c r="A16">
        <v>27</v>
      </c>
      <c r="B16" s="1">
        <v>0.184</v>
      </c>
      <c r="C16" s="1">
        <v>0.39300000000000002</v>
      </c>
      <c r="D16" s="1">
        <v>0.184</v>
      </c>
      <c r="E16" s="1">
        <v>0.496</v>
      </c>
      <c r="F16" s="2">
        <v>0.25</v>
      </c>
      <c r="G16" s="1">
        <v>0.54500000000000004</v>
      </c>
    </row>
    <row r="17" spans="1:7">
      <c r="A17">
        <v>28</v>
      </c>
      <c r="B17" s="1">
        <v>0.184</v>
      </c>
      <c r="C17" s="1">
        <v>0.39300000000000002</v>
      </c>
      <c r="D17" s="1">
        <v>0.184</v>
      </c>
      <c r="E17" s="1">
        <v>0.496</v>
      </c>
      <c r="F17" s="2">
        <v>0.25</v>
      </c>
      <c r="G17" s="1">
        <v>0.54500000000000004</v>
      </c>
    </row>
    <row r="18" spans="1:7">
      <c r="A18">
        <v>29</v>
      </c>
      <c r="B18" s="1">
        <v>0.184</v>
      </c>
      <c r="C18" s="1">
        <v>0.39300000000000002</v>
      </c>
      <c r="D18" s="1">
        <v>0.184</v>
      </c>
      <c r="E18" s="1">
        <v>0.496</v>
      </c>
      <c r="F18" s="2">
        <v>0.25</v>
      </c>
      <c r="G18" s="1">
        <v>0.54500000000000004</v>
      </c>
    </row>
    <row r="19" spans="1:7">
      <c r="A19">
        <v>30</v>
      </c>
      <c r="B19" s="1">
        <v>0.124</v>
      </c>
      <c r="C19" s="1">
        <v>0.249</v>
      </c>
      <c r="D19" s="1">
        <v>0.14199999999999999</v>
      </c>
      <c r="E19" s="1">
        <v>0.48899999999999999</v>
      </c>
      <c r="F19" s="1">
        <v>0.222</v>
      </c>
      <c r="G19" s="1">
        <v>0.48399999999999999</v>
      </c>
    </row>
    <row r="20" spans="1:7">
      <c r="A20">
        <v>31</v>
      </c>
      <c r="B20" s="1">
        <v>0.124</v>
      </c>
      <c r="C20" s="1">
        <v>0.249</v>
      </c>
      <c r="D20" s="1">
        <v>0.14199999999999999</v>
      </c>
      <c r="E20" s="1">
        <v>0.48899999999999999</v>
      </c>
      <c r="F20" s="1">
        <v>0.222</v>
      </c>
      <c r="G20" s="1">
        <v>0.48399999999999999</v>
      </c>
    </row>
    <row r="21" spans="1:7">
      <c r="A21">
        <v>32</v>
      </c>
      <c r="B21" s="1">
        <v>0.124</v>
      </c>
      <c r="C21" s="1">
        <v>0.249</v>
      </c>
      <c r="D21" s="1">
        <v>0.14199999999999999</v>
      </c>
      <c r="E21" s="1">
        <v>0.48899999999999999</v>
      </c>
      <c r="F21" s="1">
        <v>0.222</v>
      </c>
      <c r="G21" s="1">
        <v>0.48399999999999999</v>
      </c>
    </row>
    <row r="22" spans="1:7">
      <c r="A22">
        <v>33</v>
      </c>
      <c r="B22" s="1">
        <v>0.124</v>
      </c>
      <c r="C22" s="1">
        <v>0.249</v>
      </c>
      <c r="D22" s="1">
        <v>0.14199999999999999</v>
      </c>
      <c r="E22" s="1">
        <v>0.48899999999999999</v>
      </c>
      <c r="F22" s="1">
        <v>0.222</v>
      </c>
      <c r="G22" s="1">
        <v>0.48399999999999999</v>
      </c>
    </row>
    <row r="23" spans="1:7">
      <c r="A23">
        <v>34</v>
      </c>
      <c r="B23" s="1">
        <v>0.124</v>
      </c>
      <c r="C23" s="1">
        <v>0.249</v>
      </c>
      <c r="D23" s="1">
        <v>0.14199999999999999</v>
      </c>
      <c r="E23" s="1">
        <v>0.48899999999999999</v>
      </c>
      <c r="F23" s="1">
        <v>0.222</v>
      </c>
      <c r="G23" s="1">
        <v>0.48399999999999999</v>
      </c>
    </row>
    <row r="24" spans="1:7">
      <c r="A24">
        <v>35</v>
      </c>
      <c r="B24" s="1">
        <v>0.124</v>
      </c>
      <c r="C24" s="1">
        <v>0.249</v>
      </c>
      <c r="D24" s="1">
        <v>0.14199999999999999</v>
      </c>
      <c r="E24" s="1">
        <v>0.48899999999999999</v>
      </c>
      <c r="F24" s="1">
        <v>0.222</v>
      </c>
      <c r="G24" s="1">
        <v>0.48399999999999999</v>
      </c>
    </row>
    <row r="25" spans="1:7">
      <c r="A25">
        <v>36</v>
      </c>
      <c r="B25" s="1">
        <v>0.124</v>
      </c>
      <c r="C25" s="1">
        <v>0.249</v>
      </c>
      <c r="D25" s="1">
        <v>0.14199999999999999</v>
      </c>
      <c r="E25" s="1">
        <v>0.48899999999999999</v>
      </c>
      <c r="F25" s="1">
        <v>0.222</v>
      </c>
      <c r="G25" s="1">
        <v>0.48399999999999999</v>
      </c>
    </row>
    <row r="26" spans="1:7">
      <c r="A26">
        <v>37</v>
      </c>
      <c r="B26" s="1">
        <v>0.124</v>
      </c>
      <c r="C26" s="1">
        <v>0.249</v>
      </c>
      <c r="D26" s="1">
        <v>0.14199999999999999</v>
      </c>
      <c r="E26" s="1">
        <v>0.48899999999999999</v>
      </c>
      <c r="F26" s="1">
        <v>0.222</v>
      </c>
      <c r="G26" s="1">
        <v>0.48399999999999999</v>
      </c>
    </row>
    <row r="27" spans="1:7">
      <c r="A27">
        <v>38</v>
      </c>
      <c r="B27" s="1">
        <v>0.124</v>
      </c>
      <c r="C27" s="1">
        <v>0.249</v>
      </c>
      <c r="D27" s="1">
        <v>0.14199999999999999</v>
      </c>
      <c r="E27" s="1">
        <v>0.48899999999999999</v>
      </c>
      <c r="F27" s="1">
        <v>0.222</v>
      </c>
      <c r="G27" s="1">
        <v>0.48399999999999999</v>
      </c>
    </row>
    <row r="28" spans="1:7">
      <c r="A28">
        <v>39</v>
      </c>
      <c r="B28" s="1">
        <v>0.124</v>
      </c>
      <c r="C28" s="1">
        <v>0.249</v>
      </c>
      <c r="D28" s="1">
        <v>0.14199999999999999</v>
      </c>
      <c r="E28" s="1">
        <v>0.48899999999999999</v>
      </c>
      <c r="F28" s="1">
        <v>0.222</v>
      </c>
      <c r="G28" s="1">
        <v>0.48399999999999999</v>
      </c>
    </row>
    <row r="29" spans="1:7">
      <c r="A29">
        <v>40</v>
      </c>
      <c r="B29" s="1">
        <v>0.10100000000000001</v>
      </c>
      <c r="C29" s="1">
        <v>0.184</v>
      </c>
      <c r="D29" s="1">
        <v>0.126</v>
      </c>
      <c r="E29" s="1">
        <v>0.30599999999999999</v>
      </c>
      <c r="F29" s="1">
        <v>0.217</v>
      </c>
      <c r="G29" s="1">
        <v>0.47299999999999998</v>
      </c>
    </row>
    <row r="30" spans="1:7">
      <c r="A30">
        <v>41</v>
      </c>
      <c r="B30" s="1">
        <v>0.10100000000000001</v>
      </c>
      <c r="C30" s="1">
        <v>0.184</v>
      </c>
      <c r="D30" s="1">
        <v>0.126</v>
      </c>
      <c r="E30" s="1">
        <v>0.30599999999999999</v>
      </c>
      <c r="F30" s="1">
        <v>0.217</v>
      </c>
      <c r="G30" s="1">
        <v>0.47299999999999998</v>
      </c>
    </row>
    <row r="31" spans="1:7">
      <c r="A31">
        <v>42</v>
      </c>
      <c r="B31" s="1">
        <v>0.10100000000000001</v>
      </c>
      <c r="C31" s="1">
        <v>0.184</v>
      </c>
      <c r="D31" s="1">
        <v>0.126</v>
      </c>
      <c r="E31" s="1">
        <v>0.30599999999999999</v>
      </c>
      <c r="F31" s="1">
        <v>0.217</v>
      </c>
      <c r="G31" s="1">
        <v>0.47299999999999998</v>
      </c>
    </row>
    <row r="32" spans="1:7">
      <c r="A32">
        <v>43</v>
      </c>
      <c r="B32" s="1">
        <v>0.10100000000000001</v>
      </c>
      <c r="C32" s="1">
        <v>0.184</v>
      </c>
      <c r="D32" s="1">
        <v>0.126</v>
      </c>
      <c r="E32" s="1">
        <v>0.30599999999999999</v>
      </c>
      <c r="F32" s="1">
        <v>0.217</v>
      </c>
      <c r="G32" s="1">
        <v>0.47299999999999998</v>
      </c>
    </row>
    <row r="33" spans="1:7">
      <c r="A33">
        <v>44</v>
      </c>
      <c r="B33" s="1">
        <v>0.10100000000000001</v>
      </c>
      <c r="C33" s="1">
        <v>0.184</v>
      </c>
      <c r="D33" s="1">
        <v>0.126</v>
      </c>
      <c r="E33" s="1">
        <v>0.30599999999999999</v>
      </c>
      <c r="F33" s="1">
        <v>0.217</v>
      </c>
      <c r="G33" s="1">
        <v>0.47299999999999998</v>
      </c>
    </row>
    <row r="34" spans="1:7">
      <c r="A34">
        <v>45</v>
      </c>
      <c r="B34" s="1">
        <v>0.10100000000000001</v>
      </c>
      <c r="C34" s="1">
        <v>0.184</v>
      </c>
      <c r="D34" s="1">
        <v>0.126</v>
      </c>
      <c r="E34" s="1">
        <v>0.30599999999999999</v>
      </c>
      <c r="F34" s="1">
        <v>0.217</v>
      </c>
      <c r="G34" s="1">
        <v>0.47299999999999998</v>
      </c>
    </row>
    <row r="35" spans="1:7">
      <c r="A35">
        <v>46</v>
      </c>
      <c r="B35" s="1">
        <v>0.10100000000000001</v>
      </c>
      <c r="C35" s="1">
        <v>0.184</v>
      </c>
      <c r="D35" s="1">
        <v>0.126</v>
      </c>
      <c r="E35" s="1">
        <v>0.30599999999999999</v>
      </c>
      <c r="F35" s="1">
        <v>0.217</v>
      </c>
      <c r="G35" s="1">
        <v>0.47299999999999998</v>
      </c>
    </row>
    <row r="36" spans="1:7">
      <c r="A36">
        <v>47</v>
      </c>
      <c r="B36" s="1">
        <v>0.10100000000000001</v>
      </c>
      <c r="C36" s="1">
        <v>0.184</v>
      </c>
      <c r="D36" s="1">
        <v>0.126</v>
      </c>
      <c r="E36" s="1">
        <v>0.30599999999999999</v>
      </c>
      <c r="F36" s="1">
        <v>0.217</v>
      </c>
      <c r="G36" s="1">
        <v>0.47299999999999998</v>
      </c>
    </row>
    <row r="37" spans="1:7">
      <c r="A37">
        <v>48</v>
      </c>
      <c r="B37" s="1">
        <v>0.10100000000000001</v>
      </c>
      <c r="C37" s="1">
        <v>0.184</v>
      </c>
      <c r="D37" s="1">
        <v>0.126</v>
      </c>
      <c r="E37" s="1">
        <v>0.30599999999999999</v>
      </c>
      <c r="F37" s="1">
        <v>0.217</v>
      </c>
      <c r="G37" s="1">
        <v>0.47299999999999998</v>
      </c>
    </row>
    <row r="38" spans="1:7">
      <c r="A38">
        <v>49</v>
      </c>
      <c r="B38" s="1">
        <v>0.10100000000000001</v>
      </c>
      <c r="C38" s="1">
        <v>0.184</v>
      </c>
      <c r="D38" s="1">
        <v>0.126</v>
      </c>
      <c r="E38" s="1">
        <v>0.30599999999999999</v>
      </c>
      <c r="F38" s="1">
        <v>0.217</v>
      </c>
      <c r="G38" s="1">
        <v>0.47299999999999998</v>
      </c>
    </row>
    <row r="39" spans="1:7">
      <c r="A39">
        <v>50</v>
      </c>
      <c r="B39" s="2">
        <v>7.0000000000000007E-2</v>
      </c>
      <c r="C39" s="1">
        <v>0.14899999999999999</v>
      </c>
      <c r="D39" s="1">
        <v>1.6E-2</v>
      </c>
      <c r="E39" s="1">
        <v>0.20799999999999999</v>
      </c>
      <c r="F39" s="1">
        <v>0.21299999999999999</v>
      </c>
      <c r="G39" s="1">
        <v>0.46600000000000003</v>
      </c>
    </row>
    <row r="40" spans="1:7">
      <c r="A40">
        <v>51</v>
      </c>
      <c r="B40" s="2">
        <v>7.0000000000000007E-2</v>
      </c>
      <c r="C40" s="1">
        <v>0.14899999999999999</v>
      </c>
      <c r="D40" s="1">
        <v>1.6E-2</v>
      </c>
      <c r="E40" s="1">
        <v>0.20799999999999999</v>
      </c>
      <c r="F40" s="1">
        <v>0.21299999999999999</v>
      </c>
      <c r="G40" s="1">
        <v>0.46600000000000003</v>
      </c>
    </row>
    <row r="41" spans="1:7">
      <c r="A41">
        <v>52</v>
      </c>
      <c r="B41" s="2">
        <v>7.0000000000000007E-2</v>
      </c>
      <c r="C41" s="1">
        <v>0.14899999999999999</v>
      </c>
      <c r="D41" s="1">
        <v>1.6E-2</v>
      </c>
      <c r="E41" s="1">
        <v>0.20799999999999999</v>
      </c>
      <c r="F41" s="1">
        <v>0.21299999999999999</v>
      </c>
      <c r="G41" s="1">
        <v>0.46600000000000003</v>
      </c>
    </row>
    <row r="42" spans="1:7">
      <c r="A42">
        <v>53</v>
      </c>
      <c r="B42" s="2">
        <v>7.0000000000000007E-2</v>
      </c>
      <c r="C42" s="1">
        <v>0.14899999999999999</v>
      </c>
      <c r="D42" s="1">
        <v>1.6E-2</v>
      </c>
      <c r="E42" s="1">
        <v>0.20799999999999999</v>
      </c>
      <c r="F42" s="1">
        <v>0.21299999999999999</v>
      </c>
      <c r="G42" s="1">
        <v>0.46600000000000003</v>
      </c>
    </row>
    <row r="43" spans="1:7">
      <c r="A43">
        <v>54</v>
      </c>
      <c r="B43" s="2">
        <v>7.0000000000000007E-2</v>
      </c>
      <c r="C43" s="1">
        <v>0.14899999999999999</v>
      </c>
      <c r="D43" s="1">
        <v>1.6E-2</v>
      </c>
      <c r="E43" s="1">
        <v>0.20799999999999999</v>
      </c>
      <c r="F43" s="1">
        <v>0.21299999999999999</v>
      </c>
      <c r="G43" s="1">
        <v>0.46600000000000003</v>
      </c>
    </row>
    <row r="44" spans="1:7">
      <c r="A44">
        <v>55</v>
      </c>
      <c r="B44" s="2">
        <v>7.0000000000000007E-2</v>
      </c>
      <c r="C44" s="1">
        <v>0.14899999999999999</v>
      </c>
      <c r="D44" s="1">
        <v>1.6E-2</v>
      </c>
      <c r="E44" s="1">
        <v>0.20799999999999999</v>
      </c>
      <c r="F44" s="1">
        <v>0.21299999999999999</v>
      </c>
      <c r="G44" s="1">
        <v>0.46600000000000003</v>
      </c>
    </row>
    <row r="45" spans="1:7">
      <c r="A45">
        <v>56</v>
      </c>
      <c r="B45" s="2">
        <v>7.0000000000000007E-2</v>
      </c>
      <c r="C45" s="1">
        <v>0.14899999999999999</v>
      </c>
      <c r="D45" s="1">
        <v>1.6E-2</v>
      </c>
      <c r="E45" s="1">
        <v>0.20799999999999999</v>
      </c>
      <c r="F45" s="1">
        <v>0.21299999999999999</v>
      </c>
      <c r="G45" s="1">
        <v>0.46600000000000003</v>
      </c>
    </row>
    <row r="46" spans="1:7">
      <c r="A46">
        <v>57</v>
      </c>
      <c r="B46" s="2">
        <v>7.0000000000000007E-2</v>
      </c>
      <c r="C46" s="1">
        <v>0.14899999999999999</v>
      </c>
      <c r="D46" s="1">
        <v>1.6E-2</v>
      </c>
      <c r="E46" s="1">
        <v>0.20799999999999999</v>
      </c>
      <c r="F46" s="1">
        <v>0.21299999999999999</v>
      </c>
      <c r="G46" s="1">
        <v>0.46600000000000003</v>
      </c>
    </row>
    <row r="47" spans="1:7">
      <c r="A47">
        <v>58</v>
      </c>
      <c r="B47" s="2">
        <v>7.0000000000000007E-2</v>
      </c>
      <c r="C47" s="1">
        <v>0.14899999999999999</v>
      </c>
      <c r="D47" s="1">
        <v>1.6E-2</v>
      </c>
      <c r="E47" s="1">
        <v>0.20799999999999999</v>
      </c>
      <c r="F47" s="1">
        <v>0.21299999999999999</v>
      </c>
      <c r="G47" s="1">
        <v>0.46600000000000003</v>
      </c>
    </row>
    <row r="48" spans="1:7">
      <c r="A48">
        <v>59</v>
      </c>
      <c r="B48" s="2">
        <v>7.0000000000000007E-2</v>
      </c>
      <c r="C48" s="1">
        <v>0.14899999999999999</v>
      </c>
      <c r="D48" s="1">
        <v>1.6E-2</v>
      </c>
      <c r="E48" s="1">
        <v>0.20799999999999999</v>
      </c>
      <c r="F48" s="1">
        <v>0.21299999999999999</v>
      </c>
      <c r="G48" s="1">
        <v>0.46600000000000003</v>
      </c>
    </row>
    <row r="49" spans="1:7">
      <c r="A49">
        <v>60</v>
      </c>
      <c r="B49" s="1">
        <v>3.7999999999999999E-2</v>
      </c>
      <c r="C49" s="1">
        <v>0.17399999999999999</v>
      </c>
      <c r="D49" s="2">
        <v>0.02</v>
      </c>
      <c r="E49" s="1">
        <v>0.125</v>
      </c>
      <c r="F49" s="1">
        <v>0.20100000000000001</v>
      </c>
      <c r="G49" s="1">
        <v>0.438</v>
      </c>
    </row>
    <row r="50" spans="1:7">
      <c r="A50">
        <v>61</v>
      </c>
      <c r="B50" s="1">
        <v>3.7999999999999999E-2</v>
      </c>
      <c r="C50" s="1">
        <v>0.17399999999999999</v>
      </c>
      <c r="D50" s="2">
        <v>0.02</v>
      </c>
      <c r="E50" s="1">
        <v>0.125</v>
      </c>
      <c r="F50" s="1">
        <v>0.20100000000000001</v>
      </c>
      <c r="G50" s="1">
        <v>0.438</v>
      </c>
    </row>
    <row r="51" spans="1:7">
      <c r="A51">
        <v>62</v>
      </c>
      <c r="B51" s="1">
        <v>3.7999999999999999E-2</v>
      </c>
      <c r="C51" s="1">
        <v>0.17399999999999999</v>
      </c>
      <c r="D51" s="2">
        <v>0.02</v>
      </c>
      <c r="E51" s="1">
        <v>0.125</v>
      </c>
      <c r="F51" s="1">
        <v>0.20100000000000001</v>
      </c>
      <c r="G51" s="1">
        <v>0.438</v>
      </c>
    </row>
    <row r="52" spans="1:7">
      <c r="A52">
        <v>63</v>
      </c>
      <c r="B52" s="1">
        <v>3.7999999999999999E-2</v>
      </c>
      <c r="C52" s="1">
        <v>0.17399999999999999</v>
      </c>
      <c r="D52" s="2">
        <v>0.02</v>
      </c>
      <c r="E52" s="1">
        <v>0.125</v>
      </c>
      <c r="F52" s="1">
        <v>0.20100000000000001</v>
      </c>
      <c r="G52" s="1">
        <v>0.438</v>
      </c>
    </row>
    <row r="53" spans="1:7">
      <c r="A53">
        <v>64</v>
      </c>
      <c r="B53" s="1">
        <v>3.7999999999999999E-2</v>
      </c>
      <c r="C53" s="1">
        <v>0.17399999999999999</v>
      </c>
      <c r="D53" s="2">
        <v>0.02</v>
      </c>
      <c r="E53" s="1">
        <v>0.125</v>
      </c>
      <c r="F53" s="1">
        <v>0.20100000000000001</v>
      </c>
      <c r="G53" s="1">
        <v>0.438</v>
      </c>
    </row>
    <row r="54" spans="1:7">
      <c r="A54">
        <v>65</v>
      </c>
      <c r="B54" s="1">
        <v>3.7999999999999999E-2</v>
      </c>
      <c r="C54" s="1">
        <v>0.17399999999999999</v>
      </c>
      <c r="D54" s="2">
        <v>0.02</v>
      </c>
      <c r="E54" s="1">
        <v>0.125</v>
      </c>
      <c r="F54" s="1">
        <v>0.20100000000000001</v>
      </c>
      <c r="G54" s="1">
        <v>0.438</v>
      </c>
    </row>
    <row r="55" spans="1:7">
      <c r="A55">
        <v>66</v>
      </c>
      <c r="B55" s="1">
        <v>3.7999999999999999E-2</v>
      </c>
      <c r="C55" s="1">
        <v>0.17399999999999999</v>
      </c>
      <c r="D55" s="2">
        <v>0.02</v>
      </c>
      <c r="E55" s="1">
        <v>0.125</v>
      </c>
      <c r="F55" s="1">
        <v>0.20100000000000001</v>
      </c>
      <c r="G55" s="1">
        <v>0.438</v>
      </c>
    </row>
    <row r="56" spans="1:7">
      <c r="A56">
        <v>67</v>
      </c>
      <c r="B56" s="1">
        <v>3.7999999999999999E-2</v>
      </c>
      <c r="C56" s="1">
        <v>0.17399999999999999</v>
      </c>
      <c r="D56" s="2">
        <v>0.02</v>
      </c>
      <c r="E56" s="1">
        <v>0.125</v>
      </c>
      <c r="F56" s="1">
        <v>0.20100000000000001</v>
      </c>
      <c r="G56" s="1">
        <v>0.438</v>
      </c>
    </row>
    <row r="57" spans="1:7">
      <c r="A57">
        <v>68</v>
      </c>
      <c r="B57" s="1">
        <v>3.7999999999999999E-2</v>
      </c>
      <c r="C57" s="1">
        <v>0.17399999999999999</v>
      </c>
      <c r="D57" s="2">
        <v>0.02</v>
      </c>
      <c r="E57" s="1">
        <v>0.125</v>
      </c>
      <c r="F57" s="1">
        <v>0.20100000000000001</v>
      </c>
      <c r="G57" s="1">
        <v>0.438</v>
      </c>
    </row>
    <row r="58" spans="1:7">
      <c r="A58">
        <v>69</v>
      </c>
      <c r="B58" s="1">
        <v>3.7999999999999999E-2</v>
      </c>
      <c r="C58" s="1">
        <v>0.17399999999999999</v>
      </c>
      <c r="D58" s="2">
        <v>0.02</v>
      </c>
      <c r="E58" s="1">
        <v>0.125</v>
      </c>
      <c r="F58" s="1">
        <v>0.20100000000000001</v>
      </c>
      <c r="G58" s="1">
        <v>0.438</v>
      </c>
    </row>
    <row r="59" spans="1:7">
      <c r="A59">
        <v>70</v>
      </c>
      <c r="B59" s="1">
        <v>3.7999999999999999E-2</v>
      </c>
      <c r="C59" s="1">
        <v>0.17399999999999999</v>
      </c>
      <c r="D59" s="2">
        <v>0.02</v>
      </c>
      <c r="E59" s="1">
        <v>0.125</v>
      </c>
      <c r="F59" s="1">
        <v>0.20100000000000001</v>
      </c>
      <c r="G59" s="1">
        <v>0.438</v>
      </c>
    </row>
    <row r="60" spans="1:7">
      <c r="A60">
        <v>71</v>
      </c>
      <c r="B60" s="1">
        <v>3.7999999999999999E-2</v>
      </c>
      <c r="C60" s="1">
        <v>0.17399999999999999</v>
      </c>
      <c r="D60" s="2">
        <v>0.02</v>
      </c>
      <c r="E60" s="1">
        <v>0.125</v>
      </c>
      <c r="F60" s="1">
        <v>0.20100000000000001</v>
      </c>
      <c r="G60" s="1">
        <v>0.438</v>
      </c>
    </row>
    <row r="61" spans="1:7">
      <c r="A61">
        <v>72</v>
      </c>
      <c r="B61" s="1">
        <v>3.7999999999999999E-2</v>
      </c>
      <c r="C61" s="1">
        <v>0.17399999999999999</v>
      </c>
      <c r="D61" s="2">
        <v>0.02</v>
      </c>
      <c r="E61" s="1">
        <v>0.125</v>
      </c>
      <c r="F61" s="1">
        <v>0.20100000000000001</v>
      </c>
      <c r="G61" s="1">
        <v>0.438</v>
      </c>
    </row>
    <row r="62" spans="1:7">
      <c r="A62">
        <v>73</v>
      </c>
      <c r="B62" s="1">
        <v>3.7999999999999999E-2</v>
      </c>
      <c r="C62" s="1">
        <v>0.17399999999999999</v>
      </c>
      <c r="D62" s="2">
        <v>0.02</v>
      </c>
      <c r="E62" s="1">
        <v>0.125</v>
      </c>
      <c r="F62" s="1">
        <v>0.20100000000000001</v>
      </c>
      <c r="G62" s="1">
        <v>0.438</v>
      </c>
    </row>
    <row r="63" spans="1:7">
      <c r="A63">
        <v>74</v>
      </c>
      <c r="B63" s="1">
        <v>3.7999999999999999E-2</v>
      </c>
      <c r="C63" s="1">
        <v>0.17399999999999999</v>
      </c>
      <c r="D63" s="2">
        <v>0.02</v>
      </c>
      <c r="E63" s="1">
        <v>0.125</v>
      </c>
      <c r="F63" s="1">
        <v>0.20100000000000001</v>
      </c>
      <c r="G63" s="1">
        <v>0.438</v>
      </c>
    </row>
    <row r="64" spans="1:7">
      <c r="A64">
        <v>75</v>
      </c>
      <c r="B64" s="1">
        <v>3.7999999999999999E-2</v>
      </c>
      <c r="C64" s="1">
        <v>0.17399999999999999</v>
      </c>
      <c r="D64" s="2">
        <v>0.02</v>
      </c>
      <c r="E64" s="1">
        <v>0.125</v>
      </c>
      <c r="F64" s="1">
        <v>0.20100000000000001</v>
      </c>
      <c r="G64" s="1">
        <v>0.438</v>
      </c>
    </row>
    <row r="65" spans="1:7">
      <c r="A65">
        <v>76</v>
      </c>
      <c r="B65" s="1">
        <v>3.7999999999999999E-2</v>
      </c>
      <c r="C65" s="1">
        <v>0.17399999999999999</v>
      </c>
      <c r="D65" s="2">
        <v>0.02</v>
      </c>
      <c r="E65" s="1">
        <v>0.125</v>
      </c>
      <c r="F65" s="1">
        <v>0.20100000000000001</v>
      </c>
      <c r="G65" s="1">
        <v>0.438</v>
      </c>
    </row>
    <row r="66" spans="1:7">
      <c r="A66">
        <v>77</v>
      </c>
      <c r="B66" s="1">
        <v>3.7999999999999999E-2</v>
      </c>
      <c r="C66" s="1">
        <v>0.17399999999999999</v>
      </c>
      <c r="D66" s="2">
        <v>0.02</v>
      </c>
      <c r="E66" s="1">
        <v>0.125</v>
      </c>
      <c r="F66" s="1">
        <v>0.20100000000000001</v>
      </c>
      <c r="G66" s="1">
        <v>0.438</v>
      </c>
    </row>
    <row r="67" spans="1:7">
      <c r="A67">
        <v>78</v>
      </c>
      <c r="B67" s="1">
        <v>3.7999999999999999E-2</v>
      </c>
      <c r="C67" s="1">
        <v>0.17399999999999999</v>
      </c>
      <c r="D67" s="2">
        <v>0.02</v>
      </c>
      <c r="E67" s="1">
        <v>0.125</v>
      </c>
      <c r="F67" s="1">
        <v>0.20100000000000001</v>
      </c>
      <c r="G67" s="1">
        <v>0.438</v>
      </c>
    </row>
    <row r="68" spans="1:7">
      <c r="A68">
        <v>79</v>
      </c>
      <c r="B68" s="1">
        <v>3.7999999999999999E-2</v>
      </c>
      <c r="C68" s="1">
        <v>0.17399999999999999</v>
      </c>
      <c r="D68" s="2">
        <v>0.02</v>
      </c>
      <c r="E68" s="1">
        <v>0.125</v>
      </c>
      <c r="F68" s="1">
        <v>0.20100000000000001</v>
      </c>
      <c r="G68" s="1">
        <v>0.438</v>
      </c>
    </row>
    <row r="69" spans="1:7">
      <c r="A69">
        <v>80</v>
      </c>
      <c r="B69" s="1">
        <v>3.7999999999999999E-2</v>
      </c>
      <c r="C69" s="1">
        <v>0.17399999999999999</v>
      </c>
      <c r="D69" s="2">
        <v>0.02</v>
      </c>
      <c r="E69" s="1">
        <v>0.125</v>
      </c>
      <c r="F69" s="1">
        <v>0.20100000000000001</v>
      </c>
      <c r="G69" s="1">
        <v>0.438</v>
      </c>
    </row>
    <row r="70" spans="1:7">
      <c r="A70">
        <v>81</v>
      </c>
      <c r="B70" s="1">
        <v>3.7999999999999999E-2</v>
      </c>
      <c r="C70" s="1">
        <v>0.17399999999999999</v>
      </c>
      <c r="D70" s="2">
        <v>0.02</v>
      </c>
      <c r="E70" s="1">
        <v>0.125</v>
      </c>
      <c r="F70" s="1">
        <v>0.20100000000000001</v>
      </c>
      <c r="G70" s="1">
        <v>0.438</v>
      </c>
    </row>
    <row r="71" spans="1:7">
      <c r="A71">
        <v>82</v>
      </c>
      <c r="B71" s="1">
        <v>3.7999999999999999E-2</v>
      </c>
      <c r="C71" s="1">
        <v>0.17399999999999999</v>
      </c>
      <c r="D71" s="2">
        <v>0.02</v>
      </c>
      <c r="E71" s="1">
        <v>0.125</v>
      </c>
      <c r="F71" s="1">
        <v>0.20100000000000001</v>
      </c>
      <c r="G71" s="1">
        <v>0.438</v>
      </c>
    </row>
    <row r="72" spans="1:7">
      <c r="A72">
        <v>83</v>
      </c>
      <c r="B72" s="1">
        <v>3.7999999999999999E-2</v>
      </c>
      <c r="C72" s="1">
        <v>0.17399999999999999</v>
      </c>
      <c r="D72" s="2">
        <v>0.02</v>
      </c>
      <c r="E72" s="1">
        <v>0.125</v>
      </c>
      <c r="F72" s="1">
        <v>0.20100000000000001</v>
      </c>
      <c r="G72" s="1">
        <v>0.438</v>
      </c>
    </row>
    <row r="73" spans="1:7">
      <c r="A73">
        <v>84</v>
      </c>
      <c r="B73" s="1">
        <v>3.7999999999999999E-2</v>
      </c>
      <c r="C73" s="1">
        <v>0.17399999999999999</v>
      </c>
      <c r="D73" s="2">
        <v>0.02</v>
      </c>
      <c r="E73" s="1">
        <v>0.125</v>
      </c>
      <c r="F73" s="1">
        <v>0.20100000000000001</v>
      </c>
      <c r="G73" s="1">
        <v>0.438</v>
      </c>
    </row>
    <row r="74" spans="1:7">
      <c r="A74">
        <v>85</v>
      </c>
      <c r="B74" s="1">
        <v>3.7999999999999999E-2</v>
      </c>
      <c r="C74" s="1">
        <v>0.17399999999999999</v>
      </c>
      <c r="D74" s="2">
        <v>0.02</v>
      </c>
      <c r="E74" s="1">
        <v>0.125</v>
      </c>
      <c r="F74" s="1">
        <v>0.20100000000000001</v>
      </c>
      <c r="G74" s="1">
        <v>0.438</v>
      </c>
    </row>
    <row r="75" spans="1:7">
      <c r="A75">
        <v>86</v>
      </c>
      <c r="B75" s="1">
        <v>3.7999999999999999E-2</v>
      </c>
      <c r="C75" s="1">
        <v>0.17399999999999999</v>
      </c>
      <c r="D75" s="2">
        <v>0.02</v>
      </c>
      <c r="E75" s="1">
        <v>0.125</v>
      </c>
      <c r="F75" s="1">
        <v>0.20100000000000001</v>
      </c>
      <c r="G75" s="1">
        <v>0.438</v>
      </c>
    </row>
    <row r="76" spans="1:7">
      <c r="A76">
        <v>87</v>
      </c>
      <c r="B76" s="1">
        <v>3.7999999999999999E-2</v>
      </c>
      <c r="C76" s="1">
        <v>0.17399999999999999</v>
      </c>
      <c r="D76" s="2">
        <v>0.02</v>
      </c>
      <c r="E76" s="1">
        <v>0.125</v>
      </c>
      <c r="F76" s="1">
        <v>0.20100000000000001</v>
      </c>
      <c r="G76" s="1">
        <v>0.438</v>
      </c>
    </row>
    <row r="77" spans="1:7">
      <c r="A77">
        <v>88</v>
      </c>
      <c r="B77" s="1">
        <v>3.7999999999999999E-2</v>
      </c>
      <c r="C77" s="1">
        <v>0.17399999999999999</v>
      </c>
      <c r="D77" s="2">
        <v>0.02</v>
      </c>
      <c r="E77" s="1">
        <v>0.125</v>
      </c>
      <c r="F77" s="1">
        <v>0.20100000000000001</v>
      </c>
      <c r="G77" s="1">
        <v>0.438</v>
      </c>
    </row>
    <row r="78" spans="1:7">
      <c r="A78">
        <v>89</v>
      </c>
      <c r="B78" s="1">
        <v>3.7999999999999999E-2</v>
      </c>
      <c r="C78" s="1">
        <v>0.17399999999999999</v>
      </c>
      <c r="D78" s="2">
        <v>0.02</v>
      </c>
      <c r="E78" s="1">
        <v>0.125</v>
      </c>
      <c r="F78" s="1">
        <v>0.20100000000000001</v>
      </c>
      <c r="G78" s="1">
        <v>0.438</v>
      </c>
    </row>
    <row r="79" spans="1:7">
      <c r="A79">
        <v>90</v>
      </c>
      <c r="B79" s="1">
        <v>3.7999999999999999E-2</v>
      </c>
      <c r="C79" s="1">
        <v>0.17399999999999999</v>
      </c>
      <c r="D79" s="2">
        <v>0.02</v>
      </c>
      <c r="E79" s="1">
        <v>0.125</v>
      </c>
      <c r="F79" s="1">
        <v>0.20100000000000001</v>
      </c>
      <c r="G79" s="1">
        <v>0.438</v>
      </c>
    </row>
    <row r="80" spans="1:7">
      <c r="A80">
        <v>91</v>
      </c>
      <c r="B80" s="1">
        <v>3.7999999999999999E-2</v>
      </c>
      <c r="C80" s="1">
        <v>0.17399999999999999</v>
      </c>
      <c r="D80" s="2">
        <v>0.02</v>
      </c>
      <c r="E80" s="1">
        <v>0.125</v>
      </c>
      <c r="F80" s="1">
        <v>0.20100000000000001</v>
      </c>
      <c r="G80" s="1">
        <v>0.438</v>
      </c>
    </row>
    <row r="81" spans="1:7">
      <c r="A81">
        <v>92</v>
      </c>
      <c r="B81" s="1">
        <v>3.7999999999999999E-2</v>
      </c>
      <c r="C81" s="1">
        <v>0.17399999999999999</v>
      </c>
      <c r="D81" s="2">
        <v>0.02</v>
      </c>
      <c r="E81" s="1">
        <v>0.125</v>
      </c>
      <c r="F81" s="1">
        <v>0.20100000000000001</v>
      </c>
      <c r="G81" s="1">
        <v>0.438</v>
      </c>
    </row>
    <row r="82" spans="1:7">
      <c r="A82">
        <v>93</v>
      </c>
      <c r="B82" s="1">
        <v>3.7999999999999999E-2</v>
      </c>
      <c r="C82" s="1">
        <v>0.17399999999999999</v>
      </c>
      <c r="D82" s="2">
        <v>0.02</v>
      </c>
      <c r="E82" s="1">
        <v>0.125</v>
      </c>
      <c r="F82" s="1">
        <v>0.20100000000000001</v>
      </c>
      <c r="G82" s="1">
        <v>0.438</v>
      </c>
    </row>
    <row r="83" spans="1:7">
      <c r="A83">
        <v>94</v>
      </c>
      <c r="B83" s="1">
        <v>3.7999999999999999E-2</v>
      </c>
      <c r="C83" s="1">
        <v>0.17399999999999999</v>
      </c>
      <c r="D83" s="2">
        <v>0.02</v>
      </c>
      <c r="E83" s="1">
        <v>0.125</v>
      </c>
      <c r="F83" s="1">
        <v>0.20100000000000001</v>
      </c>
      <c r="G83" s="1">
        <v>0.438</v>
      </c>
    </row>
    <row r="84" spans="1:7">
      <c r="A84">
        <v>95</v>
      </c>
      <c r="B84" s="1">
        <v>3.7999999999999999E-2</v>
      </c>
      <c r="C84" s="1">
        <v>0.17399999999999999</v>
      </c>
      <c r="D84" s="2">
        <v>0.02</v>
      </c>
      <c r="E84" s="1">
        <v>0.125</v>
      </c>
      <c r="F84" s="1">
        <v>0.20100000000000001</v>
      </c>
      <c r="G84" s="1">
        <v>0.438</v>
      </c>
    </row>
    <row r="85" spans="1:7">
      <c r="A85">
        <v>96</v>
      </c>
      <c r="B85" s="1">
        <v>3.7999999999999999E-2</v>
      </c>
      <c r="C85" s="1">
        <v>0.17399999999999999</v>
      </c>
      <c r="D85" s="2">
        <v>0.02</v>
      </c>
      <c r="E85" s="1">
        <v>0.125</v>
      </c>
      <c r="F85" s="1">
        <v>0.20100000000000001</v>
      </c>
      <c r="G85" s="1">
        <v>0.438</v>
      </c>
    </row>
    <row r="86" spans="1:7">
      <c r="A86">
        <v>97</v>
      </c>
      <c r="B86" s="1">
        <v>3.7999999999999999E-2</v>
      </c>
      <c r="C86" s="1">
        <v>0.17399999999999999</v>
      </c>
      <c r="D86" s="2">
        <v>0.02</v>
      </c>
      <c r="E86" s="1">
        <v>0.125</v>
      </c>
      <c r="F86" s="1">
        <v>0.20100000000000001</v>
      </c>
      <c r="G86" s="1">
        <v>0.438</v>
      </c>
    </row>
    <row r="87" spans="1:7">
      <c r="A87">
        <v>98</v>
      </c>
      <c r="B87" s="1">
        <v>3.7999999999999999E-2</v>
      </c>
      <c r="C87" s="1">
        <v>0.17399999999999999</v>
      </c>
      <c r="D87" s="2">
        <v>0.02</v>
      </c>
      <c r="E87" s="1">
        <v>0.125</v>
      </c>
      <c r="F87" s="1">
        <v>0.20100000000000001</v>
      </c>
      <c r="G87" s="1">
        <v>0.438</v>
      </c>
    </row>
    <row r="88" spans="1:7">
      <c r="A88">
        <v>99</v>
      </c>
      <c r="B88" s="1">
        <v>3.7999999999999999E-2</v>
      </c>
      <c r="C88" s="1">
        <v>0.17399999999999999</v>
      </c>
      <c r="D88" s="2">
        <v>0.02</v>
      </c>
      <c r="E88" s="1">
        <v>0.125</v>
      </c>
      <c r="F88" s="1">
        <v>0.20100000000000001</v>
      </c>
      <c r="G88" s="1">
        <v>0.438</v>
      </c>
    </row>
    <row r="89" spans="1:7">
      <c r="A89">
        <v>100</v>
      </c>
      <c r="B89" s="1">
        <v>3.7999999999999999E-2</v>
      </c>
      <c r="C89" s="1">
        <v>0.17399999999999999</v>
      </c>
      <c r="D89" s="2">
        <v>0.02</v>
      </c>
      <c r="E89" s="1">
        <v>0.125</v>
      </c>
      <c r="F89" s="1">
        <v>0.20100000000000001</v>
      </c>
      <c r="G89" s="1">
        <v>0.438</v>
      </c>
    </row>
  </sheetData>
  <pageMargins left="0.7" right="0.7" top="0.75" bottom="0.75" header="0.3" footer="0.3"/>
  <pageSetup orientation="portrait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C8"/>
  <sheetViews>
    <sheetView workbookViewId="0">
      <selection activeCell="H10" sqref="H10"/>
    </sheetView>
  </sheetViews>
  <sheetFormatPr baseColWidth="10" defaultColWidth="11" defaultRowHeight="16"/>
  <cols>
    <col min="2" max="3" width="11" style="5"/>
    <col min="4" max="4" width="11" customWidth="1"/>
  </cols>
  <sheetData>
    <row r="1" spans="1:3">
      <c r="A1" t="s">
        <v>53</v>
      </c>
      <c r="B1" t="s">
        <v>10</v>
      </c>
      <c r="C1" t="s">
        <v>11</v>
      </c>
    </row>
    <row r="2" spans="1:3">
      <c r="A2" t="s">
        <v>52</v>
      </c>
      <c r="B2" s="61">
        <v>2.9999999999999997E-4</v>
      </c>
      <c r="C2" s="62">
        <v>1.1000000000000001E-3</v>
      </c>
    </row>
    <row r="3" spans="1:3">
      <c r="A3" t="s">
        <v>54</v>
      </c>
      <c r="B3" s="63">
        <v>6.9999999999999999E-4</v>
      </c>
      <c r="C3" s="62">
        <v>8.2000000000000007E-3</v>
      </c>
    </row>
    <row r="4" spans="1:3">
      <c r="A4" t="s">
        <v>55</v>
      </c>
      <c r="B4" s="63">
        <v>2.2000000000000001E-3</v>
      </c>
      <c r="C4" s="63">
        <v>1.03E-2</v>
      </c>
    </row>
    <row r="5" spans="1:3">
      <c r="A5" t="s">
        <v>56</v>
      </c>
      <c r="B5" s="63">
        <v>0</v>
      </c>
      <c r="C5" s="63">
        <v>0</v>
      </c>
    </row>
    <row r="6" spans="1:3">
      <c r="A6" t="s">
        <v>57</v>
      </c>
      <c r="B6" s="63">
        <v>0</v>
      </c>
      <c r="C6" s="63">
        <v>0</v>
      </c>
    </row>
    <row r="7" spans="1:3">
      <c r="A7" t="s">
        <v>58</v>
      </c>
      <c r="B7" s="63">
        <v>0</v>
      </c>
      <c r="C7" s="63">
        <v>0</v>
      </c>
    </row>
    <row r="8" spans="1:3">
      <c r="B8"/>
      <c r="C8"/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X48"/>
  <sheetViews>
    <sheetView topLeftCell="A32" workbookViewId="0">
      <selection activeCell="A41" sqref="A41:E49"/>
    </sheetView>
  </sheetViews>
  <sheetFormatPr baseColWidth="10" defaultColWidth="11" defaultRowHeight="16"/>
  <cols>
    <col min="1" max="1" width="20.5" customWidth="1"/>
    <col min="2" max="2" width="18.5" customWidth="1"/>
    <col min="3" max="3" width="14.33203125" bestFit="1" customWidth="1"/>
    <col min="4" max="4" width="14.83203125" customWidth="1"/>
    <col min="5" max="5" width="13.33203125" customWidth="1"/>
    <col min="7" max="7" width="17.33203125" customWidth="1"/>
    <col min="9" max="9" width="10.83203125" customWidth="1"/>
    <col min="10" max="10" width="14.5" bestFit="1" customWidth="1"/>
  </cols>
  <sheetData>
    <row r="1" spans="1:11">
      <c r="A1" s="3" t="s">
        <v>227</v>
      </c>
      <c r="B1" s="3" t="s">
        <v>196</v>
      </c>
    </row>
    <row r="3" spans="1:11">
      <c r="B3" t="s">
        <v>199</v>
      </c>
      <c r="C3" t="s">
        <v>200</v>
      </c>
      <c r="D3" t="s">
        <v>201</v>
      </c>
      <c r="E3" t="s">
        <v>202</v>
      </c>
    </row>
    <row r="4" spans="1:11" ht="68">
      <c r="A4" s="56" t="s">
        <v>197</v>
      </c>
      <c r="B4" t="s">
        <v>198</v>
      </c>
      <c r="D4" s="1">
        <v>8.2000000000000007E-3</v>
      </c>
      <c r="E4" s="1">
        <v>1.8E-3</v>
      </c>
    </row>
    <row r="6" spans="1:11">
      <c r="D6">
        <f>D4/100</f>
        <v>8.2000000000000001E-5</v>
      </c>
      <c r="E6">
        <f>E4/100</f>
        <v>1.8E-5</v>
      </c>
    </row>
    <row r="7" spans="1:11">
      <c r="A7" s="111" t="s">
        <v>228</v>
      </c>
      <c r="B7" s="111"/>
      <c r="F7" s="111" t="s">
        <v>229</v>
      </c>
      <c r="G7" s="111"/>
      <c r="H7" s="111"/>
      <c r="I7" s="111"/>
      <c r="J7" s="111"/>
    </row>
    <row r="8" spans="1:11">
      <c r="A8" s="3" t="s">
        <v>209</v>
      </c>
      <c r="B8" s="3"/>
      <c r="F8" s="111" t="s">
        <v>214</v>
      </c>
      <c r="G8" s="111"/>
      <c r="I8" s="28" t="s">
        <v>218</v>
      </c>
      <c r="J8" s="58"/>
    </row>
    <row r="9" spans="1:11">
      <c r="A9" t="s">
        <v>203</v>
      </c>
      <c r="B9" s="1">
        <v>4.0000000000000002E-4</v>
      </c>
      <c r="F9">
        <v>8.0000000000000004E-4</v>
      </c>
      <c r="G9" s="28">
        <v>1.8E-3</v>
      </c>
      <c r="H9" t="s">
        <v>52</v>
      </c>
      <c r="J9" s="28">
        <v>8.0000000000000004E-4</v>
      </c>
      <c r="K9" s="28" t="s">
        <v>219</v>
      </c>
    </row>
    <row r="10" spans="1:11">
      <c r="A10" t="s">
        <v>204</v>
      </c>
      <c r="B10" s="1">
        <v>1.1000000000000001E-3</v>
      </c>
      <c r="F10">
        <v>8.0000000000000004E-4</v>
      </c>
      <c r="G10" s="28">
        <v>8.2000000000000007E-3</v>
      </c>
      <c r="H10" t="s">
        <v>54</v>
      </c>
      <c r="J10" s="28">
        <v>1.8E-3</v>
      </c>
      <c r="K10" s="28" t="s">
        <v>220</v>
      </c>
    </row>
    <row r="11" spans="1:11">
      <c r="A11" t="s">
        <v>205</v>
      </c>
      <c r="B11" s="1">
        <v>8.0000000000000004E-4</v>
      </c>
      <c r="F11">
        <v>1.8E-3</v>
      </c>
      <c r="G11" s="28">
        <v>8.2000000000000007E-3</v>
      </c>
      <c r="H11" t="s">
        <v>55</v>
      </c>
      <c r="J11" s="28">
        <v>8.0000000000000004E-4</v>
      </c>
      <c r="K11" s="28" t="s">
        <v>221</v>
      </c>
    </row>
    <row r="12" spans="1:11">
      <c r="A12" t="s">
        <v>206</v>
      </c>
      <c r="B12" s="1">
        <v>1.38E-2</v>
      </c>
      <c r="F12">
        <v>1.1000000000000001E-3</v>
      </c>
      <c r="G12">
        <v>1.38E-2</v>
      </c>
      <c r="H12" t="s">
        <v>186</v>
      </c>
      <c r="J12" s="28">
        <v>8.2000000000000007E-3</v>
      </c>
      <c r="K12" s="28" t="s">
        <v>222</v>
      </c>
    </row>
    <row r="13" spans="1:11">
      <c r="A13" t="s">
        <v>207</v>
      </c>
      <c r="B13" s="1">
        <v>1.38E-2</v>
      </c>
      <c r="F13">
        <v>8.0000000000000004E-4</v>
      </c>
      <c r="G13">
        <v>1.38E-2</v>
      </c>
      <c r="H13" t="s">
        <v>186</v>
      </c>
      <c r="J13" s="28">
        <v>8.2000000000000007E-3</v>
      </c>
      <c r="K13" s="28" t="s">
        <v>223</v>
      </c>
    </row>
    <row r="14" spans="1:11">
      <c r="A14" t="s">
        <v>208</v>
      </c>
      <c r="B14" s="1">
        <v>1.1000000000000001E-3</v>
      </c>
      <c r="F14">
        <v>4.0000000000000002E-4</v>
      </c>
      <c r="G14">
        <v>1.1000000000000001E-3</v>
      </c>
      <c r="H14" t="s">
        <v>186</v>
      </c>
      <c r="J14" s="28">
        <v>1.8E-3</v>
      </c>
      <c r="K14" s="28" t="s">
        <v>224</v>
      </c>
    </row>
    <row r="15" spans="1:11">
      <c r="I15" s="58"/>
    </row>
    <row r="16" spans="1:11">
      <c r="A16" s="29"/>
      <c r="B16" s="110" t="s">
        <v>212</v>
      </c>
      <c r="C16" s="110"/>
      <c r="D16" s="110" t="s">
        <v>213</v>
      </c>
      <c r="E16" s="110"/>
      <c r="G16" s="28"/>
    </row>
    <row r="17" spans="1:24">
      <c r="A17" s="29"/>
      <c r="B17" s="29" t="s">
        <v>210</v>
      </c>
      <c r="C17" s="29" t="s">
        <v>211</v>
      </c>
      <c r="D17" s="29" t="s">
        <v>210</v>
      </c>
      <c r="E17" s="29" t="s">
        <v>211</v>
      </c>
    </row>
    <row r="18" spans="1:24">
      <c r="A18" s="29" t="s">
        <v>52</v>
      </c>
      <c r="B18" s="57">
        <v>4.0000000000000002E-4</v>
      </c>
      <c r="C18" s="57">
        <v>8.0000000000000004E-4</v>
      </c>
      <c r="D18" s="57">
        <v>1.1000000000000001E-3</v>
      </c>
      <c r="E18" s="29">
        <f>G9*100</f>
        <v>0.18</v>
      </c>
    </row>
    <row r="19" spans="1:24">
      <c r="A19" s="29" t="s">
        <v>54</v>
      </c>
      <c r="B19" s="57">
        <f>B11</f>
        <v>8.0000000000000004E-4</v>
      </c>
      <c r="C19" s="29">
        <f>F10</f>
        <v>8.0000000000000004E-4</v>
      </c>
      <c r="D19" s="29">
        <f>G11*100</f>
        <v>0.82000000000000006</v>
      </c>
      <c r="E19" s="57">
        <f>B12</f>
        <v>1.38E-2</v>
      </c>
    </row>
    <row r="20" spans="1:24">
      <c r="A20" s="29" t="s">
        <v>55</v>
      </c>
      <c r="B20" s="29"/>
      <c r="C20" s="29"/>
      <c r="D20" s="29"/>
      <c r="E20" s="57"/>
    </row>
    <row r="21" spans="1:24">
      <c r="A21" s="29" t="s">
        <v>215</v>
      </c>
      <c r="B21" s="57">
        <f>D4</f>
        <v>8.2000000000000007E-3</v>
      </c>
      <c r="C21" s="57">
        <f>B14</f>
        <v>1.1000000000000001E-3</v>
      </c>
      <c r="D21" s="29">
        <f>F11</f>
        <v>1.8E-3</v>
      </c>
      <c r="E21" s="29"/>
    </row>
    <row r="22" spans="1:24">
      <c r="A22" s="29"/>
      <c r="B22" s="29"/>
      <c r="C22" s="29"/>
      <c r="D22" s="29"/>
      <c r="E22" s="29"/>
    </row>
    <row r="23" spans="1:24">
      <c r="A23" s="29"/>
      <c r="B23" s="29"/>
      <c r="C23" s="29"/>
      <c r="D23" s="29"/>
      <c r="E23" s="29"/>
      <c r="I23" s="104" t="s">
        <v>225</v>
      </c>
      <c r="J23" s="104"/>
      <c r="K23" s="104"/>
      <c r="M23" s="104" t="s">
        <v>226</v>
      </c>
      <c r="N23" s="104"/>
      <c r="O23" s="104"/>
      <c r="R23" s="104" t="s">
        <v>225</v>
      </c>
      <c r="S23" s="104"/>
      <c r="T23" s="104"/>
      <c r="V23" s="104" t="s">
        <v>226</v>
      </c>
      <c r="W23" s="104"/>
      <c r="X23" s="104"/>
    </row>
    <row r="24" spans="1:24">
      <c r="A24" s="29"/>
      <c r="B24" s="29"/>
      <c r="C24" s="29">
        <v>1</v>
      </c>
      <c r="D24" s="29">
        <v>2</v>
      </c>
      <c r="E24" s="29">
        <v>3</v>
      </c>
      <c r="F24" t="s">
        <v>210</v>
      </c>
      <c r="G24" t="s">
        <v>211</v>
      </c>
      <c r="J24" t="s">
        <v>216</v>
      </c>
      <c r="K24" t="s">
        <v>217</v>
      </c>
      <c r="N24" t="s">
        <v>216</v>
      </c>
      <c r="O24" t="s">
        <v>217</v>
      </c>
      <c r="S24" t="s">
        <v>216</v>
      </c>
      <c r="T24" t="s">
        <v>217</v>
      </c>
      <c r="W24" t="s">
        <v>216</v>
      </c>
      <c r="X24" t="s">
        <v>217</v>
      </c>
    </row>
    <row r="25" spans="1:24">
      <c r="A25" s="109" t="s">
        <v>52</v>
      </c>
      <c r="B25" s="29" t="s">
        <v>216</v>
      </c>
      <c r="C25" s="57">
        <f>B9</f>
        <v>4.0000000000000002E-4</v>
      </c>
      <c r="D25" s="57">
        <f>0.08%</f>
        <v>8.0000000000000004E-4</v>
      </c>
      <c r="E25" s="57">
        <f>F9</f>
        <v>8.0000000000000004E-4</v>
      </c>
      <c r="F25" s="1">
        <f>MIN(C25:E25)</f>
        <v>4.0000000000000002E-4</v>
      </c>
      <c r="G25" s="1">
        <f>MAX(C25:E25)</f>
        <v>8.0000000000000004E-4</v>
      </c>
      <c r="H25" s="1"/>
      <c r="I25" t="s">
        <v>52</v>
      </c>
      <c r="J25" s="1">
        <f>F25</f>
        <v>4.0000000000000002E-4</v>
      </c>
      <c r="K25" s="1">
        <f>F26</f>
        <v>1.1000000000000001E-3</v>
      </c>
      <c r="M25" t="s">
        <v>52</v>
      </c>
      <c r="N25" s="1">
        <f>G25</f>
        <v>8.0000000000000004E-4</v>
      </c>
      <c r="O25" s="1">
        <f>G26</f>
        <v>1.8E-3</v>
      </c>
      <c r="R25" s="1" t="s">
        <v>52</v>
      </c>
      <c r="S25" s="59">
        <v>4.0000000000000002E-4</v>
      </c>
      <c r="T25">
        <v>1.1000000000000001E-3</v>
      </c>
      <c r="V25" s="1" t="s">
        <v>52</v>
      </c>
      <c r="W25" s="60">
        <v>8.0000000000000004E-4</v>
      </c>
      <c r="X25" s="60">
        <v>1.8E-3</v>
      </c>
    </row>
    <row r="26" spans="1:24">
      <c r="A26" s="109"/>
      <c r="B26" s="29" t="s">
        <v>217</v>
      </c>
      <c r="C26" s="57"/>
      <c r="D26" s="57">
        <f>B10</f>
        <v>1.1000000000000001E-3</v>
      </c>
      <c r="E26" s="57">
        <f>G9</f>
        <v>1.8E-3</v>
      </c>
      <c r="F26" s="1">
        <f t="shared" ref="F26:F30" si="0">MIN(C26:E26)</f>
        <v>1.1000000000000001E-3</v>
      </c>
      <c r="G26" s="1">
        <f t="shared" ref="G26:G30" si="1">MAX(C26:E26)</f>
        <v>1.8E-3</v>
      </c>
      <c r="H26" s="1"/>
      <c r="I26" t="s">
        <v>54</v>
      </c>
      <c r="J26" s="1">
        <f>F27</f>
        <v>8.0000000000000004E-4</v>
      </c>
      <c r="K26" s="1">
        <f>F28</f>
        <v>8.2000000000000007E-3</v>
      </c>
      <c r="M26" t="s">
        <v>54</v>
      </c>
      <c r="N26" s="1">
        <f>G27</f>
        <v>8.0000000000000004E-4</v>
      </c>
      <c r="O26" s="1">
        <f>G28</f>
        <v>1.38E-2</v>
      </c>
      <c r="R26" s="1" t="s">
        <v>54</v>
      </c>
      <c r="S26" s="59">
        <v>8.0000000000000004E-4</v>
      </c>
      <c r="T26">
        <v>8.2000000000000007E-3</v>
      </c>
      <c r="V26" s="1" t="s">
        <v>54</v>
      </c>
      <c r="W26" s="60">
        <v>8.0000000000000004E-4</v>
      </c>
      <c r="X26" s="60">
        <v>1.38E-2</v>
      </c>
    </row>
    <row r="27" spans="1:24">
      <c r="A27" s="109" t="s">
        <v>54</v>
      </c>
      <c r="B27" s="29" t="s">
        <v>216</v>
      </c>
      <c r="C27" s="57">
        <f>0.08%</f>
        <v>8.0000000000000004E-4</v>
      </c>
      <c r="D27" s="57">
        <f>B11</f>
        <v>8.0000000000000004E-4</v>
      </c>
      <c r="E27" s="57">
        <f>F10</f>
        <v>8.0000000000000004E-4</v>
      </c>
      <c r="F27" s="1">
        <f t="shared" si="0"/>
        <v>8.0000000000000004E-4</v>
      </c>
      <c r="G27" s="1">
        <f t="shared" si="1"/>
        <v>8.0000000000000004E-4</v>
      </c>
      <c r="H27" s="1"/>
      <c r="I27" t="s">
        <v>55</v>
      </c>
      <c r="J27" s="1">
        <f>F29</f>
        <v>1.1000000000000001E-3</v>
      </c>
      <c r="K27" s="1">
        <f>F30</f>
        <v>1.8E-3</v>
      </c>
      <c r="M27" t="s">
        <v>55</v>
      </c>
      <c r="N27" s="1">
        <f>G29</f>
        <v>8.2000000000000007E-3</v>
      </c>
      <c r="O27" s="1">
        <f>G30</f>
        <v>1.38E-2</v>
      </c>
      <c r="R27" s="1" t="s">
        <v>55</v>
      </c>
      <c r="S27" s="59">
        <v>1.1000000000000001E-3</v>
      </c>
      <c r="T27">
        <v>1.8E-3</v>
      </c>
      <c r="V27" s="1" t="s">
        <v>55</v>
      </c>
      <c r="W27" s="60">
        <v>8.2000000000000007E-3</v>
      </c>
      <c r="X27" s="60">
        <v>1.38E-2</v>
      </c>
    </row>
    <row r="28" spans="1:24">
      <c r="A28" s="109"/>
      <c r="B28" s="29" t="s">
        <v>217</v>
      </c>
      <c r="C28" s="57"/>
      <c r="D28" s="57">
        <f>B12</f>
        <v>1.38E-2</v>
      </c>
      <c r="E28" s="57">
        <f>G10</f>
        <v>8.2000000000000007E-3</v>
      </c>
      <c r="F28" s="1">
        <f t="shared" si="0"/>
        <v>8.2000000000000007E-3</v>
      </c>
      <c r="G28" s="1">
        <f t="shared" si="1"/>
        <v>1.38E-2</v>
      </c>
      <c r="H28" s="1"/>
    </row>
    <row r="29" spans="1:24">
      <c r="A29" s="109" t="s">
        <v>55</v>
      </c>
      <c r="B29" s="29" t="s">
        <v>216</v>
      </c>
      <c r="C29" s="57">
        <f>D4</f>
        <v>8.2000000000000007E-3</v>
      </c>
      <c r="D29" s="57">
        <f>B14</f>
        <v>1.1000000000000001E-3</v>
      </c>
      <c r="E29" s="57">
        <f>J13</f>
        <v>8.2000000000000007E-3</v>
      </c>
      <c r="F29" s="1">
        <f t="shared" si="0"/>
        <v>1.1000000000000001E-3</v>
      </c>
      <c r="G29" s="1">
        <f t="shared" si="1"/>
        <v>8.2000000000000007E-3</v>
      </c>
      <c r="H29" s="1"/>
    </row>
    <row r="30" spans="1:24">
      <c r="A30" s="109"/>
      <c r="B30" s="29" t="s">
        <v>217</v>
      </c>
      <c r="C30" s="57">
        <f>E4</f>
        <v>1.8E-3</v>
      </c>
      <c r="D30" s="57">
        <f>B13</f>
        <v>1.38E-2</v>
      </c>
      <c r="E30" s="57">
        <f>J14</f>
        <v>1.8E-3</v>
      </c>
      <c r="F30" s="1">
        <f t="shared" si="0"/>
        <v>1.8E-3</v>
      </c>
      <c r="G30" s="1">
        <f t="shared" si="1"/>
        <v>1.38E-2</v>
      </c>
      <c r="H30" s="1"/>
    </row>
    <row r="31" spans="1:24" ht="17" thickBot="1">
      <c r="A31" s="29"/>
      <c r="B31" s="29"/>
      <c r="C31" s="57"/>
      <c r="D31" s="57"/>
      <c r="E31" s="57"/>
      <c r="F31" s="1"/>
      <c r="G31" s="1"/>
      <c r="H31" s="1"/>
    </row>
    <row r="32" spans="1:24">
      <c r="A32" s="107" t="s">
        <v>53</v>
      </c>
      <c r="B32" s="105" t="s">
        <v>10</v>
      </c>
      <c r="C32" s="105"/>
      <c r="D32" s="105" t="s">
        <v>213</v>
      </c>
      <c r="E32" s="106"/>
      <c r="F32" s="1"/>
      <c r="G32" s="1"/>
      <c r="H32" s="1"/>
    </row>
    <row r="33" spans="1:8">
      <c r="A33" s="108"/>
      <c r="B33" s="64" t="s">
        <v>230</v>
      </c>
      <c r="C33" s="28" t="s">
        <v>226</v>
      </c>
      <c r="D33" s="64" t="s">
        <v>230</v>
      </c>
      <c r="E33" s="65" t="s">
        <v>226</v>
      </c>
      <c r="F33" s="1"/>
      <c r="G33" s="1"/>
      <c r="H33" s="1"/>
    </row>
    <row r="34" spans="1:8">
      <c r="A34" s="70" t="s">
        <v>52</v>
      </c>
      <c r="B34" s="72">
        <f>J25</f>
        <v>4.0000000000000002E-4</v>
      </c>
      <c r="C34" s="73">
        <f>N25</f>
        <v>8.0000000000000004E-4</v>
      </c>
      <c r="D34" s="57">
        <f>K25</f>
        <v>1.1000000000000001E-3</v>
      </c>
      <c r="E34" s="66">
        <f>O25</f>
        <v>1.8E-3</v>
      </c>
      <c r="F34" s="1"/>
      <c r="G34" s="1"/>
      <c r="H34" s="1"/>
    </row>
    <row r="35" spans="1:8">
      <c r="A35" s="70" t="s">
        <v>54</v>
      </c>
      <c r="B35" s="72">
        <f>J26</f>
        <v>8.0000000000000004E-4</v>
      </c>
      <c r="C35" s="72">
        <f>N26</f>
        <v>8.0000000000000004E-4</v>
      </c>
      <c r="D35" s="57">
        <f>K26</f>
        <v>8.2000000000000007E-3</v>
      </c>
      <c r="E35" s="66">
        <f>O26</f>
        <v>1.38E-2</v>
      </c>
      <c r="F35" s="1"/>
      <c r="G35" s="1"/>
      <c r="H35" s="1"/>
    </row>
    <row r="36" spans="1:8">
      <c r="A36" s="70" t="s">
        <v>55</v>
      </c>
      <c r="B36" s="72">
        <f>J27</f>
        <v>1.1000000000000001E-3</v>
      </c>
      <c r="C36" s="72">
        <f>N27</f>
        <v>8.2000000000000007E-3</v>
      </c>
      <c r="D36" s="57">
        <f>K27</f>
        <v>1.8E-3</v>
      </c>
      <c r="E36" s="66">
        <f>O27</f>
        <v>1.38E-2</v>
      </c>
      <c r="F36" s="1"/>
      <c r="G36" s="1"/>
      <c r="H36" s="1"/>
    </row>
    <row r="37" spans="1:8">
      <c r="A37" s="70" t="s">
        <v>56</v>
      </c>
      <c r="B37" s="22"/>
      <c r="C37" s="22"/>
      <c r="D37" s="29"/>
      <c r="E37" s="67"/>
    </row>
    <row r="38" spans="1:8">
      <c r="A38" s="70" t="s">
        <v>57</v>
      </c>
      <c r="B38" s="22"/>
      <c r="C38" s="22"/>
      <c r="D38" s="29"/>
      <c r="E38" s="67"/>
    </row>
    <row r="39" spans="1:8" ht="17" thickBot="1">
      <c r="A39" s="71" t="s">
        <v>58</v>
      </c>
      <c r="B39" s="68"/>
      <c r="C39" s="68"/>
      <c r="D39" s="68"/>
      <c r="E39" s="69"/>
    </row>
    <row r="41" spans="1:8">
      <c r="A41" t="s">
        <v>53</v>
      </c>
      <c r="B41" t="s">
        <v>10</v>
      </c>
      <c r="D41" t="s">
        <v>213</v>
      </c>
    </row>
    <row r="42" spans="1:8">
      <c r="B42" t="s">
        <v>230</v>
      </c>
      <c r="C42" t="s">
        <v>226</v>
      </c>
      <c r="D42" t="s">
        <v>230</v>
      </c>
      <c r="E42" t="s">
        <v>226</v>
      </c>
    </row>
    <row r="43" spans="1:8">
      <c r="A43" t="s">
        <v>52</v>
      </c>
      <c r="B43">
        <v>4.0000000000000002E-4</v>
      </c>
      <c r="C43">
        <v>8.0000000000000004E-4</v>
      </c>
      <c r="D43">
        <v>1.1000000000000001E-3</v>
      </c>
      <c r="E43">
        <v>1.8E-3</v>
      </c>
    </row>
    <row r="44" spans="1:8">
      <c r="A44" t="s">
        <v>54</v>
      </c>
      <c r="B44">
        <v>8.0000000000000004E-4</v>
      </c>
      <c r="C44">
        <v>8.0000000000000004E-4</v>
      </c>
      <c r="D44">
        <v>8.2000000000000007E-3</v>
      </c>
      <c r="E44">
        <v>1.38E-2</v>
      </c>
    </row>
    <row r="45" spans="1:8">
      <c r="A45" t="s">
        <v>55</v>
      </c>
      <c r="B45">
        <v>1.1000000000000001E-3</v>
      </c>
      <c r="C45">
        <v>8.2000000000000007E-3</v>
      </c>
      <c r="D45">
        <v>1.8E-3</v>
      </c>
      <c r="E45">
        <v>1.38E-2</v>
      </c>
    </row>
    <row r="46" spans="1:8">
      <c r="A46" t="s">
        <v>56</v>
      </c>
    </row>
    <row r="47" spans="1:8">
      <c r="A47" t="s">
        <v>57</v>
      </c>
    </row>
    <row r="48" spans="1:8">
      <c r="A48" t="s">
        <v>58</v>
      </c>
    </row>
  </sheetData>
  <mergeCells count="15">
    <mergeCell ref="B16:C16"/>
    <mergeCell ref="D16:E16"/>
    <mergeCell ref="F8:G8"/>
    <mergeCell ref="A7:B7"/>
    <mergeCell ref="F7:J7"/>
    <mergeCell ref="B32:C32"/>
    <mergeCell ref="D32:E32"/>
    <mergeCell ref="A32:A33"/>
    <mergeCell ref="R23:T23"/>
    <mergeCell ref="V23:X23"/>
    <mergeCell ref="A29:A30"/>
    <mergeCell ref="I23:K23"/>
    <mergeCell ref="M23:O23"/>
    <mergeCell ref="A25:A26"/>
    <mergeCell ref="A27:A28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F5"/>
  <sheetViews>
    <sheetView workbookViewId="0">
      <selection activeCell="L25" sqref="L25"/>
    </sheetView>
  </sheetViews>
  <sheetFormatPr baseColWidth="10" defaultColWidth="11" defaultRowHeight="16"/>
  <cols>
    <col min="4" max="4" width="25" bestFit="1" customWidth="1"/>
  </cols>
  <sheetData>
    <row r="1" spans="1:6">
      <c r="A1" s="104" t="s">
        <v>232</v>
      </c>
      <c r="B1" s="104"/>
      <c r="C1" s="104"/>
      <c r="D1" s="104"/>
      <c r="E1" s="104"/>
      <c r="F1" s="104"/>
    </row>
    <row r="2" spans="1:6">
      <c r="A2" t="s">
        <v>53</v>
      </c>
      <c r="B2" t="s">
        <v>10</v>
      </c>
      <c r="C2" t="s">
        <v>11</v>
      </c>
      <c r="D2" t="s">
        <v>231</v>
      </c>
      <c r="E2" t="s">
        <v>233</v>
      </c>
      <c r="F2" t="s">
        <v>234</v>
      </c>
    </row>
    <row r="3" spans="1:6">
      <c r="A3" t="s">
        <v>52</v>
      </c>
      <c r="B3">
        <v>4.0000000000000002E-4</v>
      </c>
      <c r="C3">
        <v>1.1000000000000001E-3</v>
      </c>
      <c r="D3">
        <v>3655</v>
      </c>
      <c r="E3" s="74">
        <v>3300</v>
      </c>
      <c r="F3" s="74">
        <f>D3-E3</f>
        <v>355</v>
      </c>
    </row>
    <row r="4" spans="1:6">
      <c r="A4" t="s">
        <v>54</v>
      </c>
      <c r="B4">
        <v>8.0000000000000004E-4</v>
      </c>
      <c r="C4">
        <v>8.2000000000000007E-3</v>
      </c>
      <c r="D4">
        <v>6063</v>
      </c>
      <c r="E4" s="74">
        <v>6600</v>
      </c>
      <c r="F4" s="74">
        <f t="shared" ref="F4:F5" si="0">D4-E4</f>
        <v>-537</v>
      </c>
    </row>
    <row r="5" spans="1:6">
      <c r="A5" t="s">
        <v>55</v>
      </c>
      <c r="B5">
        <v>1.4E-3</v>
      </c>
      <c r="C5">
        <v>1.2999999999999999E-2</v>
      </c>
      <c r="D5">
        <v>24886</v>
      </c>
      <c r="E5" s="74">
        <v>25200</v>
      </c>
      <c r="F5" s="74">
        <f t="shared" si="0"/>
        <v>-314</v>
      </c>
    </row>
  </sheetData>
  <mergeCells count="1">
    <mergeCell ref="A1:F1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G7"/>
  <sheetViews>
    <sheetView zoomScale="175" zoomScaleNormal="175" workbookViewId="0">
      <selection activeCell="A5" sqref="A5:F7"/>
    </sheetView>
  </sheetViews>
  <sheetFormatPr baseColWidth="10" defaultColWidth="11" defaultRowHeight="16"/>
  <sheetData>
    <row r="1" spans="1:7">
      <c r="A1" t="s">
        <v>7</v>
      </c>
      <c r="B1" t="s">
        <v>8</v>
      </c>
      <c r="C1" t="s">
        <v>0</v>
      </c>
      <c r="D1" t="s">
        <v>1</v>
      </c>
      <c r="E1" t="s">
        <v>2</v>
      </c>
      <c r="F1" t="s">
        <v>3</v>
      </c>
    </row>
    <row r="2" spans="1:7">
      <c r="A2">
        <v>0</v>
      </c>
      <c r="B2" s="1">
        <v>1</v>
      </c>
      <c r="C2">
        <v>0</v>
      </c>
      <c r="D2">
        <v>0</v>
      </c>
      <c r="E2" s="1">
        <v>5.0000000000000001E-3</v>
      </c>
      <c r="F2">
        <v>0</v>
      </c>
    </row>
    <row r="3" spans="1:7">
      <c r="A3" s="1">
        <v>0.98199999999999998</v>
      </c>
      <c r="B3">
        <v>0</v>
      </c>
      <c r="C3" s="1">
        <f>100%-A3</f>
        <v>1.8000000000000016E-2</v>
      </c>
      <c r="D3">
        <v>0</v>
      </c>
      <c r="E3" s="1">
        <v>0</v>
      </c>
      <c r="F3" s="1">
        <v>2E-3</v>
      </c>
      <c r="G3" s="1"/>
    </row>
    <row r="4" spans="1:7">
      <c r="A4">
        <v>0</v>
      </c>
      <c r="B4" s="1">
        <v>0.4</v>
      </c>
      <c r="C4" s="1">
        <f>100%-B4</f>
        <v>0.6</v>
      </c>
      <c r="D4">
        <v>0</v>
      </c>
      <c r="E4" s="1">
        <v>3.0000000000000001E-3</v>
      </c>
      <c r="F4" s="1">
        <v>0</v>
      </c>
    </row>
    <row r="5" spans="1:7">
      <c r="A5">
        <v>0</v>
      </c>
      <c r="B5">
        <v>0</v>
      </c>
      <c r="C5">
        <v>0</v>
      </c>
      <c r="D5" s="2">
        <v>0</v>
      </c>
      <c r="E5" s="1">
        <v>0</v>
      </c>
      <c r="F5">
        <v>0</v>
      </c>
    </row>
    <row r="6" spans="1:7">
      <c r="A6" s="1">
        <v>0</v>
      </c>
      <c r="B6" s="1">
        <v>0</v>
      </c>
      <c r="C6" s="2">
        <v>0</v>
      </c>
      <c r="D6">
        <v>0</v>
      </c>
      <c r="E6" s="1">
        <v>0</v>
      </c>
      <c r="F6" s="1">
        <v>0</v>
      </c>
    </row>
    <row r="7" spans="1:7">
      <c r="A7">
        <v>0</v>
      </c>
      <c r="B7" s="1">
        <v>0</v>
      </c>
      <c r="C7">
        <v>0</v>
      </c>
      <c r="D7">
        <v>0</v>
      </c>
      <c r="E7" s="1">
        <v>0</v>
      </c>
      <c r="F7" s="1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3:J67"/>
  <sheetViews>
    <sheetView topLeftCell="A22" zoomScale="87" workbookViewId="0">
      <selection activeCell="H35" sqref="H35"/>
    </sheetView>
  </sheetViews>
  <sheetFormatPr baseColWidth="10" defaultColWidth="11" defaultRowHeight="16"/>
  <cols>
    <col min="1" max="1" width="5.5" style="19" customWidth="1"/>
    <col min="2" max="2" width="17.5" style="19" bestFit="1" customWidth="1"/>
    <col min="3" max="3" width="6.83203125" style="19" customWidth="1"/>
    <col min="4" max="4" width="18.83203125" style="19" bestFit="1" customWidth="1"/>
    <col min="5" max="5" width="12.5" style="19" customWidth="1"/>
    <col min="6" max="6" width="12.5" style="42" customWidth="1"/>
    <col min="7" max="7" width="12.5" customWidth="1"/>
    <col min="8" max="8" width="12.5" style="42" customWidth="1"/>
    <col min="9" max="9" width="18.5" bestFit="1" customWidth="1"/>
    <col min="10" max="10" width="77.83203125" bestFit="1" customWidth="1"/>
    <col min="11" max="11" width="15.5" bestFit="1" customWidth="1"/>
  </cols>
  <sheetData>
    <row r="13" spans="1:10">
      <c r="J13">
        <f>1/H34</f>
        <v>3.2866278580245987</v>
      </c>
    </row>
    <row r="14" spans="1:10" ht="17.25" customHeight="1" thickBot="1"/>
    <row r="15" spans="1:10">
      <c r="A15" s="29" t="s">
        <v>195</v>
      </c>
      <c r="B15" s="29" t="s">
        <v>70</v>
      </c>
      <c r="C15" s="29" t="s">
        <v>195</v>
      </c>
      <c r="D15" s="29" t="s">
        <v>71</v>
      </c>
      <c r="E15" s="29" t="s">
        <v>77</v>
      </c>
      <c r="F15" s="32" t="s">
        <v>72</v>
      </c>
      <c r="G15" s="29" t="s">
        <v>185</v>
      </c>
      <c r="H15" s="45" t="s">
        <v>73</v>
      </c>
      <c r="I15" s="29" t="s">
        <v>74</v>
      </c>
      <c r="J15" s="29" t="s">
        <v>184</v>
      </c>
    </row>
    <row r="16" spans="1:10">
      <c r="A16" s="30" t="s">
        <v>96</v>
      </c>
      <c r="B16" s="30" t="s">
        <v>75</v>
      </c>
      <c r="C16" s="30" t="s">
        <v>97</v>
      </c>
      <c r="D16" s="30" t="s">
        <v>76</v>
      </c>
      <c r="E16" s="40" t="s">
        <v>78</v>
      </c>
      <c r="F16" s="33" t="s">
        <v>79</v>
      </c>
      <c r="G16" s="30" t="s">
        <v>186</v>
      </c>
      <c r="H16" s="46" t="s">
        <v>79</v>
      </c>
      <c r="I16" s="30" t="s">
        <v>80</v>
      </c>
      <c r="J16" s="34" t="s">
        <v>186</v>
      </c>
    </row>
    <row r="17" spans="1:10">
      <c r="A17" s="100" t="s">
        <v>97</v>
      </c>
      <c r="B17" s="100" t="s">
        <v>76</v>
      </c>
      <c r="C17" s="35" t="s">
        <v>98</v>
      </c>
      <c r="D17" s="36" t="s">
        <v>82</v>
      </c>
      <c r="E17" s="40" t="s">
        <v>86</v>
      </c>
      <c r="F17" s="37" t="s">
        <v>181</v>
      </c>
      <c r="G17" s="31" t="s">
        <v>186</v>
      </c>
      <c r="H17" s="47" t="s">
        <v>181</v>
      </c>
      <c r="I17" s="31" t="s">
        <v>182</v>
      </c>
      <c r="J17" s="38" t="s">
        <v>186</v>
      </c>
    </row>
    <row r="18" spans="1:10">
      <c r="A18" s="100"/>
      <c r="B18" s="100"/>
      <c r="C18" s="35" t="s">
        <v>99</v>
      </c>
      <c r="D18" s="36" t="s">
        <v>84</v>
      </c>
      <c r="E18" s="40" t="s">
        <v>85</v>
      </c>
      <c r="F18" s="37" t="s">
        <v>181</v>
      </c>
      <c r="G18" s="31" t="s">
        <v>186</v>
      </c>
      <c r="H18" s="47" t="s">
        <v>181</v>
      </c>
      <c r="I18" s="31" t="s">
        <v>182</v>
      </c>
      <c r="J18" s="38" t="s">
        <v>186</v>
      </c>
    </row>
    <row r="19" spans="1:10">
      <c r="A19" s="100"/>
      <c r="B19" s="100"/>
      <c r="C19" s="35" t="s">
        <v>100</v>
      </c>
      <c r="D19" s="31" t="s">
        <v>83</v>
      </c>
      <c r="E19" s="40" t="s">
        <v>81</v>
      </c>
      <c r="F19" s="37" t="s">
        <v>186</v>
      </c>
      <c r="G19" s="31" t="s">
        <v>183</v>
      </c>
      <c r="H19" s="47">
        <f>1/G19</f>
        <v>5.8823529411764701</v>
      </c>
      <c r="I19" s="31" t="s">
        <v>189</v>
      </c>
      <c r="J19" s="31" t="s">
        <v>192</v>
      </c>
    </row>
    <row r="20" spans="1:10">
      <c r="A20" s="101" t="s">
        <v>98</v>
      </c>
      <c r="B20" s="101" t="s">
        <v>87</v>
      </c>
      <c r="C20" s="39" t="s">
        <v>99</v>
      </c>
      <c r="D20" s="30" t="s">
        <v>84</v>
      </c>
      <c r="E20" s="40" t="s">
        <v>88</v>
      </c>
      <c r="F20" s="33" t="s">
        <v>186</v>
      </c>
      <c r="G20" s="30" t="s">
        <v>186</v>
      </c>
      <c r="H20" s="46">
        <v>0.5</v>
      </c>
      <c r="I20" s="30" t="s">
        <v>190</v>
      </c>
      <c r="J20" s="30" t="s">
        <v>188</v>
      </c>
    </row>
    <row r="21" spans="1:10">
      <c r="A21" s="101"/>
      <c r="B21" s="101"/>
      <c r="C21" s="39" t="s">
        <v>101</v>
      </c>
      <c r="D21" s="30" t="s">
        <v>90</v>
      </c>
      <c r="E21" s="40" t="s">
        <v>89</v>
      </c>
      <c r="F21" s="33" t="s">
        <v>186</v>
      </c>
      <c r="G21" s="30" t="s">
        <v>183</v>
      </c>
      <c r="H21" s="46">
        <f>1/G21</f>
        <v>5.8823529411764701</v>
      </c>
      <c r="I21" s="30" t="s">
        <v>189</v>
      </c>
      <c r="J21" s="30" t="s">
        <v>192</v>
      </c>
    </row>
    <row r="22" spans="1:10">
      <c r="A22" s="100" t="s">
        <v>99</v>
      </c>
      <c r="B22" s="100" t="s">
        <v>84</v>
      </c>
      <c r="C22" s="35" t="s">
        <v>98</v>
      </c>
      <c r="D22" s="31" t="s">
        <v>87</v>
      </c>
      <c r="E22" s="40" t="s">
        <v>93</v>
      </c>
      <c r="F22" s="37" t="s">
        <v>181</v>
      </c>
      <c r="G22" s="31" t="s">
        <v>186</v>
      </c>
      <c r="H22" s="47" t="s">
        <v>181</v>
      </c>
      <c r="I22" s="31" t="s">
        <v>182</v>
      </c>
      <c r="J22" s="38" t="s">
        <v>186</v>
      </c>
    </row>
    <row r="23" spans="1:10">
      <c r="A23" s="100"/>
      <c r="B23" s="100"/>
      <c r="C23" s="35" t="s">
        <v>102</v>
      </c>
      <c r="D23" s="31" t="s">
        <v>91</v>
      </c>
      <c r="E23" s="40" t="s">
        <v>94</v>
      </c>
      <c r="F23" s="37">
        <f>(0.236+0.404+0.147)/3</f>
        <v>0.26233333333333336</v>
      </c>
      <c r="G23" s="31" t="s">
        <v>186</v>
      </c>
      <c r="H23" s="50">
        <f>-LN(1-F23)</f>
        <v>0.30426322759919705</v>
      </c>
      <c r="I23" s="31" t="s">
        <v>189</v>
      </c>
      <c r="J23" s="31" t="s">
        <v>191</v>
      </c>
    </row>
    <row r="24" spans="1:10" ht="34">
      <c r="A24" s="100"/>
      <c r="B24" s="100"/>
      <c r="C24" s="35" t="s">
        <v>103</v>
      </c>
      <c r="D24" s="31" t="s">
        <v>92</v>
      </c>
      <c r="E24" s="40" t="s">
        <v>95</v>
      </c>
      <c r="F24" s="37" t="s">
        <v>186</v>
      </c>
      <c r="G24" s="31" t="s">
        <v>186</v>
      </c>
      <c r="H24" s="48">
        <v>2.5999999999999999E-2</v>
      </c>
      <c r="I24" s="31" t="s">
        <v>189</v>
      </c>
      <c r="J24" s="41" t="s">
        <v>193</v>
      </c>
    </row>
    <row r="25" spans="1:10">
      <c r="A25" s="101" t="s">
        <v>102</v>
      </c>
      <c r="B25" s="101" t="s">
        <v>91</v>
      </c>
      <c r="C25" s="30" t="s">
        <v>98</v>
      </c>
      <c r="D25" s="30" t="s">
        <v>82</v>
      </c>
      <c r="E25" s="40" t="s">
        <v>106</v>
      </c>
      <c r="F25" s="33" t="s">
        <v>181</v>
      </c>
      <c r="G25" s="30" t="s">
        <v>186</v>
      </c>
      <c r="H25" s="46" t="s">
        <v>181</v>
      </c>
      <c r="I25" s="30" t="s">
        <v>182</v>
      </c>
      <c r="J25" s="34" t="s">
        <v>186</v>
      </c>
    </row>
    <row r="26" spans="1:10">
      <c r="A26" s="101"/>
      <c r="B26" s="101"/>
      <c r="C26" s="30" t="s">
        <v>99</v>
      </c>
      <c r="D26" s="30" t="s">
        <v>84</v>
      </c>
      <c r="E26" s="40" t="s">
        <v>107</v>
      </c>
      <c r="F26" s="33">
        <f>(0.253+0.2+0.252)/3</f>
        <v>0.23500000000000001</v>
      </c>
      <c r="G26" s="30" t="s">
        <v>186</v>
      </c>
      <c r="H26" s="51">
        <f>-LN(1-F26)</f>
        <v>0.26787944515560119</v>
      </c>
      <c r="I26" s="30" t="s">
        <v>189</v>
      </c>
      <c r="J26" s="30" t="s">
        <v>194</v>
      </c>
    </row>
    <row r="27" spans="1:10" ht="34">
      <c r="A27" s="101"/>
      <c r="B27" s="101"/>
      <c r="C27" s="30" t="s">
        <v>104</v>
      </c>
      <c r="D27" s="30" t="s">
        <v>105</v>
      </c>
      <c r="E27" s="40" t="s">
        <v>108</v>
      </c>
      <c r="F27" s="33" t="s">
        <v>186</v>
      </c>
      <c r="G27" s="30" t="s">
        <v>186</v>
      </c>
      <c r="H27" s="49">
        <v>4.4999999999999998E-2</v>
      </c>
      <c r="I27" s="30" t="s">
        <v>189</v>
      </c>
      <c r="J27" s="43" t="s">
        <v>193</v>
      </c>
    </row>
    <row r="28" spans="1:10">
      <c r="A28" s="100">
        <v>5</v>
      </c>
      <c r="B28" s="100" t="s">
        <v>109</v>
      </c>
      <c r="C28" s="31" t="s">
        <v>101</v>
      </c>
      <c r="D28" s="31" t="s">
        <v>90</v>
      </c>
      <c r="E28" s="40" t="s">
        <v>112</v>
      </c>
      <c r="F28" s="37" t="s">
        <v>181</v>
      </c>
      <c r="G28" s="31" t="s">
        <v>186</v>
      </c>
      <c r="H28" s="47" t="s">
        <v>181</v>
      </c>
      <c r="I28" s="31" t="s">
        <v>182</v>
      </c>
      <c r="J28" s="38" t="s">
        <v>186</v>
      </c>
    </row>
    <row r="29" spans="1:10">
      <c r="A29" s="100"/>
      <c r="B29" s="100"/>
      <c r="C29" s="31" t="s">
        <v>103</v>
      </c>
      <c r="D29" s="31" t="s">
        <v>92</v>
      </c>
      <c r="E29" s="40" t="s">
        <v>113</v>
      </c>
      <c r="F29" s="37" t="s">
        <v>181</v>
      </c>
      <c r="G29" s="31" t="s">
        <v>186</v>
      </c>
      <c r="H29" s="47" t="s">
        <v>181</v>
      </c>
      <c r="I29" s="31" t="s">
        <v>182</v>
      </c>
      <c r="J29" s="38" t="s">
        <v>186</v>
      </c>
    </row>
    <row r="30" spans="1:10">
      <c r="A30" s="100"/>
      <c r="B30" s="100"/>
      <c r="C30" s="31" t="s">
        <v>110</v>
      </c>
      <c r="D30" s="31" t="s">
        <v>111</v>
      </c>
      <c r="E30" s="40" t="s">
        <v>114</v>
      </c>
      <c r="F30" s="37" t="s">
        <v>186</v>
      </c>
      <c r="G30" s="31" t="s">
        <v>187</v>
      </c>
      <c r="H30" s="50">
        <f>1/G30</f>
        <v>0.2857142857142857</v>
      </c>
      <c r="I30" s="31" t="s">
        <v>186</v>
      </c>
      <c r="J30" s="31" t="s">
        <v>192</v>
      </c>
    </row>
    <row r="31" spans="1:10">
      <c r="A31" s="101">
        <v>6</v>
      </c>
      <c r="B31" s="101" t="s">
        <v>90</v>
      </c>
      <c r="C31" s="30" t="s">
        <v>103</v>
      </c>
      <c r="D31" s="30" t="s">
        <v>92</v>
      </c>
      <c r="E31" s="40" t="s">
        <v>116</v>
      </c>
      <c r="F31" s="33" t="s">
        <v>186</v>
      </c>
      <c r="G31" s="30" t="s">
        <v>186</v>
      </c>
      <c r="H31" s="46">
        <v>0.5</v>
      </c>
      <c r="I31" s="30" t="s">
        <v>186</v>
      </c>
      <c r="J31" s="30" t="s">
        <v>188</v>
      </c>
    </row>
    <row r="32" spans="1:10">
      <c r="A32" s="101"/>
      <c r="B32" s="101"/>
      <c r="C32" s="30" t="s">
        <v>115</v>
      </c>
      <c r="D32" s="30" t="s">
        <v>118</v>
      </c>
      <c r="E32" s="40" t="s">
        <v>117</v>
      </c>
      <c r="F32" s="33" t="s">
        <v>186</v>
      </c>
      <c r="G32" s="30" t="s">
        <v>187</v>
      </c>
      <c r="H32" s="52">
        <f>1/G32</f>
        <v>0.2857142857142857</v>
      </c>
      <c r="I32" s="30" t="s">
        <v>186</v>
      </c>
      <c r="J32" s="30" t="s">
        <v>192</v>
      </c>
    </row>
    <row r="33" spans="1:10">
      <c r="A33" s="100">
        <v>7</v>
      </c>
      <c r="B33" s="100" t="s">
        <v>92</v>
      </c>
      <c r="C33" s="31" t="s">
        <v>101</v>
      </c>
      <c r="D33" s="31" t="s">
        <v>119</v>
      </c>
      <c r="E33" s="40" t="s">
        <v>122</v>
      </c>
      <c r="F33" s="37" t="s">
        <v>181</v>
      </c>
      <c r="G33" s="31" t="s">
        <v>186</v>
      </c>
      <c r="H33" s="47" t="s">
        <v>181</v>
      </c>
      <c r="I33" s="31" t="s">
        <v>182</v>
      </c>
      <c r="J33" s="38" t="s">
        <v>186</v>
      </c>
    </row>
    <row r="34" spans="1:10" ht="27" customHeight="1">
      <c r="A34" s="100"/>
      <c r="B34" s="100"/>
      <c r="C34" s="31" t="s">
        <v>104</v>
      </c>
      <c r="D34" s="31" t="s">
        <v>105</v>
      </c>
      <c r="E34" s="40" t="s">
        <v>123</v>
      </c>
      <c r="F34" s="37">
        <f>(0.236+0.404+0.147)/3</f>
        <v>0.26233333333333336</v>
      </c>
      <c r="G34" s="31" t="s">
        <v>186</v>
      </c>
      <c r="H34" s="50">
        <f>-LN(1-F34)</f>
        <v>0.30426322759919705</v>
      </c>
      <c r="I34" s="31" t="s">
        <v>189</v>
      </c>
      <c r="J34" s="31" t="s">
        <v>191</v>
      </c>
    </row>
    <row r="35" spans="1:10" ht="34">
      <c r="A35" s="100"/>
      <c r="B35" s="100"/>
      <c r="C35" s="31" t="s">
        <v>120</v>
      </c>
      <c r="D35" s="31" t="s">
        <v>121</v>
      </c>
      <c r="E35" s="40" t="s">
        <v>124</v>
      </c>
      <c r="F35" s="37" t="s">
        <v>186</v>
      </c>
      <c r="G35" s="31" t="s">
        <v>186</v>
      </c>
      <c r="H35" s="48">
        <v>2.5999999999999999E-2</v>
      </c>
      <c r="I35" s="31" t="s">
        <v>189</v>
      </c>
      <c r="J35" s="41" t="s">
        <v>193</v>
      </c>
    </row>
    <row r="36" spans="1:10" ht="13.5" customHeight="1">
      <c r="A36" s="101">
        <v>8</v>
      </c>
      <c r="B36" s="101" t="s">
        <v>105</v>
      </c>
      <c r="C36" s="30" t="s">
        <v>101</v>
      </c>
      <c r="D36" s="30" t="s">
        <v>90</v>
      </c>
      <c r="E36" s="40" t="s">
        <v>128</v>
      </c>
      <c r="F36" s="33" t="s">
        <v>181</v>
      </c>
      <c r="G36" s="30" t="s">
        <v>186</v>
      </c>
      <c r="H36" s="46" t="s">
        <v>181</v>
      </c>
      <c r="I36" s="30" t="s">
        <v>182</v>
      </c>
      <c r="J36" s="34" t="s">
        <v>186</v>
      </c>
    </row>
    <row r="37" spans="1:10">
      <c r="A37" s="101"/>
      <c r="B37" s="101"/>
      <c r="C37" s="30" t="s">
        <v>103</v>
      </c>
      <c r="D37" s="30" t="s">
        <v>92</v>
      </c>
      <c r="E37" s="40" t="s">
        <v>129</v>
      </c>
      <c r="F37" s="33">
        <f>(0.253+0.2+0.252)/3</f>
        <v>0.23500000000000001</v>
      </c>
      <c r="G37" s="30" t="s">
        <v>186</v>
      </c>
      <c r="H37" s="52">
        <f>-LN(1-F37)</f>
        <v>0.26787944515560119</v>
      </c>
      <c r="I37" s="30" t="s">
        <v>189</v>
      </c>
      <c r="J37" s="30" t="s">
        <v>194</v>
      </c>
    </row>
    <row r="38" spans="1:10">
      <c r="A38" s="100">
        <v>9</v>
      </c>
      <c r="B38" s="100" t="s">
        <v>111</v>
      </c>
      <c r="C38" s="31" t="s">
        <v>115</v>
      </c>
      <c r="D38" s="31" t="s">
        <v>125</v>
      </c>
      <c r="E38" s="40" t="s">
        <v>132</v>
      </c>
      <c r="F38" s="37" t="s">
        <v>181</v>
      </c>
      <c r="G38" s="31" t="s">
        <v>186</v>
      </c>
      <c r="H38" s="47" t="s">
        <v>181</v>
      </c>
      <c r="I38" s="31" t="s">
        <v>182</v>
      </c>
      <c r="J38" s="38" t="s">
        <v>186</v>
      </c>
    </row>
    <row r="39" spans="1:10">
      <c r="A39" s="100"/>
      <c r="B39" s="100"/>
      <c r="C39" s="31" t="s">
        <v>120</v>
      </c>
      <c r="D39" s="31" t="s">
        <v>121</v>
      </c>
      <c r="E39" s="40" t="s">
        <v>131</v>
      </c>
      <c r="F39" s="37" t="s">
        <v>181</v>
      </c>
      <c r="G39" s="31" t="s">
        <v>186</v>
      </c>
      <c r="H39" s="47" t="s">
        <v>181</v>
      </c>
      <c r="I39" s="31" t="s">
        <v>182</v>
      </c>
      <c r="J39" s="38" t="s">
        <v>186</v>
      </c>
    </row>
    <row r="40" spans="1:10">
      <c r="A40" s="100"/>
      <c r="B40" s="100"/>
      <c r="C40" s="31" t="s">
        <v>126</v>
      </c>
      <c r="D40" s="31" t="s">
        <v>127</v>
      </c>
      <c r="E40" s="40" t="s">
        <v>130</v>
      </c>
      <c r="F40" s="37" t="s">
        <v>186</v>
      </c>
      <c r="G40" s="31" t="s">
        <v>187</v>
      </c>
      <c r="H40" s="50">
        <f>1/G40</f>
        <v>0.2857142857142857</v>
      </c>
      <c r="I40" s="31" t="s">
        <v>186</v>
      </c>
      <c r="J40" s="31" t="s">
        <v>192</v>
      </c>
    </row>
    <row r="41" spans="1:10">
      <c r="A41" s="101">
        <v>10</v>
      </c>
      <c r="B41" s="101" t="s">
        <v>125</v>
      </c>
      <c r="C41" s="30" t="s">
        <v>120</v>
      </c>
      <c r="D41" s="30" t="s">
        <v>121</v>
      </c>
      <c r="E41" s="40" t="s">
        <v>134</v>
      </c>
      <c r="F41" s="33" t="s">
        <v>186</v>
      </c>
      <c r="G41" s="30" t="s">
        <v>186</v>
      </c>
      <c r="H41" s="46">
        <v>0.5</v>
      </c>
      <c r="I41" s="30" t="s">
        <v>186</v>
      </c>
      <c r="J41" s="30" t="s">
        <v>188</v>
      </c>
    </row>
    <row r="42" spans="1:10">
      <c r="A42" s="101"/>
      <c r="B42" s="101"/>
      <c r="C42" s="30" t="s">
        <v>133</v>
      </c>
      <c r="D42" s="30" t="s">
        <v>136</v>
      </c>
      <c r="E42" s="40" t="s">
        <v>135</v>
      </c>
      <c r="F42" s="33" t="s">
        <v>186</v>
      </c>
      <c r="G42" s="30" t="s">
        <v>187</v>
      </c>
      <c r="H42" s="52">
        <f>1/G42</f>
        <v>0.2857142857142857</v>
      </c>
      <c r="I42" s="30" t="s">
        <v>186</v>
      </c>
      <c r="J42" s="30" t="s">
        <v>192</v>
      </c>
    </row>
    <row r="43" spans="1:10">
      <c r="A43" s="102">
        <v>11</v>
      </c>
      <c r="B43" s="102" t="s">
        <v>121</v>
      </c>
      <c r="C43" s="35" t="s">
        <v>115</v>
      </c>
      <c r="D43" s="35" t="s">
        <v>125</v>
      </c>
      <c r="E43" s="40" t="s">
        <v>137</v>
      </c>
      <c r="F43" s="37" t="s">
        <v>181</v>
      </c>
      <c r="G43" s="31" t="s">
        <v>186</v>
      </c>
      <c r="H43" s="47" t="s">
        <v>181</v>
      </c>
      <c r="I43" s="31" t="s">
        <v>182</v>
      </c>
      <c r="J43" s="38" t="s">
        <v>186</v>
      </c>
    </row>
    <row r="44" spans="1:10">
      <c r="A44" s="102"/>
      <c r="B44" s="102"/>
      <c r="C44" s="35" t="s">
        <v>179</v>
      </c>
      <c r="D44" s="35" t="s">
        <v>140</v>
      </c>
      <c r="E44" s="40" t="s">
        <v>180</v>
      </c>
      <c r="F44" s="37">
        <f>(0.236+0.404+0.147)/3</f>
        <v>0.26233333333333336</v>
      </c>
      <c r="G44" s="31" t="s">
        <v>186</v>
      </c>
      <c r="H44" s="50">
        <f>-LN(1-F44)</f>
        <v>0.30426322759919705</v>
      </c>
      <c r="I44" s="31" t="s">
        <v>189</v>
      </c>
      <c r="J44" s="31" t="s">
        <v>191</v>
      </c>
    </row>
    <row r="45" spans="1:10" ht="34">
      <c r="A45" s="102"/>
      <c r="B45" s="102"/>
      <c r="C45" s="35" t="s">
        <v>138</v>
      </c>
      <c r="D45" s="35" t="s">
        <v>146</v>
      </c>
      <c r="E45" s="40" t="s">
        <v>139</v>
      </c>
      <c r="F45" s="37" t="s">
        <v>186</v>
      </c>
      <c r="G45" s="31" t="s">
        <v>186</v>
      </c>
      <c r="H45" s="48">
        <v>2.5000000000000001E-2</v>
      </c>
      <c r="I45" s="31" t="s">
        <v>189</v>
      </c>
      <c r="J45" s="41" t="s">
        <v>193</v>
      </c>
    </row>
    <row r="46" spans="1:10" ht="34">
      <c r="A46" s="101">
        <v>12</v>
      </c>
      <c r="B46" s="101" t="s">
        <v>140</v>
      </c>
      <c r="C46" s="30" t="s">
        <v>104</v>
      </c>
      <c r="D46" s="30" t="s">
        <v>105</v>
      </c>
      <c r="E46" s="40" t="s">
        <v>141</v>
      </c>
      <c r="F46" s="33" t="s">
        <v>186</v>
      </c>
      <c r="G46" s="30" t="s">
        <v>186</v>
      </c>
      <c r="H46" s="49">
        <f>0.43-0.045</f>
        <v>0.38500000000000001</v>
      </c>
      <c r="I46" s="30" t="s">
        <v>189</v>
      </c>
      <c r="J46" s="43" t="s">
        <v>193</v>
      </c>
    </row>
    <row r="47" spans="1:10">
      <c r="A47" s="101"/>
      <c r="B47" s="101"/>
      <c r="C47" s="30" t="s">
        <v>115</v>
      </c>
      <c r="D47" s="30" t="s">
        <v>143</v>
      </c>
      <c r="E47" s="40" t="s">
        <v>144</v>
      </c>
      <c r="F47" s="33" t="s">
        <v>181</v>
      </c>
      <c r="G47" s="30" t="s">
        <v>186</v>
      </c>
      <c r="H47" s="46" t="s">
        <v>181</v>
      </c>
      <c r="I47" s="30" t="s">
        <v>182</v>
      </c>
      <c r="J47" s="34" t="s">
        <v>186</v>
      </c>
    </row>
    <row r="48" spans="1:10">
      <c r="A48" s="101"/>
      <c r="B48" s="101"/>
      <c r="C48" s="30" t="s">
        <v>120</v>
      </c>
      <c r="D48" s="30" t="s">
        <v>121</v>
      </c>
      <c r="E48" s="40" t="s">
        <v>142</v>
      </c>
      <c r="F48" s="33">
        <f>(0.253+0.2+0.252)/3</f>
        <v>0.23500000000000001</v>
      </c>
      <c r="G48" s="30" t="s">
        <v>186</v>
      </c>
      <c r="H48" s="52">
        <f>-LN(1-F48)</f>
        <v>0.26787944515560119</v>
      </c>
      <c r="I48" s="30" t="s">
        <v>186</v>
      </c>
      <c r="J48" s="30" t="s">
        <v>194</v>
      </c>
    </row>
    <row r="49" spans="1:10">
      <c r="A49" s="100">
        <v>13</v>
      </c>
      <c r="B49" s="100" t="s">
        <v>127</v>
      </c>
      <c r="C49" s="35" t="s">
        <v>133</v>
      </c>
      <c r="D49" s="35" t="s">
        <v>145</v>
      </c>
      <c r="E49" s="40" t="s">
        <v>149</v>
      </c>
      <c r="F49" s="37" t="s">
        <v>181</v>
      </c>
      <c r="G49" s="31" t="s">
        <v>186</v>
      </c>
      <c r="H49" s="47" t="s">
        <v>181</v>
      </c>
      <c r="I49" s="31" t="s">
        <v>182</v>
      </c>
      <c r="J49" s="38" t="s">
        <v>186</v>
      </c>
    </row>
    <row r="50" spans="1:10">
      <c r="A50" s="100"/>
      <c r="B50" s="100"/>
      <c r="C50" s="35" t="s">
        <v>138</v>
      </c>
      <c r="D50" s="35" t="s">
        <v>146</v>
      </c>
      <c r="E50" s="40" t="s">
        <v>150</v>
      </c>
      <c r="F50" s="37" t="s">
        <v>181</v>
      </c>
      <c r="G50" s="31" t="s">
        <v>186</v>
      </c>
      <c r="H50" s="47" t="s">
        <v>181</v>
      </c>
      <c r="I50" s="31" t="s">
        <v>182</v>
      </c>
      <c r="J50" s="38" t="s">
        <v>186</v>
      </c>
    </row>
    <row r="51" spans="1:10">
      <c r="A51" s="100"/>
      <c r="B51" s="100"/>
      <c r="C51" s="35" t="s">
        <v>147</v>
      </c>
      <c r="D51" s="35" t="s">
        <v>148</v>
      </c>
      <c r="E51" s="40" t="s">
        <v>151</v>
      </c>
      <c r="F51" s="37" t="s">
        <v>186</v>
      </c>
      <c r="G51" s="31" t="s">
        <v>99</v>
      </c>
      <c r="H51" s="47">
        <f>1/G51</f>
        <v>0.33333333333333331</v>
      </c>
      <c r="I51" s="31" t="s">
        <v>186</v>
      </c>
      <c r="J51" s="31" t="s">
        <v>192</v>
      </c>
    </row>
    <row r="52" spans="1:10">
      <c r="A52" s="101">
        <v>14</v>
      </c>
      <c r="B52" s="101" t="s">
        <v>145</v>
      </c>
      <c r="C52" s="30" t="s">
        <v>138</v>
      </c>
      <c r="D52" s="30" t="s">
        <v>146</v>
      </c>
      <c r="E52" s="40" t="s">
        <v>153</v>
      </c>
      <c r="F52" s="33" t="s">
        <v>186</v>
      </c>
      <c r="G52" s="30" t="s">
        <v>186</v>
      </c>
      <c r="H52" s="46">
        <v>0.5</v>
      </c>
      <c r="I52" s="30" t="s">
        <v>186</v>
      </c>
      <c r="J52" s="30" t="s">
        <v>188</v>
      </c>
    </row>
    <row r="53" spans="1:10">
      <c r="A53" s="101"/>
      <c r="B53" s="101"/>
      <c r="C53" s="30" t="s">
        <v>154</v>
      </c>
      <c r="D53" s="30" t="s">
        <v>155</v>
      </c>
      <c r="E53" s="40" t="s">
        <v>156</v>
      </c>
      <c r="F53" s="33" t="s">
        <v>186</v>
      </c>
      <c r="G53" s="30" t="s">
        <v>99</v>
      </c>
      <c r="H53" s="46">
        <f>1/G53</f>
        <v>0.33333333333333331</v>
      </c>
      <c r="I53" s="30" t="s">
        <v>186</v>
      </c>
      <c r="J53" s="30" t="s">
        <v>192</v>
      </c>
    </row>
    <row r="54" spans="1:10">
      <c r="A54" s="100">
        <v>15</v>
      </c>
      <c r="B54" s="100" t="s">
        <v>157</v>
      </c>
      <c r="C54" s="35" t="s">
        <v>133</v>
      </c>
      <c r="D54" s="35" t="s">
        <v>145</v>
      </c>
      <c r="E54" s="40" t="s">
        <v>160</v>
      </c>
      <c r="F54" s="37" t="s">
        <v>181</v>
      </c>
      <c r="G54" s="31" t="s">
        <v>186</v>
      </c>
      <c r="H54" s="47" t="s">
        <v>181</v>
      </c>
      <c r="I54" s="31" t="s">
        <v>182</v>
      </c>
      <c r="J54" s="38" t="s">
        <v>186</v>
      </c>
    </row>
    <row r="55" spans="1:10">
      <c r="A55" s="100"/>
      <c r="B55" s="100"/>
      <c r="C55" s="35" t="s">
        <v>152</v>
      </c>
      <c r="D55" s="35" t="s">
        <v>158</v>
      </c>
      <c r="E55" s="40" t="s">
        <v>161</v>
      </c>
      <c r="F55" s="37">
        <f>(0.236+0.404+0.147)/3</f>
        <v>0.26233333333333336</v>
      </c>
      <c r="G55" s="31" t="s">
        <v>186</v>
      </c>
      <c r="H55" s="50">
        <f>-LN(1-F55)</f>
        <v>0.30426322759919705</v>
      </c>
      <c r="I55" s="31" t="s">
        <v>189</v>
      </c>
      <c r="J55" s="31" t="s">
        <v>191</v>
      </c>
    </row>
    <row r="56" spans="1:10" ht="34">
      <c r="A56" s="100"/>
      <c r="B56" s="100"/>
      <c r="C56" s="35">
        <v>19</v>
      </c>
      <c r="D56" s="35" t="s">
        <v>159</v>
      </c>
      <c r="E56" s="40" t="s">
        <v>162</v>
      </c>
      <c r="F56" s="37" t="s">
        <v>186</v>
      </c>
      <c r="G56" s="31" t="s">
        <v>186</v>
      </c>
      <c r="H56" s="48">
        <v>2.5999999999999999E-2</v>
      </c>
      <c r="I56" s="31" t="s">
        <v>189</v>
      </c>
      <c r="J56" s="41" t="s">
        <v>193</v>
      </c>
    </row>
    <row r="57" spans="1:10" ht="34">
      <c r="A57" s="101">
        <v>16</v>
      </c>
      <c r="B57" s="101" t="s">
        <v>158</v>
      </c>
      <c r="C57" s="30">
        <v>12</v>
      </c>
      <c r="D57" s="30" t="s">
        <v>140</v>
      </c>
      <c r="E57" s="40" t="s">
        <v>163</v>
      </c>
      <c r="F57" s="33" t="s">
        <v>186</v>
      </c>
      <c r="G57" s="30" t="s">
        <v>186</v>
      </c>
      <c r="H57" s="49">
        <f>0.43-0.045</f>
        <v>0.38500000000000001</v>
      </c>
      <c r="I57" s="30" t="s">
        <v>189</v>
      </c>
      <c r="J57" s="43" t="s">
        <v>193</v>
      </c>
    </row>
    <row r="58" spans="1:10">
      <c r="A58" s="101"/>
      <c r="B58" s="101"/>
      <c r="C58" s="30">
        <v>14</v>
      </c>
      <c r="D58" s="30" t="s">
        <v>164</v>
      </c>
      <c r="E58" s="40" t="s">
        <v>165</v>
      </c>
      <c r="F58" s="33" t="s">
        <v>181</v>
      </c>
      <c r="G58" s="30" t="s">
        <v>186</v>
      </c>
      <c r="H58" s="46" t="s">
        <v>181</v>
      </c>
      <c r="I58" s="30" t="s">
        <v>182</v>
      </c>
      <c r="J58" s="34" t="s">
        <v>186</v>
      </c>
    </row>
    <row r="59" spans="1:10">
      <c r="A59" s="101"/>
      <c r="B59" s="101"/>
      <c r="C59" s="30">
        <v>15</v>
      </c>
      <c r="D59" s="30" t="s">
        <v>146</v>
      </c>
      <c r="E59" s="40" t="s">
        <v>166</v>
      </c>
      <c r="F59" s="33">
        <f>(0.253+0.2+0.252)/3</f>
        <v>0.23500000000000001</v>
      </c>
      <c r="G59" s="30" t="s">
        <v>186</v>
      </c>
      <c r="H59" s="52">
        <f>-LN(1-F59)</f>
        <v>0.26787944515560119</v>
      </c>
      <c r="I59" s="30" t="s">
        <v>189</v>
      </c>
      <c r="J59" s="30" t="s">
        <v>194</v>
      </c>
    </row>
    <row r="60" spans="1:10">
      <c r="A60" s="102">
        <v>17</v>
      </c>
      <c r="B60" s="102" t="s">
        <v>148</v>
      </c>
      <c r="C60" s="35">
        <v>18</v>
      </c>
      <c r="D60" s="35" t="s">
        <v>155</v>
      </c>
      <c r="E60" s="40" t="s">
        <v>168</v>
      </c>
      <c r="F60" s="37" t="s">
        <v>181</v>
      </c>
      <c r="G60" s="31" t="s">
        <v>186</v>
      </c>
      <c r="H60" s="47" t="s">
        <v>181</v>
      </c>
      <c r="I60" s="31" t="s">
        <v>182</v>
      </c>
      <c r="J60" s="38" t="s">
        <v>186</v>
      </c>
    </row>
    <row r="61" spans="1:10">
      <c r="A61" s="102"/>
      <c r="B61" s="102"/>
      <c r="C61" s="35">
        <v>19</v>
      </c>
      <c r="D61" s="35" t="s">
        <v>167</v>
      </c>
      <c r="E61" s="40" t="s">
        <v>169</v>
      </c>
      <c r="F61" s="37" t="s">
        <v>181</v>
      </c>
      <c r="G61" s="31" t="s">
        <v>186</v>
      </c>
      <c r="H61" s="47" t="s">
        <v>181</v>
      </c>
      <c r="I61" s="31" t="s">
        <v>182</v>
      </c>
      <c r="J61" s="38" t="s">
        <v>186</v>
      </c>
    </row>
    <row r="62" spans="1:10">
      <c r="A62" s="30">
        <v>18</v>
      </c>
      <c r="B62" s="30" t="s">
        <v>155</v>
      </c>
      <c r="C62" s="30">
        <v>19</v>
      </c>
      <c r="D62" s="30" t="s">
        <v>159</v>
      </c>
      <c r="E62" s="40" t="s">
        <v>170</v>
      </c>
      <c r="F62" s="33" t="s">
        <v>186</v>
      </c>
      <c r="G62" s="30" t="s">
        <v>186</v>
      </c>
      <c r="H62" s="46">
        <v>1</v>
      </c>
      <c r="I62" s="30" t="s">
        <v>186</v>
      </c>
      <c r="J62" s="30" t="s">
        <v>188</v>
      </c>
    </row>
    <row r="63" spans="1:10">
      <c r="A63" s="102">
        <v>19</v>
      </c>
      <c r="B63" s="102" t="s">
        <v>159</v>
      </c>
      <c r="C63" s="31">
        <v>18</v>
      </c>
      <c r="D63" s="31" t="s">
        <v>171</v>
      </c>
      <c r="E63" s="40" t="s">
        <v>172</v>
      </c>
      <c r="F63" s="37" t="s">
        <v>186</v>
      </c>
      <c r="G63" s="31" t="s">
        <v>186</v>
      </c>
      <c r="H63" s="47">
        <v>0</v>
      </c>
      <c r="I63" s="31" t="s">
        <v>186</v>
      </c>
      <c r="J63" s="38" t="s">
        <v>188</v>
      </c>
    </row>
    <row r="64" spans="1:10">
      <c r="A64" s="102"/>
      <c r="B64" s="102"/>
      <c r="C64" s="31">
        <v>20</v>
      </c>
      <c r="D64" s="31" t="s">
        <v>173</v>
      </c>
      <c r="E64" s="40" t="s">
        <v>174</v>
      </c>
      <c r="F64" s="37">
        <f>(0.236+0.404+0.147)/3</f>
        <v>0.26233333333333336</v>
      </c>
      <c r="G64" s="31" t="s">
        <v>186</v>
      </c>
      <c r="H64" s="50">
        <f>-LN(1-F64)</f>
        <v>0.30426322759919705</v>
      </c>
      <c r="I64" s="31" t="s">
        <v>189</v>
      </c>
      <c r="J64" s="31" t="s">
        <v>191</v>
      </c>
    </row>
    <row r="65" spans="1:10" ht="34">
      <c r="A65" s="101">
        <v>20</v>
      </c>
      <c r="B65" s="101" t="s">
        <v>173</v>
      </c>
      <c r="C65" s="30">
        <v>16</v>
      </c>
      <c r="D65" s="30" t="s">
        <v>158</v>
      </c>
      <c r="E65" s="40" t="s">
        <v>176</v>
      </c>
      <c r="F65" s="33" t="s">
        <v>186</v>
      </c>
      <c r="G65" s="30" t="s">
        <v>186</v>
      </c>
      <c r="H65" s="49">
        <f>0.4-0.045</f>
        <v>0.35500000000000004</v>
      </c>
      <c r="I65" s="30" t="s">
        <v>189</v>
      </c>
      <c r="J65" s="43" t="s">
        <v>193</v>
      </c>
    </row>
    <row r="66" spans="1:10" ht="17">
      <c r="A66" s="101"/>
      <c r="B66" s="101"/>
      <c r="C66" s="30">
        <v>18</v>
      </c>
      <c r="D66" s="30" t="s">
        <v>175</v>
      </c>
      <c r="E66" s="40" t="s">
        <v>177</v>
      </c>
      <c r="F66" s="33" t="s">
        <v>181</v>
      </c>
      <c r="G66" s="30" t="s">
        <v>186</v>
      </c>
      <c r="H66" s="46">
        <v>0</v>
      </c>
      <c r="I66" s="30" t="s">
        <v>186</v>
      </c>
      <c r="J66" s="44" t="s">
        <v>188</v>
      </c>
    </row>
    <row r="67" spans="1:10" ht="35" thickBot="1">
      <c r="A67" s="101"/>
      <c r="B67" s="101"/>
      <c r="C67" s="30">
        <v>19</v>
      </c>
      <c r="D67" s="30" t="s">
        <v>159</v>
      </c>
      <c r="E67" s="40" t="s">
        <v>178</v>
      </c>
      <c r="F67" s="33">
        <f>(0.253+0.2+0.252)/3</f>
        <v>0.23500000000000001</v>
      </c>
      <c r="G67" s="30" t="s">
        <v>186</v>
      </c>
      <c r="H67" s="55">
        <f>-LN(1-F67)</f>
        <v>0.26787944515560119</v>
      </c>
      <c r="I67" s="30" t="s">
        <v>189</v>
      </c>
      <c r="J67" s="43" t="s">
        <v>194</v>
      </c>
    </row>
  </sheetData>
  <mergeCells count="38">
    <mergeCell ref="A65:A67"/>
    <mergeCell ref="B65:B67"/>
    <mergeCell ref="A57:A59"/>
    <mergeCell ref="B57:B59"/>
    <mergeCell ref="A60:A61"/>
    <mergeCell ref="B60:B61"/>
    <mergeCell ref="A63:A64"/>
    <mergeCell ref="B63:B64"/>
    <mergeCell ref="A49:A51"/>
    <mergeCell ref="B49:B51"/>
    <mergeCell ref="A52:A53"/>
    <mergeCell ref="B52:B53"/>
    <mergeCell ref="A54:A56"/>
    <mergeCell ref="B54:B56"/>
    <mergeCell ref="A41:A42"/>
    <mergeCell ref="B41:B42"/>
    <mergeCell ref="A43:A45"/>
    <mergeCell ref="B43:B45"/>
    <mergeCell ref="A46:A48"/>
    <mergeCell ref="B46:B48"/>
    <mergeCell ref="A33:A35"/>
    <mergeCell ref="B33:B35"/>
    <mergeCell ref="A36:A37"/>
    <mergeCell ref="B36:B37"/>
    <mergeCell ref="A38:A40"/>
    <mergeCell ref="B38:B40"/>
    <mergeCell ref="A25:A27"/>
    <mergeCell ref="B25:B27"/>
    <mergeCell ref="B28:B30"/>
    <mergeCell ref="A28:A30"/>
    <mergeCell ref="A31:A32"/>
    <mergeCell ref="B31:B32"/>
    <mergeCell ref="B17:B19"/>
    <mergeCell ref="B20:B21"/>
    <mergeCell ref="B22:B24"/>
    <mergeCell ref="A17:A19"/>
    <mergeCell ref="A20:A21"/>
    <mergeCell ref="A22:A24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992724-D0B8-4A6B-85CA-239AB822E92B}">
  <dimension ref="A1:G89"/>
  <sheetViews>
    <sheetView workbookViewId="0">
      <selection activeCell="E1" sqref="E1:E1048576"/>
    </sheetView>
  </sheetViews>
  <sheetFormatPr baseColWidth="10" defaultColWidth="8.83203125" defaultRowHeight="16"/>
  <cols>
    <col min="1" max="1" width="10" bestFit="1" customWidth="1"/>
  </cols>
  <sheetData>
    <row r="1" spans="1:7">
      <c r="A1" t="s">
        <v>63</v>
      </c>
      <c r="B1" s="80" t="s">
        <v>52</v>
      </c>
      <c r="C1" t="s">
        <v>54</v>
      </c>
      <c r="D1" t="s">
        <v>55</v>
      </c>
      <c r="E1" t="s">
        <v>240</v>
      </c>
      <c r="F1" t="s">
        <v>57</v>
      </c>
      <c r="G1" t="s">
        <v>58</v>
      </c>
    </row>
    <row r="2" spans="1:7">
      <c r="A2">
        <v>13</v>
      </c>
      <c r="B2">
        <v>2.32E-4</v>
      </c>
      <c r="C2">
        <v>1.3799999999999999E-4</v>
      </c>
      <c r="D2">
        <v>2.32E-4</v>
      </c>
      <c r="E2">
        <v>2.32E-4</v>
      </c>
      <c r="F2">
        <v>1.3799999999999999E-4</v>
      </c>
      <c r="G2">
        <v>2.32E-4</v>
      </c>
    </row>
    <row r="3" spans="1:7">
      <c r="A3">
        <v>14</v>
      </c>
      <c r="B3">
        <v>3.4299999999999999E-4</v>
      </c>
      <c r="C3">
        <v>1.7200000000000001E-4</v>
      </c>
      <c r="D3">
        <v>3.4299999999999999E-4</v>
      </c>
      <c r="E3">
        <v>3.4299999999999999E-4</v>
      </c>
      <c r="F3">
        <v>1.7200000000000001E-4</v>
      </c>
      <c r="G3">
        <v>3.4299999999999999E-4</v>
      </c>
    </row>
    <row r="4" spans="1:7">
      <c r="A4">
        <v>15</v>
      </c>
      <c r="B4">
        <v>4.6500000000000003E-4</v>
      </c>
      <c r="C4">
        <v>2.1100000000000001E-4</v>
      </c>
      <c r="D4">
        <v>4.6500000000000003E-4</v>
      </c>
      <c r="E4">
        <v>4.6500000000000003E-4</v>
      </c>
      <c r="F4">
        <v>2.1100000000000001E-4</v>
      </c>
      <c r="G4">
        <v>4.6500000000000003E-4</v>
      </c>
    </row>
    <row r="5" spans="1:7">
      <c r="A5">
        <v>16</v>
      </c>
      <c r="B5">
        <v>5.8799999999999998E-4</v>
      </c>
      <c r="C5">
        <v>2.5099999999999998E-4</v>
      </c>
      <c r="D5">
        <v>5.8799999999999998E-4</v>
      </c>
      <c r="E5">
        <v>5.8799999999999998E-4</v>
      </c>
      <c r="F5">
        <v>2.5099999999999998E-4</v>
      </c>
      <c r="G5">
        <v>5.8799999999999998E-4</v>
      </c>
    </row>
    <row r="6" spans="1:7">
      <c r="A6">
        <v>17</v>
      </c>
      <c r="B6">
        <v>7.2000000000000005E-4</v>
      </c>
      <c r="C6">
        <v>2.9300000000000002E-4</v>
      </c>
      <c r="D6">
        <v>7.2000000000000005E-4</v>
      </c>
      <c r="E6">
        <v>7.2000000000000005E-4</v>
      </c>
      <c r="F6">
        <v>2.9300000000000002E-4</v>
      </c>
      <c r="G6">
        <v>7.2000000000000005E-4</v>
      </c>
    </row>
    <row r="7" spans="1:7">
      <c r="A7">
        <v>18</v>
      </c>
      <c r="B7">
        <v>8.5800000000000004E-4</v>
      </c>
      <c r="C7">
        <v>3.3599999999999998E-4</v>
      </c>
      <c r="D7">
        <v>8.5800000000000004E-4</v>
      </c>
      <c r="E7">
        <v>8.5800000000000004E-4</v>
      </c>
      <c r="F7">
        <v>3.3599999999999998E-4</v>
      </c>
      <c r="G7">
        <v>8.5800000000000004E-4</v>
      </c>
    </row>
    <row r="8" spans="1:7">
      <c r="A8">
        <v>19</v>
      </c>
      <c r="B8">
        <v>9.990000000000001E-4</v>
      </c>
      <c r="C8">
        <v>3.79E-4</v>
      </c>
      <c r="D8">
        <v>9.990000000000001E-4</v>
      </c>
      <c r="E8">
        <v>9.990000000000001E-4</v>
      </c>
      <c r="F8">
        <v>3.79E-4</v>
      </c>
      <c r="G8">
        <v>9.990000000000001E-4</v>
      </c>
    </row>
    <row r="9" spans="1:7">
      <c r="A9">
        <v>20</v>
      </c>
      <c r="B9">
        <v>1.1460000000000001E-3</v>
      </c>
      <c r="C9">
        <v>4.2499999999999998E-4</v>
      </c>
      <c r="D9">
        <v>1.1460000000000001E-3</v>
      </c>
      <c r="E9">
        <v>1.1460000000000001E-3</v>
      </c>
      <c r="F9">
        <v>4.2499999999999998E-4</v>
      </c>
      <c r="G9">
        <v>1.1460000000000001E-3</v>
      </c>
    </row>
    <row r="10" spans="1:7">
      <c r="A10">
        <v>21</v>
      </c>
      <c r="B10">
        <v>1.2880000000000001E-3</v>
      </c>
      <c r="C10">
        <v>4.7199999999999998E-4</v>
      </c>
      <c r="D10">
        <v>1.2880000000000001E-3</v>
      </c>
      <c r="E10">
        <v>1.2880000000000001E-3</v>
      </c>
      <c r="F10">
        <v>4.7199999999999998E-4</v>
      </c>
      <c r="G10">
        <v>1.2880000000000001E-3</v>
      </c>
    </row>
    <row r="11" spans="1:7">
      <c r="A11">
        <v>22</v>
      </c>
      <c r="B11">
        <v>1.407E-3</v>
      </c>
      <c r="C11">
        <v>5.1500000000000005E-4</v>
      </c>
      <c r="D11">
        <v>1.407E-3</v>
      </c>
      <c r="E11">
        <v>1.407E-3</v>
      </c>
      <c r="F11">
        <v>5.1500000000000005E-4</v>
      </c>
      <c r="G11">
        <v>1.407E-3</v>
      </c>
    </row>
    <row r="12" spans="1:7">
      <c r="A12">
        <v>23</v>
      </c>
      <c r="B12">
        <v>1.4940000000000001E-3</v>
      </c>
      <c r="C12">
        <v>5.5099999999999995E-4</v>
      </c>
      <c r="D12">
        <v>1.4940000000000001E-3</v>
      </c>
      <c r="E12">
        <v>1.4940000000000001E-3</v>
      </c>
      <c r="F12">
        <v>5.5099999999999995E-4</v>
      </c>
      <c r="G12">
        <v>1.4940000000000001E-3</v>
      </c>
    </row>
    <row r="13" spans="1:7">
      <c r="A13">
        <v>24</v>
      </c>
      <c r="B13">
        <v>1.5560000000000001E-3</v>
      </c>
      <c r="C13">
        <v>5.8200000000000005E-4</v>
      </c>
      <c r="D13">
        <v>1.5560000000000001E-3</v>
      </c>
      <c r="E13">
        <v>1.5560000000000001E-3</v>
      </c>
      <c r="F13">
        <v>5.8200000000000005E-4</v>
      </c>
      <c r="G13">
        <v>1.5560000000000001E-3</v>
      </c>
    </row>
    <row r="14" spans="1:7">
      <c r="A14">
        <v>25</v>
      </c>
      <c r="B14">
        <v>1.6100000000000001E-3</v>
      </c>
      <c r="C14">
        <v>6.1200000000000002E-4</v>
      </c>
      <c r="D14">
        <v>1.6100000000000001E-3</v>
      </c>
      <c r="E14">
        <v>1.6100000000000001E-3</v>
      </c>
      <c r="F14">
        <v>6.1200000000000002E-4</v>
      </c>
      <c r="G14">
        <v>1.6100000000000001E-3</v>
      </c>
    </row>
    <row r="15" spans="1:7">
      <c r="A15">
        <v>26</v>
      </c>
      <c r="B15">
        <v>1.665E-3</v>
      </c>
      <c r="C15">
        <v>6.4599999999999998E-4</v>
      </c>
      <c r="D15">
        <v>1.665E-3</v>
      </c>
      <c r="E15">
        <v>1.665E-3</v>
      </c>
      <c r="F15">
        <v>6.4599999999999998E-4</v>
      </c>
      <c r="G15">
        <v>1.665E-3</v>
      </c>
    </row>
    <row r="16" spans="1:7">
      <c r="A16">
        <v>27</v>
      </c>
      <c r="B16">
        <v>1.717E-3</v>
      </c>
      <c r="C16">
        <v>6.8400000000000004E-4</v>
      </c>
      <c r="D16">
        <v>1.717E-3</v>
      </c>
      <c r="E16">
        <v>1.717E-3</v>
      </c>
      <c r="F16">
        <v>6.8400000000000004E-4</v>
      </c>
      <c r="G16">
        <v>1.717E-3</v>
      </c>
    </row>
    <row r="17" spans="1:7">
      <c r="A17">
        <v>28</v>
      </c>
      <c r="B17">
        <v>1.7669999999999999E-3</v>
      </c>
      <c r="C17">
        <v>7.2900000000000005E-4</v>
      </c>
      <c r="D17">
        <v>1.7669999999999999E-3</v>
      </c>
      <c r="E17">
        <v>1.7669999999999999E-3</v>
      </c>
      <c r="F17">
        <v>7.2900000000000005E-4</v>
      </c>
      <c r="G17">
        <v>1.7669999999999999E-3</v>
      </c>
    </row>
    <row r="18" spans="1:7">
      <c r="A18">
        <v>29</v>
      </c>
      <c r="B18">
        <v>1.817E-3</v>
      </c>
      <c r="C18">
        <v>7.7899999999999996E-4</v>
      </c>
      <c r="D18">
        <v>1.817E-3</v>
      </c>
      <c r="E18">
        <v>1.817E-3</v>
      </c>
      <c r="F18">
        <v>7.7899999999999996E-4</v>
      </c>
      <c r="G18">
        <v>1.817E-3</v>
      </c>
    </row>
    <row r="19" spans="1:7">
      <c r="A19">
        <v>30</v>
      </c>
      <c r="B19">
        <v>1.8649999999999999E-3</v>
      </c>
      <c r="C19">
        <v>8.3299999999999997E-4</v>
      </c>
      <c r="D19">
        <v>1.8649999999999999E-3</v>
      </c>
      <c r="E19">
        <v>1.8649999999999999E-3</v>
      </c>
      <c r="F19">
        <v>8.3299999999999997E-4</v>
      </c>
      <c r="G19">
        <v>1.8649999999999999E-3</v>
      </c>
    </row>
    <row r="20" spans="1:7">
      <c r="A20">
        <v>31</v>
      </c>
      <c r="B20">
        <v>1.9109999999999999E-3</v>
      </c>
      <c r="C20">
        <v>8.8699999999999998E-4</v>
      </c>
      <c r="D20">
        <v>1.9109999999999999E-3</v>
      </c>
      <c r="E20">
        <v>1.9109999999999999E-3</v>
      </c>
      <c r="F20">
        <v>8.8699999999999998E-4</v>
      </c>
      <c r="G20">
        <v>1.9109999999999999E-3</v>
      </c>
    </row>
    <row r="21" spans="1:7">
      <c r="A21">
        <v>32</v>
      </c>
      <c r="B21">
        <v>1.9599999999999999E-3</v>
      </c>
      <c r="C21">
        <v>9.3899999999999995E-4</v>
      </c>
      <c r="D21">
        <v>1.9599999999999999E-3</v>
      </c>
      <c r="E21">
        <v>1.9599999999999999E-3</v>
      </c>
      <c r="F21">
        <v>9.3899999999999995E-4</v>
      </c>
      <c r="G21">
        <v>1.9599999999999999E-3</v>
      </c>
    </row>
    <row r="22" spans="1:7">
      <c r="A22">
        <v>33</v>
      </c>
      <c r="B22">
        <v>2.0140000000000002E-3</v>
      </c>
      <c r="C22">
        <v>9.8799999999999995E-4</v>
      </c>
      <c r="D22">
        <v>2.0140000000000002E-3</v>
      </c>
      <c r="E22">
        <v>2.0140000000000002E-3</v>
      </c>
      <c r="F22">
        <v>9.8799999999999995E-4</v>
      </c>
      <c r="G22">
        <v>2.0140000000000002E-3</v>
      </c>
    </row>
    <row r="23" spans="1:7">
      <c r="A23">
        <v>34</v>
      </c>
      <c r="B23">
        <v>2.0709999999999999E-3</v>
      </c>
      <c r="C23">
        <v>1.034E-3</v>
      </c>
      <c r="D23">
        <v>2.0709999999999999E-3</v>
      </c>
      <c r="E23">
        <v>2.0709999999999999E-3</v>
      </c>
      <c r="F23">
        <v>1.034E-3</v>
      </c>
      <c r="G23">
        <v>2.0709999999999999E-3</v>
      </c>
    </row>
    <row r="24" spans="1:7">
      <c r="A24">
        <v>35</v>
      </c>
      <c r="B24">
        <v>2.1380000000000001E-3</v>
      </c>
      <c r="C24">
        <v>1.085E-3</v>
      </c>
      <c r="D24">
        <v>2.1380000000000001E-3</v>
      </c>
      <c r="E24">
        <v>2.1380000000000001E-3</v>
      </c>
      <c r="F24">
        <v>1.085E-3</v>
      </c>
      <c r="G24">
        <v>2.1380000000000001E-3</v>
      </c>
    </row>
    <row r="25" spans="1:7">
      <c r="A25">
        <v>36</v>
      </c>
      <c r="B25">
        <v>2.2109999999999999E-3</v>
      </c>
      <c r="C25">
        <v>1.1429999999999999E-3</v>
      </c>
      <c r="D25">
        <v>2.2109999999999999E-3</v>
      </c>
      <c r="E25">
        <v>2.2109999999999999E-3</v>
      </c>
      <c r="F25">
        <v>1.1429999999999999E-3</v>
      </c>
      <c r="G25">
        <v>2.2109999999999999E-3</v>
      </c>
    </row>
    <row r="26" spans="1:7">
      <c r="A26">
        <v>37</v>
      </c>
      <c r="B26">
        <v>2.2790000000000002E-3</v>
      </c>
      <c r="C26">
        <v>1.2049999999999999E-3</v>
      </c>
      <c r="D26">
        <v>2.2790000000000002E-3</v>
      </c>
      <c r="E26">
        <v>2.2790000000000002E-3</v>
      </c>
      <c r="F26">
        <v>1.2049999999999999E-3</v>
      </c>
      <c r="G26">
        <v>2.2790000000000002E-3</v>
      </c>
    </row>
    <row r="27" spans="1:7">
      <c r="A27">
        <v>38</v>
      </c>
      <c r="B27">
        <v>2.3419999999999999E-3</v>
      </c>
      <c r="C27">
        <v>1.271E-3</v>
      </c>
      <c r="D27">
        <v>2.3419999999999999E-3</v>
      </c>
      <c r="E27">
        <v>2.3419999999999999E-3</v>
      </c>
      <c r="F27">
        <v>1.271E-3</v>
      </c>
      <c r="G27">
        <v>2.3419999999999999E-3</v>
      </c>
    </row>
    <row r="28" spans="1:7">
      <c r="A28">
        <v>39</v>
      </c>
      <c r="B28">
        <v>2.405E-3</v>
      </c>
      <c r="C28">
        <v>1.3450000000000001E-3</v>
      </c>
      <c r="D28">
        <v>2.405E-3</v>
      </c>
      <c r="E28">
        <v>2.405E-3</v>
      </c>
      <c r="F28">
        <v>1.3450000000000001E-3</v>
      </c>
      <c r="G28">
        <v>2.405E-3</v>
      </c>
    </row>
    <row r="29" spans="1:7">
      <c r="A29">
        <v>40</v>
      </c>
      <c r="B29">
        <v>2.4819999999999998E-3</v>
      </c>
      <c r="C29">
        <v>1.4289999999999999E-3</v>
      </c>
      <c r="D29">
        <v>2.4819999999999998E-3</v>
      </c>
      <c r="E29">
        <v>2.4819999999999998E-3</v>
      </c>
      <c r="F29">
        <v>1.4289999999999999E-3</v>
      </c>
      <c r="G29">
        <v>2.4819999999999998E-3</v>
      </c>
    </row>
    <row r="30" spans="1:7">
      <c r="A30">
        <v>41</v>
      </c>
      <c r="B30">
        <v>2.5829999999999998E-3</v>
      </c>
      <c r="C30">
        <v>1.524E-3</v>
      </c>
      <c r="D30">
        <v>2.5829999999999998E-3</v>
      </c>
      <c r="E30">
        <v>2.5829999999999998E-3</v>
      </c>
      <c r="F30">
        <v>1.524E-3</v>
      </c>
      <c r="G30">
        <v>2.5829999999999998E-3</v>
      </c>
    </row>
    <row r="31" spans="1:7">
      <c r="A31">
        <v>42</v>
      </c>
      <c r="B31">
        <v>2.7100000000000002E-3</v>
      </c>
      <c r="C31">
        <v>1.6299999999999999E-3</v>
      </c>
      <c r="D31">
        <v>2.7100000000000002E-3</v>
      </c>
      <c r="E31">
        <v>2.7100000000000002E-3</v>
      </c>
      <c r="F31">
        <v>1.6299999999999999E-3</v>
      </c>
      <c r="G31">
        <v>2.7100000000000002E-3</v>
      </c>
    </row>
    <row r="32" spans="1:7">
      <c r="A32">
        <v>43</v>
      </c>
      <c r="B32">
        <v>2.8700000000000002E-3</v>
      </c>
      <c r="C32">
        <v>1.748E-3</v>
      </c>
      <c r="D32">
        <v>2.8700000000000002E-3</v>
      </c>
      <c r="E32">
        <v>2.8700000000000002E-3</v>
      </c>
      <c r="F32">
        <v>1.748E-3</v>
      </c>
      <c r="G32">
        <v>2.8700000000000002E-3</v>
      </c>
    </row>
    <row r="33" spans="1:7">
      <c r="A33">
        <v>44</v>
      </c>
      <c r="B33">
        <v>3.0639999999999999E-3</v>
      </c>
      <c r="C33">
        <v>1.8810000000000001E-3</v>
      </c>
      <c r="D33">
        <v>3.0639999999999999E-3</v>
      </c>
      <c r="E33">
        <v>3.0639999999999999E-3</v>
      </c>
      <c r="F33">
        <v>1.8810000000000001E-3</v>
      </c>
      <c r="G33">
        <v>3.0639999999999999E-3</v>
      </c>
    </row>
    <row r="34" spans="1:7">
      <c r="A34">
        <v>45</v>
      </c>
      <c r="B34">
        <v>3.2850000000000002E-3</v>
      </c>
      <c r="C34">
        <v>2.029E-3</v>
      </c>
      <c r="D34">
        <v>3.2850000000000002E-3</v>
      </c>
      <c r="E34">
        <v>3.2850000000000002E-3</v>
      </c>
      <c r="F34">
        <v>2.029E-3</v>
      </c>
      <c r="G34">
        <v>3.2850000000000002E-3</v>
      </c>
    </row>
    <row r="35" spans="1:7">
      <c r="A35">
        <v>46</v>
      </c>
      <c r="B35">
        <v>3.5379999999999999E-3</v>
      </c>
      <c r="C35">
        <v>2.1949999999999999E-3</v>
      </c>
      <c r="D35">
        <v>3.5379999999999999E-3</v>
      </c>
      <c r="E35">
        <v>3.5379999999999999E-3</v>
      </c>
      <c r="F35">
        <v>2.1949999999999999E-3</v>
      </c>
      <c r="G35">
        <v>3.5379999999999999E-3</v>
      </c>
    </row>
    <row r="36" spans="1:7">
      <c r="A36">
        <v>47</v>
      </c>
      <c r="B36">
        <v>3.8340000000000002E-3</v>
      </c>
      <c r="C36">
        <v>2.3860000000000001E-3</v>
      </c>
      <c r="D36">
        <v>3.8340000000000002E-3</v>
      </c>
      <c r="E36">
        <v>3.8340000000000002E-3</v>
      </c>
      <c r="F36">
        <v>2.3860000000000001E-3</v>
      </c>
      <c r="G36">
        <v>3.8340000000000002E-3</v>
      </c>
    </row>
    <row r="37" spans="1:7">
      <c r="A37">
        <v>48</v>
      </c>
      <c r="B37">
        <v>4.1780000000000003E-3</v>
      </c>
      <c r="C37">
        <v>2.6050000000000001E-3</v>
      </c>
      <c r="D37">
        <v>4.1780000000000003E-3</v>
      </c>
      <c r="E37">
        <v>4.1780000000000003E-3</v>
      </c>
      <c r="F37">
        <v>2.6050000000000001E-3</v>
      </c>
      <c r="G37">
        <v>4.1780000000000003E-3</v>
      </c>
    </row>
    <row r="38" spans="1:7">
      <c r="A38">
        <v>49</v>
      </c>
      <c r="B38">
        <v>4.5690000000000001E-3</v>
      </c>
      <c r="C38">
        <v>2.8509999999999998E-3</v>
      </c>
      <c r="D38">
        <v>4.5690000000000001E-3</v>
      </c>
      <c r="E38">
        <v>4.5690000000000001E-3</v>
      </c>
      <c r="F38">
        <v>2.8509999999999998E-3</v>
      </c>
      <c r="G38">
        <v>4.5690000000000001E-3</v>
      </c>
    </row>
    <row r="39" spans="1:7">
      <c r="A39">
        <v>50</v>
      </c>
      <c r="B39">
        <v>4.9969999999999997E-3</v>
      </c>
      <c r="C39">
        <v>3.1180000000000001E-3</v>
      </c>
      <c r="D39">
        <v>4.9969999999999997E-3</v>
      </c>
      <c r="E39">
        <v>4.9969999999999997E-3</v>
      </c>
      <c r="F39">
        <v>3.1180000000000001E-3</v>
      </c>
      <c r="G39">
        <v>4.9969999999999997E-3</v>
      </c>
    </row>
    <row r="40" spans="1:7">
      <c r="A40">
        <v>51</v>
      </c>
      <c r="B40">
        <v>5.4619999999999998E-3</v>
      </c>
      <c r="C40">
        <v>3.4030000000000002E-3</v>
      </c>
      <c r="D40">
        <v>5.4619999999999998E-3</v>
      </c>
      <c r="E40">
        <v>5.4619999999999998E-3</v>
      </c>
      <c r="F40">
        <v>3.4030000000000002E-3</v>
      </c>
      <c r="G40">
        <v>5.4619999999999998E-3</v>
      </c>
    </row>
    <row r="41" spans="1:7">
      <c r="A41">
        <v>52</v>
      </c>
      <c r="B41">
        <v>5.9709999999999997E-3</v>
      </c>
      <c r="C41">
        <v>3.7139999999999999E-3</v>
      </c>
      <c r="D41">
        <v>5.9709999999999997E-3</v>
      </c>
      <c r="E41">
        <v>5.9709999999999997E-3</v>
      </c>
      <c r="F41">
        <v>3.7139999999999999E-3</v>
      </c>
      <c r="G41">
        <v>5.9709999999999997E-3</v>
      </c>
    </row>
    <row r="42" spans="1:7">
      <c r="A42">
        <v>53</v>
      </c>
      <c r="B42">
        <v>6.5259999999999997E-3</v>
      </c>
      <c r="C42">
        <v>4.052E-3</v>
      </c>
      <c r="D42">
        <v>6.5259999999999997E-3</v>
      </c>
      <c r="E42">
        <v>6.5259999999999997E-3</v>
      </c>
      <c r="F42">
        <v>4.052E-3</v>
      </c>
      <c r="G42">
        <v>6.5259999999999997E-3</v>
      </c>
    </row>
    <row r="43" spans="1:7">
      <c r="A43">
        <v>54</v>
      </c>
      <c r="B43">
        <v>7.1250000000000003E-3</v>
      </c>
      <c r="C43">
        <v>4.4149999999999997E-3</v>
      </c>
      <c r="D43">
        <v>7.1250000000000003E-3</v>
      </c>
      <c r="E43">
        <v>7.1250000000000003E-3</v>
      </c>
      <c r="F43">
        <v>4.4149999999999997E-3</v>
      </c>
      <c r="G43">
        <v>7.1250000000000003E-3</v>
      </c>
    </row>
    <row r="44" spans="1:7">
      <c r="A44">
        <v>55</v>
      </c>
      <c r="B44">
        <v>7.7660000000000003E-3</v>
      </c>
      <c r="C44">
        <v>4.8129999999999996E-3</v>
      </c>
      <c r="D44">
        <v>7.7660000000000003E-3</v>
      </c>
      <c r="E44">
        <v>7.7660000000000003E-3</v>
      </c>
      <c r="F44">
        <v>4.8129999999999996E-3</v>
      </c>
      <c r="G44">
        <v>7.7660000000000003E-3</v>
      </c>
    </row>
    <row r="45" spans="1:7">
      <c r="A45">
        <v>56</v>
      </c>
      <c r="B45">
        <v>8.4449999999999994E-3</v>
      </c>
      <c r="C45">
        <v>5.2329999999999998E-3</v>
      </c>
      <c r="D45">
        <v>8.4449999999999994E-3</v>
      </c>
      <c r="E45">
        <v>8.4449999999999994E-3</v>
      </c>
      <c r="F45">
        <v>5.2329999999999998E-3</v>
      </c>
      <c r="G45">
        <v>8.4449999999999994E-3</v>
      </c>
    </row>
    <row r="46" spans="1:7">
      <c r="A46">
        <v>57</v>
      </c>
      <c r="B46">
        <v>9.1559999999999992E-3</v>
      </c>
      <c r="C46">
        <v>5.6470000000000001E-3</v>
      </c>
      <c r="D46">
        <v>9.1559999999999992E-3</v>
      </c>
      <c r="E46">
        <v>9.1559999999999992E-3</v>
      </c>
      <c r="F46">
        <v>5.6470000000000001E-3</v>
      </c>
      <c r="G46">
        <v>9.1559999999999992E-3</v>
      </c>
    </row>
    <row r="47" spans="1:7">
      <c r="A47">
        <v>58</v>
      </c>
      <c r="B47">
        <v>9.8969999999999995E-3</v>
      </c>
      <c r="C47">
        <v>6.0429999999999998E-3</v>
      </c>
      <c r="D47">
        <v>9.8969999999999995E-3</v>
      </c>
      <c r="E47">
        <v>9.8969999999999995E-3</v>
      </c>
      <c r="F47">
        <v>6.0429999999999998E-3</v>
      </c>
      <c r="G47">
        <v>9.8969999999999995E-3</v>
      </c>
    </row>
    <row r="48" spans="1:7">
      <c r="A48">
        <v>59</v>
      </c>
      <c r="B48">
        <v>1.0671E-2</v>
      </c>
      <c r="C48">
        <v>6.4409999999999997E-3</v>
      </c>
      <c r="D48">
        <v>1.0671E-2</v>
      </c>
      <c r="E48">
        <v>1.0671E-2</v>
      </c>
      <c r="F48">
        <v>6.4409999999999997E-3</v>
      </c>
      <c r="G48">
        <v>1.0671E-2</v>
      </c>
    </row>
    <row r="49" spans="1:7">
      <c r="A49">
        <v>60</v>
      </c>
      <c r="B49">
        <v>1.1519E-2</v>
      </c>
      <c r="C49">
        <v>6.8859999999999998E-3</v>
      </c>
      <c r="D49">
        <v>1.1519E-2</v>
      </c>
      <c r="E49">
        <v>1.1519E-2</v>
      </c>
      <c r="F49">
        <v>6.8859999999999998E-3</v>
      </c>
      <c r="G49">
        <v>1.1519E-2</v>
      </c>
    </row>
    <row r="50" spans="1:7">
      <c r="A50">
        <v>61</v>
      </c>
      <c r="B50">
        <v>1.2418999999999999E-2</v>
      </c>
      <c r="C50">
        <v>7.391E-3</v>
      </c>
      <c r="D50">
        <v>1.2418999999999999E-2</v>
      </c>
      <c r="E50">
        <v>1.2418999999999999E-2</v>
      </c>
      <c r="F50">
        <v>7.391E-3</v>
      </c>
      <c r="G50">
        <v>1.2418999999999999E-2</v>
      </c>
    </row>
    <row r="51" spans="1:7">
      <c r="A51">
        <v>62</v>
      </c>
      <c r="B51">
        <v>1.3306999999999999E-2</v>
      </c>
      <c r="C51">
        <v>7.9310000000000005E-3</v>
      </c>
      <c r="D51">
        <v>1.3306999999999999E-2</v>
      </c>
      <c r="E51">
        <v>1.3306999999999999E-2</v>
      </c>
      <c r="F51">
        <v>7.9310000000000005E-3</v>
      </c>
      <c r="G51">
        <v>1.3306999999999999E-2</v>
      </c>
    </row>
    <row r="52" spans="1:7">
      <c r="A52">
        <v>63</v>
      </c>
      <c r="B52">
        <v>1.4164E-2</v>
      </c>
      <c r="C52">
        <v>8.5079999999999999E-3</v>
      </c>
      <c r="D52">
        <v>1.4164E-2</v>
      </c>
      <c r="E52">
        <v>1.4164E-2</v>
      </c>
      <c r="F52">
        <v>8.5079999999999999E-3</v>
      </c>
      <c r="G52">
        <v>1.4164E-2</v>
      </c>
    </row>
    <row r="53" spans="1:7">
      <c r="A53">
        <v>64</v>
      </c>
      <c r="B53">
        <v>1.5032E-2</v>
      </c>
      <c r="C53">
        <v>9.1420000000000008E-3</v>
      </c>
      <c r="D53">
        <v>1.5032E-2</v>
      </c>
      <c r="E53">
        <v>1.5032E-2</v>
      </c>
      <c r="F53">
        <v>9.1420000000000008E-3</v>
      </c>
      <c r="G53">
        <v>1.5032E-2</v>
      </c>
    </row>
    <row r="54" spans="1:7">
      <c r="A54">
        <v>65</v>
      </c>
      <c r="B54">
        <v>1.6012999999999999E-2</v>
      </c>
      <c r="C54">
        <v>9.8740000000000008E-3</v>
      </c>
      <c r="D54">
        <v>1.6012999999999999E-2</v>
      </c>
      <c r="E54">
        <v>1.6012999999999999E-2</v>
      </c>
      <c r="F54">
        <v>9.8740000000000008E-3</v>
      </c>
      <c r="G54">
        <v>1.6012999999999999E-2</v>
      </c>
    </row>
    <row r="55" spans="1:7">
      <c r="A55">
        <v>66</v>
      </c>
      <c r="B55">
        <v>1.7138E-2</v>
      </c>
      <c r="C55">
        <v>1.0717000000000001E-2</v>
      </c>
      <c r="D55">
        <v>1.7138E-2</v>
      </c>
      <c r="E55">
        <v>1.7138E-2</v>
      </c>
      <c r="F55">
        <v>1.0717000000000001E-2</v>
      </c>
      <c r="G55">
        <v>1.7138E-2</v>
      </c>
    </row>
    <row r="56" spans="1:7">
      <c r="A56">
        <v>67</v>
      </c>
      <c r="B56">
        <v>1.8362E-2</v>
      </c>
      <c r="C56">
        <v>1.166E-2</v>
      </c>
      <c r="D56">
        <v>1.8362E-2</v>
      </c>
      <c r="E56">
        <v>1.8362E-2</v>
      </c>
      <c r="F56">
        <v>1.166E-2</v>
      </c>
      <c r="G56">
        <v>1.8362E-2</v>
      </c>
    </row>
    <row r="57" spans="1:7">
      <c r="A57">
        <v>68</v>
      </c>
      <c r="B57">
        <v>1.9692999999999999E-2</v>
      </c>
      <c r="C57">
        <v>1.2711E-2</v>
      </c>
      <c r="D57">
        <v>1.9692999999999999E-2</v>
      </c>
      <c r="E57">
        <v>1.9692999999999999E-2</v>
      </c>
      <c r="F57">
        <v>1.2711E-2</v>
      </c>
      <c r="G57">
        <v>1.9692999999999999E-2</v>
      </c>
    </row>
    <row r="58" spans="1:7">
      <c r="A58">
        <v>69</v>
      </c>
      <c r="B58">
        <v>2.1173999999999998E-2</v>
      </c>
      <c r="C58">
        <v>1.3894E-2</v>
      </c>
      <c r="D58">
        <v>2.1173999999999998E-2</v>
      </c>
      <c r="E58">
        <v>2.1173999999999998E-2</v>
      </c>
      <c r="F58">
        <v>1.3894E-2</v>
      </c>
      <c r="G58">
        <v>2.1173999999999998E-2</v>
      </c>
    </row>
    <row r="59" spans="1:7">
      <c r="A59">
        <v>70</v>
      </c>
      <c r="B59">
        <v>2.2889E-2</v>
      </c>
      <c r="C59">
        <v>1.5285E-2</v>
      </c>
      <c r="D59">
        <v>2.2889E-2</v>
      </c>
      <c r="E59">
        <v>2.2889E-2</v>
      </c>
      <c r="F59">
        <v>1.5285E-2</v>
      </c>
      <c r="G59">
        <v>2.2889E-2</v>
      </c>
    </row>
    <row r="60" spans="1:7">
      <c r="A60">
        <v>71</v>
      </c>
      <c r="B60">
        <v>2.4868999999999999E-2</v>
      </c>
      <c r="C60">
        <v>1.6878000000000001E-2</v>
      </c>
      <c r="D60">
        <v>2.4868999999999999E-2</v>
      </c>
      <c r="E60">
        <v>2.4868999999999999E-2</v>
      </c>
      <c r="F60">
        <v>1.6878000000000001E-2</v>
      </c>
      <c r="G60">
        <v>2.4868999999999999E-2</v>
      </c>
    </row>
    <row r="61" spans="1:7">
      <c r="A61">
        <v>72</v>
      </c>
      <c r="B61">
        <v>2.7095000000000001E-2</v>
      </c>
      <c r="C61">
        <v>1.8606999999999999E-2</v>
      </c>
      <c r="D61">
        <v>2.7095000000000001E-2</v>
      </c>
      <c r="E61">
        <v>2.7095000000000001E-2</v>
      </c>
      <c r="F61">
        <v>1.8606999999999999E-2</v>
      </c>
      <c r="G61">
        <v>2.7095000000000001E-2</v>
      </c>
    </row>
    <row r="62" spans="1:7">
      <c r="A62">
        <v>73</v>
      </c>
      <c r="B62">
        <v>2.9586999999999999E-2</v>
      </c>
      <c r="C62">
        <v>2.0466000000000002E-2</v>
      </c>
      <c r="D62">
        <v>2.9586999999999999E-2</v>
      </c>
      <c r="E62">
        <v>2.9586999999999999E-2</v>
      </c>
      <c r="F62">
        <v>2.0466000000000002E-2</v>
      </c>
      <c r="G62">
        <v>2.9586999999999999E-2</v>
      </c>
    </row>
    <row r="63" spans="1:7">
      <c r="A63">
        <v>74</v>
      </c>
      <c r="B63">
        <v>3.2393999999999999E-2</v>
      </c>
      <c r="C63">
        <v>2.2522E-2</v>
      </c>
      <c r="D63">
        <v>3.2393999999999999E-2</v>
      </c>
      <c r="E63">
        <v>3.2393999999999999E-2</v>
      </c>
      <c r="F63">
        <v>2.2522E-2</v>
      </c>
      <c r="G63">
        <v>3.2393999999999999E-2</v>
      </c>
    </row>
    <row r="64" spans="1:7">
      <c r="A64">
        <v>75</v>
      </c>
      <c r="B64">
        <v>3.5667999999999998E-2</v>
      </c>
      <c r="C64">
        <v>2.4929E-2</v>
      </c>
      <c r="D64">
        <v>3.5667999999999998E-2</v>
      </c>
      <c r="E64">
        <v>3.5667999999999998E-2</v>
      </c>
      <c r="F64">
        <v>2.4929E-2</v>
      </c>
      <c r="G64">
        <v>3.5667999999999998E-2</v>
      </c>
    </row>
    <row r="65" spans="1:7">
      <c r="A65">
        <v>76</v>
      </c>
      <c r="B65">
        <v>3.9396E-2</v>
      </c>
      <c r="C65">
        <v>2.7729E-2</v>
      </c>
      <c r="D65">
        <v>3.9396E-2</v>
      </c>
      <c r="E65">
        <v>3.9396E-2</v>
      </c>
      <c r="F65">
        <v>2.7729E-2</v>
      </c>
      <c r="G65">
        <v>3.9396E-2</v>
      </c>
    </row>
    <row r="66" spans="1:7">
      <c r="A66">
        <v>77</v>
      </c>
      <c r="B66">
        <v>4.3452999999999999E-2</v>
      </c>
      <c r="C66">
        <v>3.0855E-2</v>
      </c>
      <c r="D66">
        <v>4.3452999999999999E-2</v>
      </c>
      <c r="E66">
        <v>4.3452999999999999E-2</v>
      </c>
      <c r="F66">
        <v>3.0855E-2</v>
      </c>
      <c r="G66">
        <v>4.3452999999999999E-2</v>
      </c>
    </row>
    <row r="67" spans="1:7">
      <c r="A67">
        <v>78</v>
      </c>
      <c r="B67">
        <v>4.7826E-2</v>
      </c>
      <c r="C67">
        <v>3.4320999999999997E-2</v>
      </c>
      <c r="D67">
        <v>4.7826E-2</v>
      </c>
      <c r="E67">
        <v>4.7826E-2</v>
      </c>
      <c r="F67">
        <v>3.4320999999999997E-2</v>
      </c>
      <c r="G67">
        <v>4.7826E-2</v>
      </c>
    </row>
    <row r="68" spans="1:7">
      <c r="A68">
        <v>79</v>
      </c>
      <c r="B68">
        <v>5.2649000000000001E-2</v>
      </c>
      <c r="C68">
        <v>3.8211000000000002E-2</v>
      </c>
      <c r="D68">
        <v>5.2649000000000001E-2</v>
      </c>
      <c r="E68">
        <v>5.2649000000000001E-2</v>
      </c>
      <c r="F68">
        <v>3.8211000000000002E-2</v>
      </c>
      <c r="G68">
        <v>5.2649000000000001E-2</v>
      </c>
    </row>
    <row r="69" spans="1:7">
      <c r="A69">
        <v>80</v>
      </c>
      <c r="B69">
        <v>5.8206000000000001E-2</v>
      </c>
      <c r="C69">
        <v>4.2771000000000003E-2</v>
      </c>
      <c r="D69">
        <v>5.8206000000000001E-2</v>
      </c>
      <c r="E69">
        <v>5.8206000000000001E-2</v>
      </c>
      <c r="F69">
        <v>4.2771000000000003E-2</v>
      </c>
      <c r="G69">
        <v>5.8206000000000001E-2</v>
      </c>
    </row>
    <row r="70" spans="1:7">
      <c r="A70">
        <v>81</v>
      </c>
      <c r="B70">
        <v>6.4581E-2</v>
      </c>
      <c r="C70">
        <v>4.7992E-2</v>
      </c>
      <c r="D70">
        <v>6.4581E-2</v>
      </c>
      <c r="E70">
        <v>6.4581E-2</v>
      </c>
      <c r="F70">
        <v>4.7992E-2</v>
      </c>
      <c r="G70">
        <v>6.4581E-2</v>
      </c>
    </row>
    <row r="71" spans="1:7">
      <c r="A71">
        <v>82</v>
      </c>
      <c r="B71">
        <v>7.1656999999999998E-2</v>
      </c>
      <c r="C71">
        <v>5.3677999999999997E-2</v>
      </c>
      <c r="D71">
        <v>7.1656999999999998E-2</v>
      </c>
      <c r="E71">
        <v>7.1656999999999998E-2</v>
      </c>
      <c r="F71">
        <v>5.3677999999999997E-2</v>
      </c>
      <c r="G71">
        <v>7.1656999999999998E-2</v>
      </c>
    </row>
    <row r="72" spans="1:7">
      <c r="A72">
        <v>83</v>
      </c>
      <c r="B72">
        <v>7.9464999999999994E-2</v>
      </c>
      <c r="C72">
        <v>5.9810000000000002E-2</v>
      </c>
      <c r="D72">
        <v>7.9464999999999994E-2</v>
      </c>
      <c r="E72">
        <v>7.9464999999999994E-2</v>
      </c>
      <c r="F72">
        <v>5.9810000000000002E-2</v>
      </c>
      <c r="G72">
        <v>7.9464999999999994E-2</v>
      </c>
    </row>
    <row r="73" spans="1:7">
      <c r="A73">
        <v>84</v>
      </c>
      <c r="B73">
        <v>8.8140999999999997E-2</v>
      </c>
      <c r="C73">
        <v>6.6584000000000004E-2</v>
      </c>
      <c r="D73">
        <v>8.8140999999999997E-2</v>
      </c>
      <c r="E73">
        <v>8.8140999999999997E-2</v>
      </c>
      <c r="F73">
        <v>6.6584000000000004E-2</v>
      </c>
      <c r="G73">
        <v>8.8140999999999997E-2</v>
      </c>
    </row>
    <row r="74" spans="1:7">
      <c r="A74">
        <v>85</v>
      </c>
      <c r="B74">
        <v>9.7853999999999997E-2</v>
      </c>
      <c r="C74">
        <v>7.4258000000000005E-2</v>
      </c>
      <c r="D74">
        <v>9.7853999999999997E-2</v>
      </c>
      <c r="E74">
        <v>9.7853999999999997E-2</v>
      </c>
      <c r="F74">
        <v>7.4258000000000005E-2</v>
      </c>
      <c r="G74">
        <v>9.7853999999999997E-2</v>
      </c>
    </row>
    <row r="75" spans="1:7">
      <c r="A75">
        <v>86</v>
      </c>
      <c r="B75">
        <v>0.108747</v>
      </c>
      <c r="C75">
        <v>8.3053000000000002E-2</v>
      </c>
      <c r="D75">
        <v>0.108747</v>
      </c>
      <c r="E75">
        <v>0.108747</v>
      </c>
      <c r="F75">
        <v>8.3053000000000002E-2</v>
      </c>
      <c r="G75">
        <v>0.108747</v>
      </c>
    </row>
    <row r="76" spans="1:7">
      <c r="A76">
        <v>87</v>
      </c>
      <c r="B76">
        <v>0.120919</v>
      </c>
      <c r="C76">
        <v>9.3122999999999997E-2</v>
      </c>
      <c r="D76">
        <v>0.120919</v>
      </c>
      <c r="E76">
        <v>0.120919</v>
      </c>
      <c r="F76">
        <v>9.3122999999999997E-2</v>
      </c>
      <c r="G76">
        <v>0.120919</v>
      </c>
    </row>
    <row r="77" spans="1:7">
      <c r="A77">
        <v>88</v>
      </c>
      <c r="B77">
        <v>0.13442499999999999</v>
      </c>
      <c r="C77">
        <v>0.10453999999999999</v>
      </c>
      <c r="D77">
        <v>0.13442499999999999</v>
      </c>
      <c r="E77">
        <v>0.13442499999999999</v>
      </c>
      <c r="F77">
        <v>0.10453999999999999</v>
      </c>
      <c r="G77">
        <v>0.13442499999999999</v>
      </c>
    </row>
    <row r="78" spans="1:7">
      <c r="A78">
        <v>89</v>
      </c>
      <c r="B78">
        <v>0.14927299999999999</v>
      </c>
      <c r="C78">
        <v>0.11730500000000001</v>
      </c>
      <c r="D78">
        <v>0.14927299999999999</v>
      </c>
      <c r="E78">
        <v>0.14927299999999999</v>
      </c>
      <c r="F78">
        <v>0.11730500000000001</v>
      </c>
      <c r="G78">
        <v>0.14927299999999999</v>
      </c>
    </row>
    <row r="79" spans="1:7">
      <c r="A79">
        <v>90</v>
      </c>
      <c r="B79">
        <v>0.16545199999999999</v>
      </c>
      <c r="C79">
        <v>0.13139200000000001</v>
      </c>
      <c r="D79">
        <v>0.16545199999999999</v>
      </c>
      <c r="E79">
        <v>0.16545199999999999</v>
      </c>
      <c r="F79">
        <v>0.13139200000000001</v>
      </c>
      <c r="G79">
        <v>0.16545199999999999</v>
      </c>
    </row>
    <row r="80" spans="1:7">
      <c r="A80">
        <v>91</v>
      </c>
      <c r="B80">
        <v>0.18293499999999999</v>
      </c>
      <c r="C80">
        <v>0.14675299999999999</v>
      </c>
      <c r="D80">
        <v>0.18293499999999999</v>
      </c>
      <c r="E80">
        <v>0.18293499999999999</v>
      </c>
      <c r="F80">
        <v>0.14675299999999999</v>
      </c>
      <c r="G80">
        <v>0.18293499999999999</v>
      </c>
    </row>
    <row r="81" spans="1:7">
      <c r="A81">
        <v>92</v>
      </c>
      <c r="B81">
        <v>0.201679</v>
      </c>
      <c r="C81">
        <v>0.163331</v>
      </c>
      <c r="D81">
        <v>0.201679</v>
      </c>
      <c r="E81">
        <v>0.201679</v>
      </c>
      <c r="F81">
        <v>0.163331</v>
      </c>
      <c r="G81">
        <v>0.201679</v>
      </c>
    </row>
    <row r="82" spans="1:7">
      <c r="A82">
        <v>93</v>
      </c>
      <c r="B82">
        <v>0.221637</v>
      </c>
      <c r="C82">
        <v>0.181064</v>
      </c>
      <c r="D82">
        <v>0.221637</v>
      </c>
      <c r="E82">
        <v>0.221637</v>
      </c>
      <c r="F82">
        <v>0.181064</v>
      </c>
      <c r="G82">
        <v>0.221637</v>
      </c>
    </row>
    <row r="83" spans="1:7">
      <c r="A83">
        <v>94</v>
      </c>
      <c r="B83">
        <v>0.24274699999999999</v>
      </c>
      <c r="C83">
        <v>0.19988600000000001</v>
      </c>
      <c r="D83">
        <v>0.24274699999999999</v>
      </c>
      <c r="E83">
        <v>0.24274699999999999</v>
      </c>
      <c r="F83">
        <v>0.19988600000000001</v>
      </c>
      <c r="G83">
        <v>0.24274699999999999</v>
      </c>
    </row>
    <row r="84" spans="1:7">
      <c r="A84">
        <v>95</v>
      </c>
      <c r="B84">
        <v>0.26367200000000002</v>
      </c>
      <c r="C84">
        <v>0.21890799999999999</v>
      </c>
      <c r="D84">
        <v>0.26367200000000002</v>
      </c>
      <c r="E84">
        <v>0.26367200000000002</v>
      </c>
      <c r="F84">
        <v>0.21890799999999999</v>
      </c>
      <c r="G84">
        <v>0.26367200000000002</v>
      </c>
    </row>
    <row r="85" spans="1:7">
      <c r="A85">
        <v>96</v>
      </c>
      <c r="B85">
        <v>0.28401399999999999</v>
      </c>
      <c r="C85">
        <v>0.237815</v>
      </c>
      <c r="D85">
        <v>0.28401399999999999</v>
      </c>
      <c r="E85">
        <v>0.28401399999999999</v>
      </c>
      <c r="F85">
        <v>0.237815</v>
      </c>
      <c r="G85">
        <v>0.28401399999999999</v>
      </c>
    </row>
    <row r="86" spans="1:7">
      <c r="A86">
        <v>97</v>
      </c>
      <c r="B86">
        <v>0.30335499999999999</v>
      </c>
      <c r="C86">
        <v>0.25626500000000002</v>
      </c>
      <c r="D86">
        <v>0.30335499999999999</v>
      </c>
      <c r="E86">
        <v>0.30335499999999999</v>
      </c>
      <c r="F86">
        <v>0.25626500000000002</v>
      </c>
      <c r="G86">
        <v>0.30335499999999999</v>
      </c>
    </row>
    <row r="87" spans="1:7">
      <c r="A87">
        <v>98</v>
      </c>
      <c r="B87">
        <v>0.321268</v>
      </c>
      <c r="C87">
        <v>0.27389400000000003</v>
      </c>
      <c r="D87">
        <v>0.321268</v>
      </c>
      <c r="E87">
        <v>0.321268</v>
      </c>
      <c r="F87">
        <v>0.27389400000000003</v>
      </c>
      <c r="G87">
        <v>0.321268</v>
      </c>
    </row>
    <row r="88" spans="1:7">
      <c r="A88">
        <v>99</v>
      </c>
      <c r="B88">
        <v>0.33733200000000002</v>
      </c>
      <c r="C88">
        <v>0.29032799999999997</v>
      </c>
      <c r="D88">
        <v>0.33733200000000002</v>
      </c>
      <c r="E88">
        <v>0.33733200000000002</v>
      </c>
      <c r="F88">
        <v>0.29032799999999997</v>
      </c>
      <c r="G88">
        <v>0.33733200000000002</v>
      </c>
    </row>
    <row r="89" spans="1:7">
      <c r="A89">
        <v>100</v>
      </c>
      <c r="B89">
        <v>0.35419800000000001</v>
      </c>
      <c r="C89">
        <v>0.30774699999999999</v>
      </c>
      <c r="D89">
        <v>0.35419800000000001</v>
      </c>
      <c r="E89">
        <v>0.35419800000000001</v>
      </c>
      <c r="F89">
        <v>0.30774699999999999</v>
      </c>
      <c r="G89">
        <v>0.35419800000000001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B6454-E658-4A47-9CC0-511C5352B87B}">
  <dimension ref="A1:B6"/>
  <sheetViews>
    <sheetView workbookViewId="0">
      <selection activeCell="E10" sqref="E10"/>
    </sheetView>
  </sheetViews>
  <sheetFormatPr baseColWidth="10" defaultColWidth="8.83203125" defaultRowHeight="16"/>
  <cols>
    <col min="1" max="1" width="11.83203125" bestFit="1" customWidth="1"/>
    <col min="2" max="2" width="19.33203125" bestFit="1" customWidth="1"/>
  </cols>
  <sheetData>
    <row r="1" spans="1:2">
      <c r="A1" t="s">
        <v>241</v>
      </c>
      <c r="B1" t="s">
        <v>242</v>
      </c>
    </row>
    <row r="2" spans="1:2">
      <c r="A2" t="s">
        <v>243</v>
      </c>
      <c r="B2">
        <v>0.1166201591172491</v>
      </c>
    </row>
    <row r="3" spans="1:2">
      <c r="A3" t="s">
        <v>244</v>
      </c>
      <c r="B3">
        <v>2.3714290242090708E-2</v>
      </c>
    </row>
    <row r="4" spans="1:2">
      <c r="A4" t="s">
        <v>245</v>
      </c>
      <c r="B4">
        <v>1.1928287138069482E-2</v>
      </c>
    </row>
    <row r="5" spans="1:2">
      <c r="A5" t="s">
        <v>246</v>
      </c>
      <c r="B5">
        <v>7.9680851629393423E-3</v>
      </c>
    </row>
    <row r="6" spans="1:2">
      <c r="A6" t="s">
        <v>247</v>
      </c>
      <c r="B6">
        <v>7.9680851629393423E-3</v>
      </c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E8986E-9344-47B8-B2CE-1614A4A0AF32}">
  <dimension ref="A1:D89"/>
  <sheetViews>
    <sheetView workbookViewId="0">
      <selection activeCell="H11" sqref="H11"/>
    </sheetView>
  </sheetViews>
  <sheetFormatPr baseColWidth="10" defaultColWidth="8.83203125" defaultRowHeight="16"/>
  <sheetData>
    <row r="1" spans="1:4">
      <c r="A1" t="s">
        <v>63</v>
      </c>
      <c r="B1" t="s">
        <v>248</v>
      </c>
      <c r="C1" t="s">
        <v>249</v>
      </c>
      <c r="D1" t="s">
        <v>250</v>
      </c>
    </row>
    <row r="2" spans="1:4">
      <c r="A2">
        <v>13</v>
      </c>
      <c r="B2">
        <v>1.4833591302506055E-2</v>
      </c>
      <c r="C2">
        <v>5.0507633794680817E-3</v>
      </c>
      <c r="D2">
        <v>3.6262035121509273E-3</v>
      </c>
    </row>
    <row r="3" spans="1:4">
      <c r="A3">
        <v>14</v>
      </c>
      <c r="B3">
        <v>1.4833591302506055E-2</v>
      </c>
      <c r="C3">
        <v>5.0507633794680817E-3</v>
      </c>
      <c r="D3">
        <v>3.6262035121509273E-3</v>
      </c>
    </row>
    <row r="4" spans="1:4">
      <c r="A4">
        <v>15</v>
      </c>
      <c r="B4">
        <v>1.4833591302506055E-2</v>
      </c>
      <c r="C4">
        <v>5.0507633794680817E-3</v>
      </c>
      <c r="D4">
        <v>3.6262035121509273E-3</v>
      </c>
    </row>
    <row r="5" spans="1:4">
      <c r="A5">
        <v>16</v>
      </c>
      <c r="B5">
        <v>1.4833591302506055E-2</v>
      </c>
      <c r="C5">
        <v>5.0507633794680817E-3</v>
      </c>
      <c r="D5">
        <v>3.6262035121509273E-3</v>
      </c>
    </row>
    <row r="6" spans="1:4">
      <c r="A6">
        <v>17</v>
      </c>
      <c r="B6">
        <v>1.4833591302506055E-2</v>
      </c>
      <c r="C6">
        <v>5.0507633794680817E-3</v>
      </c>
      <c r="D6">
        <v>3.6262035121509273E-3</v>
      </c>
    </row>
    <row r="7" spans="1:4">
      <c r="A7">
        <v>18</v>
      </c>
      <c r="B7">
        <v>1.4833591302506055E-2</v>
      </c>
      <c r="C7">
        <v>5.0507633794680817E-3</v>
      </c>
      <c r="D7">
        <v>3.6262035121509273E-3</v>
      </c>
    </row>
    <row r="8" spans="1:4">
      <c r="A8">
        <v>19</v>
      </c>
      <c r="B8">
        <v>1.4833591302506055E-2</v>
      </c>
      <c r="C8">
        <v>5.0507633794680817E-3</v>
      </c>
      <c r="D8">
        <v>3.6262035121509273E-3</v>
      </c>
    </row>
    <row r="9" spans="1:4">
      <c r="A9">
        <v>20</v>
      </c>
      <c r="B9">
        <v>1.4833591302506055E-2</v>
      </c>
      <c r="C9">
        <v>5.0507633794680817E-3</v>
      </c>
      <c r="D9">
        <v>3.6262035121509273E-3</v>
      </c>
    </row>
    <row r="10" spans="1:4">
      <c r="A10">
        <v>21</v>
      </c>
      <c r="B10">
        <v>1.4833591302506055E-2</v>
      </c>
      <c r="C10">
        <v>5.0507633794680817E-3</v>
      </c>
      <c r="D10">
        <v>3.6262035121509273E-3</v>
      </c>
    </row>
    <row r="11" spans="1:4">
      <c r="A11">
        <v>22</v>
      </c>
      <c r="B11">
        <v>1.4833591302506055E-2</v>
      </c>
      <c r="C11">
        <v>5.0507633794680817E-3</v>
      </c>
      <c r="D11">
        <v>3.6262035121509273E-3</v>
      </c>
    </row>
    <row r="12" spans="1:4">
      <c r="A12">
        <v>23</v>
      </c>
      <c r="B12">
        <v>1.4833591302506055E-2</v>
      </c>
      <c r="C12">
        <v>5.0507633794680817E-3</v>
      </c>
      <c r="D12">
        <v>3.6262035121509273E-3</v>
      </c>
    </row>
    <row r="13" spans="1:4">
      <c r="A13">
        <v>24</v>
      </c>
      <c r="B13">
        <v>1.4833591302506055E-2</v>
      </c>
      <c r="C13">
        <v>5.0507633794680817E-3</v>
      </c>
      <c r="D13">
        <v>3.6262035121509273E-3</v>
      </c>
    </row>
    <row r="14" spans="1:4">
      <c r="A14">
        <v>25</v>
      </c>
      <c r="B14">
        <v>1.4833591302506055E-2</v>
      </c>
      <c r="C14">
        <v>5.0507633794680817E-3</v>
      </c>
      <c r="D14">
        <v>3.6262035121509273E-3</v>
      </c>
    </row>
    <row r="15" spans="1:4">
      <c r="A15">
        <v>26</v>
      </c>
      <c r="B15">
        <v>1.4833591302506055E-2</v>
      </c>
      <c r="C15">
        <v>5.0507633794680817E-3</v>
      </c>
      <c r="D15">
        <v>3.6262035121509273E-3</v>
      </c>
    </row>
    <row r="16" spans="1:4">
      <c r="A16">
        <v>27</v>
      </c>
      <c r="B16">
        <v>1.4833591302506055E-2</v>
      </c>
      <c r="C16">
        <v>5.0507633794680817E-3</v>
      </c>
      <c r="D16">
        <v>3.6262035121509273E-3</v>
      </c>
    </row>
    <row r="17" spans="1:4">
      <c r="A17">
        <v>28</v>
      </c>
      <c r="B17">
        <v>1.4833591302506055E-2</v>
      </c>
      <c r="C17">
        <v>5.0507633794680817E-3</v>
      </c>
      <c r="D17">
        <v>3.6262035121509273E-3</v>
      </c>
    </row>
    <row r="18" spans="1:4">
      <c r="A18">
        <v>29</v>
      </c>
      <c r="B18">
        <v>1.4833591302506055E-2</v>
      </c>
      <c r="C18">
        <v>5.0507633794680817E-3</v>
      </c>
      <c r="D18">
        <v>3.6262035121509273E-3</v>
      </c>
    </row>
    <row r="19" spans="1:4">
      <c r="A19">
        <v>30</v>
      </c>
      <c r="B19">
        <v>1.8685359017009295E-2</v>
      </c>
      <c r="C19">
        <v>6.2783417479885806E-3</v>
      </c>
      <c r="D19">
        <v>4.6429135860990289E-3</v>
      </c>
    </row>
    <row r="20" spans="1:4">
      <c r="A20">
        <v>31</v>
      </c>
      <c r="B20">
        <v>1.8685359017009295E-2</v>
      </c>
      <c r="C20">
        <v>6.2783417479885806E-3</v>
      </c>
      <c r="D20">
        <v>4.6429135860990289E-3</v>
      </c>
    </row>
    <row r="21" spans="1:4">
      <c r="A21">
        <v>32</v>
      </c>
      <c r="B21">
        <v>1.8685359017009295E-2</v>
      </c>
      <c r="C21">
        <v>6.2783417479885806E-3</v>
      </c>
      <c r="D21">
        <v>4.6429135860990289E-3</v>
      </c>
    </row>
    <row r="22" spans="1:4">
      <c r="A22">
        <v>33</v>
      </c>
      <c r="B22">
        <v>1.8685359017009295E-2</v>
      </c>
      <c r="C22">
        <v>6.2783417479885806E-3</v>
      </c>
      <c r="D22">
        <v>4.6429135860990289E-3</v>
      </c>
    </row>
    <row r="23" spans="1:4">
      <c r="A23">
        <v>34</v>
      </c>
      <c r="B23">
        <v>1.8685359017009295E-2</v>
      </c>
      <c r="C23">
        <v>6.2783417479885806E-3</v>
      </c>
      <c r="D23">
        <v>4.6429135860990289E-3</v>
      </c>
    </row>
    <row r="24" spans="1:4">
      <c r="A24">
        <v>35</v>
      </c>
      <c r="B24">
        <v>1.8685359017009295E-2</v>
      </c>
      <c r="C24">
        <v>6.2783417479885806E-3</v>
      </c>
      <c r="D24">
        <v>4.6429135860990289E-3</v>
      </c>
    </row>
    <row r="25" spans="1:4">
      <c r="A25">
        <v>36</v>
      </c>
      <c r="B25">
        <v>1.8685359017009295E-2</v>
      </c>
      <c r="C25">
        <v>6.2783417479885806E-3</v>
      </c>
      <c r="D25">
        <v>4.6429135860990289E-3</v>
      </c>
    </row>
    <row r="26" spans="1:4">
      <c r="A26">
        <v>37</v>
      </c>
      <c r="B26">
        <v>1.8685359017009295E-2</v>
      </c>
      <c r="C26">
        <v>6.2783417479885806E-3</v>
      </c>
      <c r="D26">
        <v>4.6429135860990289E-3</v>
      </c>
    </row>
    <row r="27" spans="1:4">
      <c r="A27">
        <v>38</v>
      </c>
      <c r="B27">
        <v>1.8685359017009295E-2</v>
      </c>
      <c r="C27">
        <v>6.2783417479885806E-3</v>
      </c>
      <c r="D27">
        <v>4.6429135860990289E-3</v>
      </c>
    </row>
    <row r="28" spans="1:4">
      <c r="A28">
        <v>39</v>
      </c>
      <c r="B28">
        <v>1.8685359017009295E-2</v>
      </c>
      <c r="C28">
        <v>6.2783417479885806E-3</v>
      </c>
      <c r="D28">
        <v>4.6429135860990289E-3</v>
      </c>
    </row>
    <row r="29" spans="1:4">
      <c r="A29">
        <v>40</v>
      </c>
      <c r="B29">
        <v>2.5242614469207947E-2</v>
      </c>
      <c r="C29">
        <v>8.3378862125281783E-3</v>
      </c>
      <c r="D29">
        <v>6.0733238517972632E-3</v>
      </c>
    </row>
    <row r="30" spans="1:4">
      <c r="A30">
        <v>41</v>
      </c>
      <c r="B30">
        <v>2.5242614469207947E-2</v>
      </c>
      <c r="C30">
        <v>8.3378862125281783E-3</v>
      </c>
      <c r="D30">
        <v>6.0733238517972632E-3</v>
      </c>
    </row>
    <row r="31" spans="1:4">
      <c r="A31">
        <v>42</v>
      </c>
      <c r="B31">
        <v>2.5242614469207947E-2</v>
      </c>
      <c r="C31">
        <v>8.3378862125281783E-3</v>
      </c>
      <c r="D31">
        <v>6.0733238517972632E-3</v>
      </c>
    </row>
    <row r="32" spans="1:4">
      <c r="A32">
        <v>43</v>
      </c>
      <c r="B32">
        <v>2.5242614469207947E-2</v>
      </c>
      <c r="C32">
        <v>8.3378862125281783E-3</v>
      </c>
      <c r="D32">
        <v>6.0733238517972632E-3</v>
      </c>
    </row>
    <row r="33" spans="1:4">
      <c r="A33">
        <v>44</v>
      </c>
      <c r="B33">
        <v>2.5242614469207947E-2</v>
      </c>
      <c r="C33">
        <v>8.3378862125281783E-3</v>
      </c>
      <c r="D33">
        <v>6.0733238517972632E-3</v>
      </c>
    </row>
    <row r="34" spans="1:4">
      <c r="A34">
        <v>45</v>
      </c>
      <c r="B34">
        <v>2.5242614469207947E-2</v>
      </c>
      <c r="C34">
        <v>8.3378862125281783E-3</v>
      </c>
      <c r="D34">
        <v>6.0733238517972632E-3</v>
      </c>
    </row>
    <row r="35" spans="1:4">
      <c r="A35">
        <v>46</v>
      </c>
      <c r="B35">
        <v>2.5242614469207947E-2</v>
      </c>
      <c r="C35">
        <v>8.3378862125281783E-3</v>
      </c>
      <c r="D35">
        <v>6.0733238517972632E-3</v>
      </c>
    </row>
    <row r="36" spans="1:4">
      <c r="A36">
        <v>47</v>
      </c>
      <c r="B36">
        <v>2.5242614469207947E-2</v>
      </c>
      <c r="C36">
        <v>8.3378862125281783E-3</v>
      </c>
      <c r="D36">
        <v>6.0733238517972632E-3</v>
      </c>
    </row>
    <row r="37" spans="1:4">
      <c r="A37">
        <v>48</v>
      </c>
      <c r="B37">
        <v>2.5242614469207947E-2</v>
      </c>
      <c r="C37">
        <v>8.3378862125281783E-3</v>
      </c>
      <c r="D37">
        <v>6.0733238517972632E-3</v>
      </c>
    </row>
    <row r="38" spans="1:4">
      <c r="A38">
        <v>49</v>
      </c>
      <c r="B38">
        <v>2.5242614469207947E-2</v>
      </c>
      <c r="C38">
        <v>8.3378862125281783E-3</v>
      </c>
      <c r="D38">
        <v>6.0733238517972632E-3</v>
      </c>
    </row>
    <row r="39" spans="1:4">
      <c r="A39">
        <v>50</v>
      </c>
      <c r="B39">
        <v>4.6050426315768389E-2</v>
      </c>
      <c r="C39">
        <v>1.5897488395138049E-2</v>
      </c>
      <c r="D39">
        <v>1.1459654731293067E-2</v>
      </c>
    </row>
    <row r="40" spans="1:4">
      <c r="A40">
        <v>51</v>
      </c>
      <c r="B40">
        <v>4.6050426315768389E-2</v>
      </c>
      <c r="C40">
        <v>1.5897488395138049E-2</v>
      </c>
      <c r="D40">
        <v>1.1459654731293067E-2</v>
      </c>
    </row>
    <row r="41" spans="1:4">
      <c r="A41">
        <v>52</v>
      </c>
      <c r="B41">
        <v>4.6050426315768389E-2</v>
      </c>
      <c r="C41">
        <v>1.5897488395138049E-2</v>
      </c>
      <c r="D41">
        <v>1.1459654731293067E-2</v>
      </c>
    </row>
    <row r="42" spans="1:4">
      <c r="A42">
        <v>53</v>
      </c>
      <c r="B42">
        <v>4.6050426315768389E-2</v>
      </c>
      <c r="C42">
        <v>1.5897488395138049E-2</v>
      </c>
      <c r="D42">
        <v>1.1459654731293067E-2</v>
      </c>
    </row>
    <row r="43" spans="1:4">
      <c r="A43">
        <v>54</v>
      </c>
      <c r="B43">
        <v>4.6050426315768389E-2</v>
      </c>
      <c r="C43">
        <v>1.5897488395138049E-2</v>
      </c>
      <c r="D43">
        <v>1.1459654731293067E-2</v>
      </c>
    </row>
    <row r="44" spans="1:4">
      <c r="A44">
        <v>55</v>
      </c>
      <c r="B44">
        <v>4.6050426315768389E-2</v>
      </c>
      <c r="C44">
        <v>1.5897488395138049E-2</v>
      </c>
      <c r="D44">
        <v>1.1459654731293067E-2</v>
      </c>
    </row>
    <row r="45" spans="1:4">
      <c r="A45">
        <v>56</v>
      </c>
      <c r="B45">
        <v>4.6050426315768389E-2</v>
      </c>
      <c r="C45">
        <v>1.5897488395138049E-2</v>
      </c>
      <c r="D45">
        <v>1.1459654731293067E-2</v>
      </c>
    </row>
    <row r="46" spans="1:4">
      <c r="A46">
        <v>57</v>
      </c>
      <c r="B46">
        <v>4.6050426315768389E-2</v>
      </c>
      <c r="C46">
        <v>1.5897488395138049E-2</v>
      </c>
      <c r="D46">
        <v>1.1459654731293067E-2</v>
      </c>
    </row>
    <row r="47" spans="1:4">
      <c r="A47">
        <v>58</v>
      </c>
      <c r="B47">
        <v>4.6050426315768389E-2</v>
      </c>
      <c r="C47">
        <v>1.5897488395138049E-2</v>
      </c>
      <c r="D47">
        <v>1.1459654731293067E-2</v>
      </c>
    </row>
    <row r="48" spans="1:4">
      <c r="A48">
        <v>59</v>
      </c>
      <c r="B48">
        <v>4.6050426315768389E-2</v>
      </c>
      <c r="C48">
        <v>1.5897488395138049E-2</v>
      </c>
      <c r="D48">
        <v>1.1459654731293067E-2</v>
      </c>
    </row>
    <row r="49" spans="1:4">
      <c r="A49">
        <v>60</v>
      </c>
      <c r="B49">
        <v>4.6050426315768389E-2</v>
      </c>
      <c r="C49">
        <v>1.5897488395138049E-2</v>
      </c>
      <c r="D49">
        <v>1.1459654731293067E-2</v>
      </c>
    </row>
    <row r="50" spans="1:4">
      <c r="A50">
        <v>61</v>
      </c>
      <c r="B50">
        <v>4.6050426315768389E-2</v>
      </c>
      <c r="C50">
        <v>1.5897488395138049E-2</v>
      </c>
      <c r="D50">
        <v>1.1459654731293067E-2</v>
      </c>
    </row>
    <row r="51" spans="1:4">
      <c r="A51">
        <v>62</v>
      </c>
      <c r="B51">
        <v>4.6050426315768389E-2</v>
      </c>
      <c r="C51">
        <v>1.5897488395138049E-2</v>
      </c>
      <c r="D51">
        <v>1.1459654731293067E-2</v>
      </c>
    </row>
    <row r="52" spans="1:4">
      <c r="A52">
        <v>63</v>
      </c>
      <c r="B52">
        <v>4.6050426315768389E-2</v>
      </c>
      <c r="C52">
        <v>1.5897488395138049E-2</v>
      </c>
      <c r="D52">
        <v>1.1459654731293067E-2</v>
      </c>
    </row>
    <row r="53" spans="1:4">
      <c r="A53">
        <v>64</v>
      </c>
      <c r="B53">
        <v>4.6050426315768389E-2</v>
      </c>
      <c r="C53">
        <v>1.5897488395138049E-2</v>
      </c>
      <c r="D53">
        <v>1.1459654731293067E-2</v>
      </c>
    </row>
    <row r="54" spans="1:4">
      <c r="A54">
        <v>65</v>
      </c>
      <c r="B54">
        <v>4.6050426315768389E-2</v>
      </c>
      <c r="C54">
        <v>1.5897488395138049E-2</v>
      </c>
      <c r="D54">
        <v>1.1459654731293067E-2</v>
      </c>
    </row>
    <row r="55" spans="1:4">
      <c r="A55">
        <v>66</v>
      </c>
      <c r="B55">
        <v>4.6050426315768389E-2</v>
      </c>
      <c r="C55">
        <v>1.5897488395138049E-2</v>
      </c>
      <c r="D55">
        <v>1.1459654731293067E-2</v>
      </c>
    </row>
    <row r="56" spans="1:4">
      <c r="A56">
        <v>67</v>
      </c>
      <c r="B56">
        <v>4.6050426315768389E-2</v>
      </c>
      <c r="C56">
        <v>1.5897488395138049E-2</v>
      </c>
      <c r="D56">
        <v>1.1459654731293067E-2</v>
      </c>
    </row>
    <row r="57" spans="1:4">
      <c r="A57">
        <v>68</v>
      </c>
      <c r="B57">
        <v>4.6050426315768389E-2</v>
      </c>
      <c r="C57">
        <v>1.5897488395138049E-2</v>
      </c>
      <c r="D57">
        <v>1.1459654731293067E-2</v>
      </c>
    </row>
    <row r="58" spans="1:4">
      <c r="A58">
        <v>69</v>
      </c>
      <c r="B58">
        <v>4.6050426315768389E-2</v>
      </c>
      <c r="C58">
        <v>1.5897488395138049E-2</v>
      </c>
      <c r="D58">
        <v>1.1459654731293067E-2</v>
      </c>
    </row>
    <row r="59" spans="1:4">
      <c r="A59">
        <v>70</v>
      </c>
      <c r="B59">
        <v>4.6050426315768389E-2</v>
      </c>
      <c r="C59">
        <v>1.5897488395138049E-2</v>
      </c>
      <c r="D59">
        <v>1.1459654731293067E-2</v>
      </c>
    </row>
    <row r="60" spans="1:4">
      <c r="A60">
        <v>71</v>
      </c>
      <c r="B60">
        <v>4.6050426315768389E-2</v>
      </c>
      <c r="C60">
        <v>1.5897488395138049E-2</v>
      </c>
      <c r="D60">
        <v>1.1459654731293067E-2</v>
      </c>
    </row>
    <row r="61" spans="1:4">
      <c r="A61">
        <v>72</v>
      </c>
      <c r="B61">
        <v>4.6050426315768389E-2</v>
      </c>
      <c r="C61">
        <v>1.5897488395138049E-2</v>
      </c>
      <c r="D61">
        <v>1.1459654731293067E-2</v>
      </c>
    </row>
    <row r="62" spans="1:4">
      <c r="A62">
        <v>73</v>
      </c>
      <c r="B62">
        <v>4.6050426315768389E-2</v>
      </c>
      <c r="C62">
        <v>1.5897488395138049E-2</v>
      </c>
      <c r="D62">
        <v>1.1459654731293067E-2</v>
      </c>
    </row>
    <row r="63" spans="1:4">
      <c r="A63">
        <v>74</v>
      </c>
      <c r="B63">
        <v>4.6050426315768389E-2</v>
      </c>
      <c r="C63">
        <v>1.5897488395138049E-2</v>
      </c>
      <c r="D63">
        <v>1.1459654731293067E-2</v>
      </c>
    </row>
    <row r="64" spans="1:4">
      <c r="A64">
        <v>75</v>
      </c>
      <c r="B64">
        <v>4.6050426315768389E-2</v>
      </c>
      <c r="C64">
        <v>1.5897488395138049E-2</v>
      </c>
      <c r="D64">
        <v>1.1459654731293067E-2</v>
      </c>
    </row>
    <row r="65" spans="1:4">
      <c r="A65">
        <v>76</v>
      </c>
      <c r="B65">
        <v>4.6050426315768389E-2</v>
      </c>
      <c r="C65">
        <v>1.5897488395138049E-2</v>
      </c>
      <c r="D65">
        <v>1.1459654731293067E-2</v>
      </c>
    </row>
    <row r="66" spans="1:4">
      <c r="A66">
        <v>77</v>
      </c>
      <c r="B66">
        <v>4.6050426315768389E-2</v>
      </c>
      <c r="C66">
        <v>1.5897488395138049E-2</v>
      </c>
      <c r="D66">
        <v>1.1459654731293067E-2</v>
      </c>
    </row>
    <row r="67" spans="1:4">
      <c r="A67">
        <v>78</v>
      </c>
      <c r="B67">
        <v>4.6050426315768389E-2</v>
      </c>
      <c r="C67">
        <v>1.5897488395138049E-2</v>
      </c>
      <c r="D67">
        <v>1.1459654731293067E-2</v>
      </c>
    </row>
    <row r="68" spans="1:4">
      <c r="A68">
        <v>79</v>
      </c>
      <c r="B68">
        <v>4.6050426315768389E-2</v>
      </c>
      <c r="C68">
        <v>1.5897488395138049E-2</v>
      </c>
      <c r="D68">
        <v>1.1459654731293067E-2</v>
      </c>
    </row>
    <row r="69" spans="1:4">
      <c r="A69">
        <v>80</v>
      </c>
      <c r="B69">
        <v>4.6050426315768389E-2</v>
      </c>
      <c r="C69">
        <v>1.5897488395138049E-2</v>
      </c>
      <c r="D69">
        <v>1.1459654731293067E-2</v>
      </c>
    </row>
    <row r="70" spans="1:4">
      <c r="A70">
        <v>81</v>
      </c>
      <c r="B70">
        <v>4.6050426315768389E-2</v>
      </c>
      <c r="C70">
        <v>1.5897488395138049E-2</v>
      </c>
      <c r="D70">
        <v>1.1459654731293067E-2</v>
      </c>
    </row>
    <row r="71" spans="1:4">
      <c r="A71">
        <v>82</v>
      </c>
      <c r="B71">
        <v>4.6050426315768389E-2</v>
      </c>
      <c r="C71">
        <v>1.5897488395138049E-2</v>
      </c>
      <c r="D71">
        <v>1.1459654731293067E-2</v>
      </c>
    </row>
    <row r="72" spans="1:4">
      <c r="A72">
        <v>83</v>
      </c>
      <c r="B72">
        <v>4.6050426315768389E-2</v>
      </c>
      <c r="C72">
        <v>1.5897488395138049E-2</v>
      </c>
      <c r="D72">
        <v>1.1459654731293067E-2</v>
      </c>
    </row>
    <row r="73" spans="1:4">
      <c r="A73">
        <v>84</v>
      </c>
      <c r="B73">
        <v>4.6050426315768389E-2</v>
      </c>
      <c r="C73">
        <v>1.5897488395138049E-2</v>
      </c>
      <c r="D73">
        <v>1.1459654731293067E-2</v>
      </c>
    </row>
    <row r="74" spans="1:4">
      <c r="A74">
        <v>85</v>
      </c>
      <c r="B74">
        <v>4.6050426315768389E-2</v>
      </c>
      <c r="C74">
        <v>1.5897488395138049E-2</v>
      </c>
      <c r="D74">
        <v>1.1459654731293067E-2</v>
      </c>
    </row>
    <row r="75" spans="1:4">
      <c r="A75">
        <v>86</v>
      </c>
      <c r="B75">
        <v>4.6050426315768389E-2</v>
      </c>
      <c r="C75">
        <v>1.5897488395138049E-2</v>
      </c>
      <c r="D75">
        <v>1.1459654731293067E-2</v>
      </c>
    </row>
    <row r="76" spans="1:4">
      <c r="A76">
        <v>87</v>
      </c>
      <c r="B76">
        <v>4.6050426315768389E-2</v>
      </c>
      <c r="C76">
        <v>1.5897488395138049E-2</v>
      </c>
      <c r="D76">
        <v>1.1459654731293067E-2</v>
      </c>
    </row>
    <row r="77" spans="1:4">
      <c r="A77">
        <v>88</v>
      </c>
      <c r="B77">
        <v>4.6050426315768389E-2</v>
      </c>
      <c r="C77">
        <v>1.5897488395138049E-2</v>
      </c>
      <c r="D77">
        <v>1.1459654731293067E-2</v>
      </c>
    </row>
    <row r="78" spans="1:4">
      <c r="A78">
        <v>89</v>
      </c>
      <c r="B78">
        <v>4.6050426315768389E-2</v>
      </c>
      <c r="C78">
        <v>1.5897488395138049E-2</v>
      </c>
      <c r="D78">
        <v>1.1459654731293067E-2</v>
      </c>
    </row>
    <row r="79" spans="1:4">
      <c r="A79">
        <v>90</v>
      </c>
      <c r="B79">
        <v>4.6050426315768389E-2</v>
      </c>
      <c r="C79">
        <v>1.5897488395138049E-2</v>
      </c>
      <c r="D79">
        <v>1.1459654731293067E-2</v>
      </c>
    </row>
    <row r="80" spans="1:4">
      <c r="A80">
        <v>91</v>
      </c>
      <c r="B80">
        <v>4.6050426315768389E-2</v>
      </c>
      <c r="C80">
        <v>1.5897488395138049E-2</v>
      </c>
      <c r="D80">
        <v>1.1459654731293067E-2</v>
      </c>
    </row>
    <row r="81" spans="1:4">
      <c r="A81">
        <v>92</v>
      </c>
      <c r="B81">
        <v>4.6050426315768389E-2</v>
      </c>
      <c r="C81">
        <v>1.5897488395138049E-2</v>
      </c>
      <c r="D81">
        <v>1.1459654731293067E-2</v>
      </c>
    </row>
    <row r="82" spans="1:4">
      <c r="A82">
        <v>93</v>
      </c>
      <c r="B82">
        <v>4.6050426315768389E-2</v>
      </c>
      <c r="C82">
        <v>1.5897488395138049E-2</v>
      </c>
      <c r="D82">
        <v>1.1459654731293067E-2</v>
      </c>
    </row>
    <row r="83" spans="1:4">
      <c r="A83">
        <v>94</v>
      </c>
      <c r="B83">
        <v>4.6050426315768389E-2</v>
      </c>
      <c r="C83">
        <v>1.5897488395138049E-2</v>
      </c>
      <c r="D83">
        <v>1.1459654731293067E-2</v>
      </c>
    </row>
    <row r="84" spans="1:4">
      <c r="A84">
        <v>95</v>
      </c>
      <c r="B84">
        <v>4.6050426315768389E-2</v>
      </c>
      <c r="C84">
        <v>1.5897488395138049E-2</v>
      </c>
      <c r="D84">
        <v>1.1459654731293067E-2</v>
      </c>
    </row>
    <row r="85" spans="1:4">
      <c r="A85">
        <v>96</v>
      </c>
      <c r="B85">
        <v>4.6050426315768389E-2</v>
      </c>
      <c r="C85">
        <v>1.5897488395138049E-2</v>
      </c>
      <c r="D85">
        <v>1.1459654731293067E-2</v>
      </c>
    </row>
    <row r="86" spans="1:4">
      <c r="A86">
        <v>97</v>
      </c>
      <c r="B86">
        <v>4.6050426315768389E-2</v>
      </c>
      <c r="C86">
        <v>1.5897488395138049E-2</v>
      </c>
      <c r="D86">
        <v>1.1459654731293067E-2</v>
      </c>
    </row>
    <row r="87" spans="1:4">
      <c r="A87">
        <v>98</v>
      </c>
      <c r="B87">
        <v>4.6050426315768389E-2</v>
      </c>
      <c r="C87">
        <v>1.5897488395138049E-2</v>
      </c>
      <c r="D87">
        <v>1.1459654731293067E-2</v>
      </c>
    </row>
    <row r="88" spans="1:4">
      <c r="A88">
        <v>99</v>
      </c>
      <c r="B88">
        <v>4.6050426315768389E-2</v>
      </c>
      <c r="C88">
        <v>1.5897488395138049E-2</v>
      </c>
      <c r="D88">
        <v>1.1459654731293067E-2</v>
      </c>
    </row>
    <row r="89" spans="1:4">
      <c r="A89">
        <v>100</v>
      </c>
      <c r="B89">
        <v>4.6050426315768389E-2</v>
      </c>
      <c r="C89">
        <v>1.5897488395138049E-2</v>
      </c>
      <c r="D89">
        <v>1.1459654731293067E-2</v>
      </c>
    </row>
  </sheetData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9ADD0-2C43-4D7B-A5FE-6E76C960D094}">
  <dimension ref="A1:F16"/>
  <sheetViews>
    <sheetView workbookViewId="0">
      <selection activeCell="B2" sqref="B2"/>
    </sheetView>
  </sheetViews>
  <sheetFormatPr baseColWidth="10" defaultColWidth="8.83203125" defaultRowHeight="16"/>
  <cols>
    <col min="1" max="1" width="13" bestFit="1" customWidth="1"/>
    <col min="6" max="6" width="10.83203125" bestFit="1" customWidth="1"/>
  </cols>
  <sheetData>
    <row r="1" spans="1:6">
      <c r="A1" t="s">
        <v>251</v>
      </c>
      <c r="B1" s="81" t="s">
        <v>52</v>
      </c>
      <c r="C1" t="s">
        <v>54</v>
      </c>
      <c r="D1" t="s">
        <v>55</v>
      </c>
    </row>
    <row r="2" spans="1:6">
      <c r="A2" t="s">
        <v>247</v>
      </c>
      <c r="B2" s="82">
        <v>9.0033643756558229E-2</v>
      </c>
      <c r="C2" s="82">
        <v>9.0033643756558229E-2</v>
      </c>
      <c r="D2" s="82">
        <v>9.0094531581178472E-2</v>
      </c>
    </row>
    <row r="3" spans="1:6">
      <c r="A3" t="s">
        <v>252</v>
      </c>
      <c r="B3" s="82">
        <v>0.36635445960125923</v>
      </c>
      <c r="C3" s="82">
        <v>0.36635445960125923</v>
      </c>
      <c r="D3" s="82">
        <v>0.36608261692807686</v>
      </c>
    </row>
    <row r="4" spans="1:6">
      <c r="A4" t="s">
        <v>253</v>
      </c>
      <c r="B4" s="82">
        <v>0.77568511542497376</v>
      </c>
      <c r="C4" s="82">
        <v>0.77568511542497376</v>
      </c>
      <c r="D4" s="82">
        <v>0.77618622580189345</v>
      </c>
    </row>
    <row r="5" spans="1:6">
      <c r="A5" t="s">
        <v>254</v>
      </c>
      <c r="B5" s="82">
        <v>1.3371937775445961</v>
      </c>
      <c r="C5" s="82">
        <v>1.3371937775445961</v>
      </c>
      <c r="D5" s="82">
        <v>1.3373273760067828</v>
      </c>
    </row>
    <row r="6" spans="1:6">
      <c r="A6" t="s">
        <v>255</v>
      </c>
      <c r="B6" s="82">
        <v>2.3531228751311648</v>
      </c>
      <c r="C6" s="82">
        <v>2.3531228751311648</v>
      </c>
      <c r="D6" s="82">
        <v>2.3528461212378127</v>
      </c>
      <c r="F6" s="42"/>
    </row>
    <row r="7" spans="1:6">
      <c r="B7" s="83"/>
    </row>
    <row r="8" spans="1:6">
      <c r="B8" s="83"/>
    </row>
    <row r="9" spans="1:6">
      <c r="B9" s="83"/>
    </row>
    <row r="10" spans="1:6">
      <c r="B10" s="83"/>
    </row>
    <row r="11" spans="1:6">
      <c r="B11" s="83"/>
    </row>
    <row r="12" spans="1:6">
      <c r="B12" s="83"/>
    </row>
    <row r="13" spans="1:6">
      <c r="B13" s="83"/>
    </row>
    <row r="14" spans="1:6">
      <c r="B14" s="83"/>
    </row>
    <row r="15" spans="1:6">
      <c r="B15" s="83"/>
    </row>
    <row r="16" spans="1:6">
      <c r="B16" s="83"/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077FE0-49A6-4576-B3D1-1F43ED61F518}">
  <dimension ref="A1:M101"/>
  <sheetViews>
    <sheetView workbookViewId="0">
      <selection activeCell="K24" sqref="K24"/>
    </sheetView>
  </sheetViews>
  <sheetFormatPr baseColWidth="10" defaultColWidth="8.83203125" defaultRowHeight="16"/>
  <cols>
    <col min="1" max="1" width="28" style="85" bestFit="1" customWidth="1"/>
    <col min="2" max="2" width="8" style="85" bestFit="1" customWidth="1"/>
    <col min="3" max="3" width="16.5" style="85" bestFit="1" customWidth="1"/>
    <col min="4" max="4" width="18.33203125" style="85" bestFit="1" customWidth="1"/>
    <col min="5" max="6" width="16.5" style="85" bestFit="1" customWidth="1"/>
    <col min="7" max="7" width="6.5" style="85" bestFit="1" customWidth="1"/>
    <col min="8" max="8" width="15" style="85" bestFit="1" customWidth="1"/>
    <col min="9" max="9" width="21.33203125" style="85" bestFit="1" customWidth="1"/>
    <col min="10" max="10" width="18" style="85" bestFit="1" customWidth="1"/>
    <col min="11" max="11" width="12" style="85" bestFit="1" customWidth="1"/>
    <col min="12" max="12" width="10" style="85" bestFit="1" customWidth="1"/>
    <col min="13" max="13" width="12" style="85" bestFit="1" customWidth="1"/>
  </cols>
  <sheetData>
    <row r="1" spans="1:13" ht="68">
      <c r="A1" s="86" t="s">
        <v>256</v>
      </c>
      <c r="B1" s="86" t="s">
        <v>257</v>
      </c>
      <c r="C1" s="86" t="s">
        <v>258</v>
      </c>
      <c r="D1" s="86" t="s">
        <v>259</v>
      </c>
      <c r="E1" s="86" t="s">
        <v>260</v>
      </c>
      <c r="F1" s="86" t="s">
        <v>261</v>
      </c>
      <c r="G1" s="86" t="s">
        <v>262</v>
      </c>
      <c r="H1" s="87" t="s">
        <v>263</v>
      </c>
      <c r="I1" s="86" t="s">
        <v>264</v>
      </c>
      <c r="J1" s="88" t="s">
        <v>265</v>
      </c>
      <c r="K1" s="89" t="s">
        <v>266</v>
      </c>
      <c r="L1" s="84" t="s">
        <v>267</v>
      </c>
      <c r="M1" s="85" t="s">
        <v>268</v>
      </c>
    </row>
    <row r="2" spans="1:13">
      <c r="A2" s="86" t="s">
        <v>269</v>
      </c>
      <c r="B2" s="86">
        <v>4013</v>
      </c>
      <c r="C2" s="86">
        <v>0.20084958020602842</v>
      </c>
      <c r="D2" s="86">
        <v>0.28873230235494202</v>
      </c>
      <c r="E2" s="90">
        <v>8.6766961683099122E-2</v>
      </c>
      <c r="F2" s="90">
        <v>0.42365115575593043</v>
      </c>
      <c r="G2" s="86">
        <f>SUM(C2:F2)</f>
        <v>1</v>
      </c>
      <c r="H2" s="91">
        <v>0.80244186046511645</v>
      </c>
      <c r="I2" s="85">
        <v>0</v>
      </c>
      <c r="J2" s="92">
        <v>354</v>
      </c>
      <c r="K2" s="85">
        <f>J2 / (1-C2)</f>
        <v>442.97042362971479</v>
      </c>
      <c r="L2" s="85">
        <v>4155501</v>
      </c>
      <c r="M2" s="85">
        <f>K2/L2</f>
        <v>1.0659856022889053E-4</v>
      </c>
    </row>
    <row r="3" spans="1:13">
      <c r="A3" s="86" t="s">
        <v>270</v>
      </c>
      <c r="B3" s="86">
        <v>6001</v>
      </c>
      <c r="C3" s="86">
        <v>0.17988962815077159</v>
      </c>
      <c r="D3" s="86">
        <v>0.25457634672950086</v>
      </c>
      <c r="E3" s="90">
        <v>9.6136221289036997E-2</v>
      </c>
      <c r="F3" s="90">
        <v>0.46939780383069052</v>
      </c>
      <c r="G3" s="86">
        <f t="shared" ref="G3:G71" si="0">SUM(C3:F3)</f>
        <v>1</v>
      </c>
      <c r="H3" s="91">
        <v>0.85799999999999998</v>
      </c>
      <c r="I3" s="85">
        <v>0</v>
      </c>
      <c r="J3" s="92">
        <v>335</v>
      </c>
      <c r="K3" s="85">
        <f t="shared" ref="K3:K71" si="1">J3 / (1-C3)</f>
        <v>408.48160381708647</v>
      </c>
      <c r="L3" s="85">
        <v>1629615</v>
      </c>
      <c r="M3" s="85">
        <f t="shared" ref="M3:M66" si="2">K3/L3</f>
        <v>2.5066141623456245E-4</v>
      </c>
    </row>
    <row r="4" spans="1:13">
      <c r="A4" s="86" t="s">
        <v>271</v>
      </c>
      <c r="B4" s="86">
        <v>6037</v>
      </c>
      <c r="C4" s="86">
        <v>0.13227120323700217</v>
      </c>
      <c r="D4" s="86">
        <v>0.29740370237381036</v>
      </c>
      <c r="E4" s="90">
        <v>9.6950664408356632E-2</v>
      </c>
      <c r="F4" s="90">
        <v>0.47337442998083079</v>
      </c>
      <c r="G4" s="86">
        <f t="shared" si="0"/>
        <v>1</v>
      </c>
      <c r="H4" s="91">
        <v>0.69900000000000007</v>
      </c>
      <c r="I4" s="85">
        <v>0</v>
      </c>
      <c r="J4" s="92">
        <v>981</v>
      </c>
      <c r="K4" s="85">
        <f t="shared" si="1"/>
        <v>1130.5375638788898</v>
      </c>
      <c r="L4" s="85">
        <v>10105722</v>
      </c>
      <c r="M4" s="85">
        <f t="shared" si="2"/>
        <v>1.1187103344806931E-4</v>
      </c>
    </row>
    <row r="5" spans="1:13">
      <c r="A5" s="86" t="s">
        <v>272</v>
      </c>
      <c r="B5" s="86">
        <v>6059</v>
      </c>
      <c r="C5" s="86">
        <v>0.19662469950966116</v>
      </c>
      <c r="D5" s="86">
        <v>0.26687042065276889</v>
      </c>
      <c r="E5" s="90">
        <v>9.1201500811190814E-2</v>
      </c>
      <c r="F5" s="90">
        <v>0.44530337902637918</v>
      </c>
      <c r="G5" s="86">
        <f t="shared" si="0"/>
        <v>1</v>
      </c>
      <c r="H5" s="91">
        <v>0.76900000000000002</v>
      </c>
      <c r="I5" s="85">
        <v>0</v>
      </c>
      <c r="J5" s="92">
        <v>153</v>
      </c>
      <c r="K5" s="85">
        <f t="shared" si="1"/>
        <v>190.44648236834851</v>
      </c>
      <c r="L5" s="85">
        <v>3155816</v>
      </c>
      <c r="M5" s="85">
        <f t="shared" si="2"/>
        <v>6.0347777680431469E-5</v>
      </c>
    </row>
    <row r="6" spans="1:13">
      <c r="A6" s="86" t="s">
        <v>273</v>
      </c>
      <c r="B6" s="86">
        <v>6065</v>
      </c>
      <c r="C6" s="86">
        <v>0.1960585840481725</v>
      </c>
      <c r="D6" s="86">
        <v>0.30792411308495804</v>
      </c>
      <c r="E6" s="90">
        <v>8.4318939398041262E-2</v>
      </c>
      <c r="F6" s="90">
        <v>0.41169836346882821</v>
      </c>
      <c r="G6" s="86">
        <f t="shared" si="0"/>
        <v>1</v>
      </c>
      <c r="H6" s="91">
        <v>0.755</v>
      </c>
      <c r="I6" s="85">
        <v>0</v>
      </c>
      <c r="J6" s="92">
        <v>221</v>
      </c>
      <c r="K6" s="85">
        <f t="shared" si="1"/>
        <v>274.89565236335881</v>
      </c>
      <c r="L6" s="85">
        <v>2355002</v>
      </c>
      <c r="M6" s="85">
        <f t="shared" si="2"/>
        <v>1.1672841567156155E-4</v>
      </c>
    </row>
    <row r="7" spans="1:13">
      <c r="A7" s="86" t="s">
        <v>274</v>
      </c>
      <c r="B7" s="86">
        <v>6067</v>
      </c>
      <c r="C7" s="86">
        <v>0.20870497089258649</v>
      </c>
      <c r="D7" s="86">
        <v>0.14509405960693858</v>
      </c>
      <c r="E7" s="90">
        <v>0.10984895097679749</v>
      </c>
      <c r="F7" s="90">
        <v>0.53635201852367753</v>
      </c>
      <c r="G7" s="86">
        <f t="shared" si="0"/>
        <v>1</v>
      </c>
      <c r="H7" s="91">
        <v>0.83499999999999996</v>
      </c>
      <c r="I7" s="85">
        <v>0</v>
      </c>
      <c r="J7" s="92">
        <v>309</v>
      </c>
      <c r="K7" s="85">
        <f t="shared" si="1"/>
        <v>390.49910416921773</v>
      </c>
      <c r="L7" s="85">
        <v>1495400</v>
      </c>
      <c r="M7" s="85">
        <f t="shared" si="2"/>
        <v>2.6113354565281377E-4</v>
      </c>
    </row>
    <row r="8" spans="1:13">
      <c r="A8" s="86" t="s">
        <v>275</v>
      </c>
      <c r="B8" s="86">
        <v>6071</v>
      </c>
      <c r="C8" s="86">
        <v>0.28223722295024156</v>
      </c>
      <c r="D8" s="86">
        <v>0.17388961144168408</v>
      </c>
      <c r="E8" s="90">
        <v>9.2454049941553235E-2</v>
      </c>
      <c r="F8" s="90">
        <v>0.45141911566652121</v>
      </c>
      <c r="G8" s="86">
        <f t="shared" si="0"/>
        <v>1</v>
      </c>
      <c r="H8" s="91">
        <v>0.65599999999999992</v>
      </c>
      <c r="I8" s="85">
        <v>0</v>
      </c>
      <c r="J8" s="92">
        <v>211</v>
      </c>
      <c r="K8" s="85">
        <f t="shared" si="1"/>
        <v>293.96899191022351</v>
      </c>
      <c r="L8" s="85">
        <v>2121220</v>
      </c>
      <c r="M8" s="85">
        <f t="shared" si="2"/>
        <v>1.3858486715674165E-4</v>
      </c>
    </row>
    <row r="9" spans="1:13">
      <c r="A9" s="86" t="s">
        <v>276</v>
      </c>
      <c r="B9" s="86">
        <v>6073</v>
      </c>
      <c r="C9" s="86">
        <v>0.18645880851513147</v>
      </c>
      <c r="D9" s="86">
        <v>0.2797813011886176</v>
      </c>
      <c r="E9" s="90">
        <v>9.0734874736969229E-2</v>
      </c>
      <c r="F9" s="90">
        <v>0.4430250155592817</v>
      </c>
      <c r="G9" s="86">
        <f t="shared" si="0"/>
        <v>1</v>
      </c>
      <c r="H9" s="91">
        <v>0.75800000000000001</v>
      </c>
      <c r="I9" s="85">
        <v>0</v>
      </c>
      <c r="J9" s="92">
        <v>513</v>
      </c>
      <c r="K9" s="85">
        <f t="shared" si="1"/>
        <v>630.57655269265069</v>
      </c>
      <c r="L9" s="85">
        <v>3283665</v>
      </c>
      <c r="M9" s="85">
        <f t="shared" si="2"/>
        <v>1.9203437399754563E-4</v>
      </c>
    </row>
    <row r="10" spans="1:13">
      <c r="A10" s="86" t="s">
        <v>277</v>
      </c>
      <c r="B10" s="86">
        <v>6075</v>
      </c>
      <c r="C10" s="86">
        <v>6.1877614903140171E-2</v>
      </c>
      <c r="D10" s="86">
        <v>0.30388004609122993</v>
      </c>
      <c r="E10" s="90">
        <v>0.10781608028025036</v>
      </c>
      <c r="F10" s="90">
        <v>0.52642625872537963</v>
      </c>
      <c r="G10" s="86">
        <f t="shared" si="0"/>
        <v>1</v>
      </c>
      <c r="H10" s="91">
        <v>0.84400000000000008</v>
      </c>
      <c r="I10" s="85">
        <v>0</v>
      </c>
      <c r="J10" s="92"/>
      <c r="K10" s="85">
        <f t="shared" si="1"/>
        <v>0</v>
      </c>
      <c r="L10" s="85">
        <v>864263</v>
      </c>
      <c r="M10" s="85">
        <f t="shared" si="2"/>
        <v>0</v>
      </c>
    </row>
    <row r="11" spans="1:13">
      <c r="A11" s="86" t="s">
        <v>278</v>
      </c>
      <c r="B11" s="86">
        <v>12011</v>
      </c>
      <c r="C11" s="86">
        <v>0.15338321520391254</v>
      </c>
      <c r="D11" s="86">
        <v>0.23759230579326859</v>
      </c>
      <c r="E11" s="90">
        <v>0.10352924754873973</v>
      </c>
      <c r="F11" s="90">
        <v>0.50549523145407915</v>
      </c>
      <c r="G11" s="86">
        <f t="shared" si="0"/>
        <v>1</v>
      </c>
      <c r="H11" s="91">
        <v>0.80599999999999994</v>
      </c>
      <c r="I11" s="85">
        <v>0</v>
      </c>
      <c r="J11" s="92">
        <v>2778</v>
      </c>
      <c r="K11" s="85">
        <f t="shared" si="1"/>
        <v>3281.2956816927476</v>
      </c>
      <c r="L11" s="85">
        <v>1935878</v>
      </c>
      <c r="M11" s="85">
        <f t="shared" si="2"/>
        <v>1.6949909455517072E-3</v>
      </c>
    </row>
    <row r="12" spans="1:13">
      <c r="A12" s="86" t="s">
        <v>279</v>
      </c>
      <c r="B12" s="86">
        <v>12031</v>
      </c>
      <c r="C12" s="86">
        <v>0.2214295886542654</v>
      </c>
      <c r="D12" s="86">
        <v>0.3157188597354077</v>
      </c>
      <c r="E12" s="90">
        <v>7.8681029280535719E-2</v>
      </c>
      <c r="F12" s="90">
        <v>0.3841705223297911</v>
      </c>
      <c r="G12" s="86">
        <f t="shared" si="0"/>
        <v>1</v>
      </c>
      <c r="H12" s="91">
        <v>0.70299999999999996</v>
      </c>
      <c r="I12" s="85">
        <v>0</v>
      </c>
      <c r="J12" s="92">
        <v>852</v>
      </c>
      <c r="K12" s="85">
        <f t="shared" si="1"/>
        <v>1094.3133563569988</v>
      </c>
      <c r="L12" s="85">
        <v>912043</v>
      </c>
      <c r="M12" s="85">
        <f t="shared" si="2"/>
        <v>1.1998484242047786E-3</v>
      </c>
    </row>
    <row r="13" spans="1:13">
      <c r="A13" s="86" t="s">
        <v>280</v>
      </c>
      <c r="B13" s="86">
        <v>12057</v>
      </c>
      <c r="C13" s="86">
        <v>0.18478047643827147</v>
      </c>
      <c r="D13" s="86">
        <v>0.26984508138246593</v>
      </c>
      <c r="E13" s="90">
        <v>9.2709254845684763E-2</v>
      </c>
      <c r="F13" s="90">
        <v>0.45266518733357791</v>
      </c>
      <c r="G13" s="86">
        <f t="shared" si="0"/>
        <v>1</v>
      </c>
      <c r="H13" s="91">
        <v>0.76300000000000001</v>
      </c>
      <c r="I13" s="85">
        <v>0</v>
      </c>
      <c r="J13" s="92">
        <v>621</v>
      </c>
      <c r="K13" s="85">
        <f t="shared" si="1"/>
        <v>761.75800756932904</v>
      </c>
      <c r="L13" s="85">
        <v>1351087</v>
      </c>
      <c r="M13" s="85">
        <f t="shared" si="2"/>
        <v>5.6381121835183748E-4</v>
      </c>
    </row>
    <row r="14" spans="1:13">
      <c r="A14" s="86" t="s">
        <v>281</v>
      </c>
      <c r="B14" s="86">
        <v>12086</v>
      </c>
      <c r="C14" s="86">
        <v>0.14256821471224251</v>
      </c>
      <c r="D14" s="86">
        <v>0.2593285516331964</v>
      </c>
      <c r="E14" s="90">
        <v>0.10167272395702533</v>
      </c>
      <c r="F14" s="90">
        <v>0.49643050969753577</v>
      </c>
      <c r="G14" s="86">
        <f t="shared" si="0"/>
        <v>1</v>
      </c>
      <c r="H14" s="91">
        <v>0.81099999999999994</v>
      </c>
      <c r="I14" s="85">
        <v>0</v>
      </c>
      <c r="J14" s="92">
        <v>3491</v>
      </c>
      <c r="K14" s="85">
        <f t="shared" si="1"/>
        <v>4071.4609137430175</v>
      </c>
      <c r="L14" s="85">
        <v>2702602</v>
      </c>
      <c r="M14" s="85">
        <f t="shared" si="2"/>
        <v>1.5064966701508462E-3</v>
      </c>
    </row>
    <row r="15" spans="1:13">
      <c r="A15" s="86" t="s">
        <v>282</v>
      </c>
      <c r="B15" s="86">
        <v>12095</v>
      </c>
      <c r="C15" s="86">
        <v>0.17896484446336194</v>
      </c>
      <c r="D15" s="86">
        <v>0.32374345084671635</v>
      </c>
      <c r="E15" s="90">
        <v>8.4535577425516539E-2</v>
      </c>
      <c r="F15" s="90">
        <v>0.41275612726440508</v>
      </c>
      <c r="G15" s="86">
        <f t="shared" si="0"/>
        <v>1</v>
      </c>
      <c r="H15" s="91">
        <v>0.70499999999999996</v>
      </c>
      <c r="I15" s="85">
        <v>0</v>
      </c>
      <c r="J15" s="92">
        <v>734</v>
      </c>
      <c r="K15" s="85">
        <f t="shared" si="1"/>
        <v>893.99338755506653</v>
      </c>
      <c r="L15" s="85">
        <v>1290216</v>
      </c>
      <c r="M15" s="85">
        <f t="shared" si="2"/>
        <v>6.929021090693857E-4</v>
      </c>
    </row>
    <row r="16" spans="1:13">
      <c r="A16" s="86" t="s">
        <v>283</v>
      </c>
      <c r="B16" s="86">
        <v>12099</v>
      </c>
      <c r="C16" s="86">
        <v>0.15649720288259275</v>
      </c>
      <c r="D16" s="86">
        <v>0.24697443432351873</v>
      </c>
      <c r="E16" s="90">
        <v>0.10140500861747308</v>
      </c>
      <c r="F16" s="90">
        <v>0.49512335417641534</v>
      </c>
      <c r="G16" s="86">
        <f t="shared" si="0"/>
        <v>0.99999999999999978</v>
      </c>
      <c r="H16" s="91">
        <v>0.7609999999999999</v>
      </c>
      <c r="I16" s="85">
        <v>0</v>
      </c>
      <c r="J16" s="92">
        <v>1707</v>
      </c>
      <c r="K16" s="85">
        <f t="shared" si="1"/>
        <v>2023.7040183310767</v>
      </c>
      <c r="L16" s="85">
        <v>1426772</v>
      </c>
      <c r="M16" s="85">
        <f t="shared" si="2"/>
        <v>1.4183794035284381E-3</v>
      </c>
    </row>
    <row r="17" spans="1:13">
      <c r="A17" s="86" t="s">
        <v>284</v>
      </c>
      <c r="B17" s="86">
        <v>12103</v>
      </c>
      <c r="C17" s="86">
        <v>0.15200447041237328</v>
      </c>
      <c r="D17" s="86">
        <v>0.30735668588395476</v>
      </c>
      <c r="E17" s="90">
        <v>9.1904241313759752E-2</v>
      </c>
      <c r="F17" s="90">
        <v>0.44873460238991236</v>
      </c>
      <c r="G17" s="86">
        <f t="shared" si="0"/>
        <v>1</v>
      </c>
      <c r="H17" s="91">
        <v>0.75599999999999989</v>
      </c>
      <c r="I17" s="85">
        <v>0</v>
      </c>
      <c r="J17" s="92">
        <v>308</v>
      </c>
      <c r="K17" s="85">
        <f t="shared" si="1"/>
        <v>363.20946190574597</v>
      </c>
      <c r="L17" s="85">
        <v>949842</v>
      </c>
      <c r="M17" s="85">
        <f t="shared" si="2"/>
        <v>3.8238934676056223E-4</v>
      </c>
    </row>
    <row r="18" spans="1:13">
      <c r="A18" s="86" t="s">
        <v>285</v>
      </c>
      <c r="B18" s="86">
        <v>13067</v>
      </c>
      <c r="C18" s="86">
        <v>0.22981883443385306</v>
      </c>
      <c r="D18" s="86">
        <v>0.23907746344871811</v>
      </c>
      <c r="E18" s="90">
        <v>9.0283344177883071E-2</v>
      </c>
      <c r="F18" s="90">
        <v>0.44082035793954577</v>
      </c>
      <c r="G18" s="86">
        <f t="shared" si="0"/>
        <v>1</v>
      </c>
      <c r="H18" s="91">
        <v>0.81700000000000006</v>
      </c>
      <c r="I18" s="85">
        <v>0</v>
      </c>
      <c r="J18" s="92">
        <v>189</v>
      </c>
      <c r="K18" s="85">
        <f t="shared" si="1"/>
        <v>245.39680850422945</v>
      </c>
      <c r="L18" s="85">
        <v>739072</v>
      </c>
      <c r="M18" s="85">
        <f t="shared" si="2"/>
        <v>3.3203369699329627E-4</v>
      </c>
    </row>
    <row r="19" spans="1:13">
      <c r="A19" s="86" t="s">
        <v>286</v>
      </c>
      <c r="B19" s="86">
        <v>13089</v>
      </c>
      <c r="C19" s="86">
        <v>0.20428361497228645</v>
      </c>
      <c r="D19" s="86">
        <v>0.2242790233353778</v>
      </c>
      <c r="E19" s="90">
        <v>9.7139740875622049E-2</v>
      </c>
      <c r="F19" s="90">
        <v>0.47429762081671367</v>
      </c>
      <c r="G19" s="86">
        <f t="shared" si="0"/>
        <v>1</v>
      </c>
      <c r="H19" s="91">
        <v>0.75800000000000001</v>
      </c>
      <c r="I19" s="85">
        <v>0</v>
      </c>
      <c r="J19" s="92">
        <v>438</v>
      </c>
      <c r="K19" s="85">
        <f t="shared" si="1"/>
        <v>550.44738080232582</v>
      </c>
      <c r="L19" s="85">
        <v>736066</v>
      </c>
      <c r="M19" s="85">
        <f t="shared" si="2"/>
        <v>7.478234027958442E-4</v>
      </c>
    </row>
    <row r="20" spans="1:13">
      <c r="A20" s="86" t="s">
        <v>287</v>
      </c>
      <c r="B20" s="86">
        <v>13121</v>
      </c>
      <c r="C20" s="86">
        <v>0.2254271954760351</v>
      </c>
      <c r="D20" s="86">
        <v>0.26547559638776308</v>
      </c>
      <c r="E20" s="90">
        <v>8.6542417759305143E-2</v>
      </c>
      <c r="F20" s="90">
        <v>0.42255479037689669</v>
      </c>
      <c r="G20" s="86">
        <f t="shared" si="0"/>
        <v>1</v>
      </c>
      <c r="H20" s="91">
        <v>0.79799999999999993</v>
      </c>
      <c r="I20" s="85">
        <v>0</v>
      </c>
      <c r="J20" s="92">
        <v>678</v>
      </c>
      <c r="K20" s="85">
        <f t="shared" si="1"/>
        <v>875.32120420453384</v>
      </c>
      <c r="L20" s="85">
        <v>1010420</v>
      </c>
      <c r="M20" s="85">
        <f t="shared" si="2"/>
        <v>8.6629441638579388E-4</v>
      </c>
    </row>
    <row r="21" spans="1:13">
      <c r="A21" s="86" t="s">
        <v>288</v>
      </c>
      <c r="B21" s="86">
        <v>13135</v>
      </c>
      <c r="C21" s="86">
        <v>0.20617080239064656</v>
      </c>
      <c r="D21" s="86">
        <v>0.27854624508310066</v>
      </c>
      <c r="E21" s="90">
        <v>8.7593944396262946E-2</v>
      </c>
      <c r="F21" s="90">
        <v>0.42768900812998983</v>
      </c>
      <c r="G21" s="86">
        <f t="shared" si="0"/>
        <v>1</v>
      </c>
      <c r="H21" s="91">
        <v>0.75700000000000001</v>
      </c>
      <c r="I21" s="85">
        <v>0</v>
      </c>
      <c r="J21" s="92">
        <v>180</v>
      </c>
      <c r="K21" s="85">
        <f t="shared" si="1"/>
        <v>226.74902931521893</v>
      </c>
      <c r="L21" s="85">
        <v>889954</v>
      </c>
      <c r="M21" s="85">
        <f t="shared" si="2"/>
        <v>2.5478735902666758E-4</v>
      </c>
    </row>
    <row r="22" spans="1:13">
      <c r="A22" s="86" t="s">
        <v>289</v>
      </c>
      <c r="B22" s="86">
        <v>17031</v>
      </c>
      <c r="C22" s="86">
        <v>0.15846195470875732</v>
      </c>
      <c r="D22" s="86">
        <v>0.29723922391849866</v>
      </c>
      <c r="E22" s="86">
        <v>9.2526407987166076E-2</v>
      </c>
      <c r="F22" s="86">
        <v>0.45177241338557794</v>
      </c>
      <c r="G22" s="86">
        <f t="shared" si="0"/>
        <v>1</v>
      </c>
      <c r="H22" s="91">
        <v>0.81900000000000006</v>
      </c>
      <c r="I22" s="85">
        <v>0</v>
      </c>
      <c r="J22" s="88">
        <v>1244</v>
      </c>
      <c r="K22" s="85">
        <f t="shared" si="1"/>
        <v>1478.2457037571864</v>
      </c>
      <c r="L22" s="85">
        <v>5238541</v>
      </c>
      <c r="M22" s="85">
        <f t="shared" si="2"/>
        <v>2.8218652937090429E-4</v>
      </c>
    </row>
    <row r="23" spans="1:13">
      <c r="A23" s="86" t="s">
        <v>290</v>
      </c>
      <c r="B23" s="86">
        <v>18097</v>
      </c>
      <c r="C23" s="86">
        <v>0.21922495289670493</v>
      </c>
      <c r="D23" s="86">
        <v>0.24236598625246103</v>
      </c>
      <c r="E23" s="86">
        <v>9.1525196219662069E-2</v>
      </c>
      <c r="F23" s="86">
        <v>0.44688386463117191</v>
      </c>
      <c r="G23" s="86">
        <f t="shared" si="0"/>
        <v>0.99999999999999989</v>
      </c>
      <c r="H23" s="91">
        <v>0.68099999999999994</v>
      </c>
      <c r="I23" s="85">
        <v>0</v>
      </c>
      <c r="J23" s="88">
        <v>395</v>
      </c>
      <c r="K23" s="85">
        <f t="shared" si="1"/>
        <v>505.90756129497856</v>
      </c>
      <c r="L23" s="85">
        <v>939964</v>
      </c>
      <c r="M23" s="85">
        <f t="shared" si="2"/>
        <v>5.3822014597897214E-4</v>
      </c>
    </row>
    <row r="24" spans="1:13">
      <c r="A24" s="86" t="s">
        <v>291</v>
      </c>
      <c r="B24" s="86">
        <v>22033</v>
      </c>
      <c r="C24" s="86">
        <v>0.20266612714824503</v>
      </c>
      <c r="D24" s="86">
        <v>0.23055674242660998</v>
      </c>
      <c r="E24" s="86">
        <v>9.6347539161028659E-2</v>
      </c>
      <c r="F24" s="86">
        <v>0.47042959126411621</v>
      </c>
      <c r="G24" s="86">
        <f t="shared" si="0"/>
        <v>0.99999999999999989</v>
      </c>
      <c r="H24" s="91">
        <v>0.80700000000000005</v>
      </c>
      <c r="I24" s="85">
        <v>0</v>
      </c>
      <c r="J24" s="88">
        <v>618</v>
      </c>
      <c r="K24" s="85">
        <f t="shared" si="1"/>
        <v>775.08308757741975</v>
      </c>
      <c r="L24" s="85">
        <v>446167</v>
      </c>
      <c r="M24" s="85">
        <f t="shared" si="2"/>
        <v>1.7372039787286369E-3</v>
      </c>
    </row>
    <row r="25" spans="1:13">
      <c r="A25" s="86" t="s">
        <v>292</v>
      </c>
      <c r="B25" s="86">
        <v>22071</v>
      </c>
      <c r="C25" s="86">
        <v>0.17206505005670916</v>
      </c>
      <c r="D25" s="86">
        <v>0.30484162976646489</v>
      </c>
      <c r="E25" s="86">
        <v>8.8921643879322831E-2</v>
      </c>
      <c r="F25" s="86">
        <v>0.43417167629750314</v>
      </c>
      <c r="G25" s="86">
        <f t="shared" si="0"/>
        <v>1</v>
      </c>
      <c r="H25" s="91">
        <v>0.81700000000000006</v>
      </c>
      <c r="I25" s="85">
        <v>0</v>
      </c>
      <c r="J25" s="88">
        <v>581</v>
      </c>
      <c r="K25" s="85">
        <f t="shared" si="1"/>
        <v>701.74595243236854</v>
      </c>
      <c r="L25" s="85">
        <v>388182</v>
      </c>
      <c r="M25" s="85">
        <f t="shared" si="2"/>
        <v>1.8077756115233796E-3</v>
      </c>
    </row>
    <row r="26" spans="1:13">
      <c r="A26" s="86" t="s">
        <v>293</v>
      </c>
      <c r="B26" s="86">
        <v>24510</v>
      </c>
      <c r="C26" s="86">
        <v>3.0846914303398927E-2</v>
      </c>
      <c r="D26" s="86">
        <v>0.22380613237259542</v>
      </c>
      <c r="E26" s="86">
        <v>0.12670296827268049</v>
      </c>
      <c r="F26" s="86">
        <v>0.61864398505132512</v>
      </c>
      <c r="G26" s="86">
        <f t="shared" si="0"/>
        <v>1</v>
      </c>
      <c r="H26" s="91">
        <v>0.84</v>
      </c>
      <c r="I26" s="85">
        <v>0</v>
      </c>
      <c r="J26" s="88">
        <v>1081</v>
      </c>
      <c r="K26" s="85">
        <f t="shared" si="1"/>
        <v>1115.4068598182364</v>
      </c>
      <c r="L26" s="85">
        <v>619796</v>
      </c>
      <c r="M26" s="85">
        <f t="shared" si="2"/>
        <v>1.7996354604067086E-3</v>
      </c>
    </row>
    <row r="27" spans="1:13">
      <c r="A27" s="86" t="s">
        <v>294</v>
      </c>
      <c r="B27" s="86">
        <v>24031</v>
      </c>
      <c r="C27" s="86">
        <v>0.1928676087360707</v>
      </c>
      <c r="D27" s="86">
        <v>0.32098120479139247</v>
      </c>
      <c r="E27" s="86">
        <v>8.2641779215242087E-2</v>
      </c>
      <c r="F27" s="86">
        <v>0.40350940725729484</v>
      </c>
      <c r="G27" s="86">
        <f t="shared" si="0"/>
        <v>1</v>
      </c>
      <c r="H27" s="91">
        <v>0.79599999999999993</v>
      </c>
      <c r="I27" s="85">
        <v>0</v>
      </c>
      <c r="J27" s="88">
        <v>627</v>
      </c>
      <c r="K27" s="85">
        <f t="shared" si="1"/>
        <v>776.82423204221686</v>
      </c>
      <c r="L27" s="85">
        <v>1039198</v>
      </c>
      <c r="M27" s="85">
        <f t="shared" si="2"/>
        <v>7.4752283207070924E-4</v>
      </c>
    </row>
    <row r="28" spans="1:13">
      <c r="A28" s="86" t="s">
        <v>295</v>
      </c>
      <c r="B28" s="86">
        <v>24033</v>
      </c>
      <c r="C28" s="86">
        <v>0.13186644461164618</v>
      </c>
      <c r="D28" s="86">
        <v>0.2004777328595975</v>
      </c>
      <c r="E28" s="86">
        <v>0.11349610288426046</v>
      </c>
      <c r="F28" s="86">
        <v>0.55415971964449584</v>
      </c>
      <c r="G28" s="86">
        <f t="shared" si="0"/>
        <v>1</v>
      </c>
      <c r="H28" s="91">
        <v>0.877</v>
      </c>
      <c r="I28" s="85">
        <v>0</v>
      </c>
      <c r="J28" s="88">
        <v>965</v>
      </c>
      <c r="K28" s="85">
        <f t="shared" si="1"/>
        <v>1111.5801180710191</v>
      </c>
      <c r="L28" s="85">
        <v>905161</v>
      </c>
      <c r="M28" s="85">
        <f t="shared" si="2"/>
        <v>1.2280468536216421E-3</v>
      </c>
    </row>
    <row r="29" spans="1:13">
      <c r="A29" s="86" t="s">
        <v>296</v>
      </c>
      <c r="B29" s="86">
        <v>25025</v>
      </c>
      <c r="C29" s="86">
        <v>0.10400950134669307</v>
      </c>
      <c r="D29" s="86">
        <v>0.23935520044320771</v>
      </c>
      <c r="E29" s="86">
        <v>0.11162270266860529</v>
      </c>
      <c r="F29" s="86">
        <v>0.54501259554149395</v>
      </c>
      <c r="G29" s="86">
        <f t="shared" si="0"/>
        <v>1</v>
      </c>
      <c r="H29" s="91">
        <v>0.88099999999999989</v>
      </c>
      <c r="I29" s="85">
        <v>0</v>
      </c>
      <c r="J29" s="92"/>
      <c r="K29" s="85">
        <f t="shared" si="1"/>
        <v>0</v>
      </c>
      <c r="L29" s="85">
        <v>780685</v>
      </c>
      <c r="M29" s="85">
        <f t="shared" si="2"/>
        <v>0</v>
      </c>
    </row>
    <row r="30" spans="1:13">
      <c r="A30" s="86" t="s">
        <v>297</v>
      </c>
      <c r="B30" s="86">
        <v>26163</v>
      </c>
      <c r="C30" s="86">
        <v>0.23778561372675955</v>
      </c>
      <c r="D30" s="86">
        <v>0.15460416665027382</v>
      </c>
      <c r="E30" s="86">
        <v>0.10328883486504173</v>
      </c>
      <c r="F30" s="86">
        <v>0.50432138475792498</v>
      </c>
      <c r="G30" s="86">
        <f t="shared" si="0"/>
        <v>1</v>
      </c>
      <c r="H30" s="91">
        <v>0.80599999999999994</v>
      </c>
      <c r="I30" s="85">
        <v>0</v>
      </c>
      <c r="J30" s="88">
        <v>371</v>
      </c>
      <c r="K30" s="85">
        <f t="shared" si="1"/>
        <v>486.73969775611533</v>
      </c>
      <c r="L30" s="85">
        <v>1763822</v>
      </c>
      <c r="M30" s="85">
        <f t="shared" si="2"/>
        <v>2.7595737991481869E-4</v>
      </c>
    </row>
    <row r="31" spans="1:13">
      <c r="A31" s="86" t="s">
        <v>298</v>
      </c>
      <c r="B31" s="86">
        <v>32003</v>
      </c>
      <c r="C31" s="86">
        <v>0.2790905618919573</v>
      </c>
      <c r="D31" s="86">
        <v>0.21803763710546162</v>
      </c>
      <c r="E31" s="86">
        <v>8.5484148775957183E-2</v>
      </c>
      <c r="F31" s="86">
        <v>0.41738765222662372</v>
      </c>
      <c r="G31" s="86">
        <f t="shared" si="0"/>
        <v>0.99999999999999978</v>
      </c>
      <c r="H31" s="91">
        <v>0.80244186046511645</v>
      </c>
      <c r="I31" s="85">
        <v>0</v>
      </c>
      <c r="J31" s="88">
        <v>270</v>
      </c>
      <c r="K31" s="85">
        <f t="shared" si="1"/>
        <v>374.52693185511475</v>
      </c>
      <c r="L31" s="85">
        <v>2112436</v>
      </c>
      <c r="M31" s="85">
        <f t="shared" si="2"/>
        <v>1.7729622665733531E-4</v>
      </c>
    </row>
    <row r="32" spans="1:13">
      <c r="A32" s="86" t="s">
        <v>299</v>
      </c>
      <c r="B32" s="86">
        <v>34013</v>
      </c>
      <c r="C32" s="86">
        <v>0.11504451912300821</v>
      </c>
      <c r="D32" s="86">
        <v>0.21328395655659205</v>
      </c>
      <c r="E32" s="86">
        <v>0.11417873978836271</v>
      </c>
      <c r="F32" s="86">
        <v>0.5574927845320371</v>
      </c>
      <c r="G32" s="86">
        <f t="shared" si="0"/>
        <v>1</v>
      </c>
      <c r="H32" s="91">
        <v>0.80244186046511645</v>
      </c>
      <c r="I32" s="85">
        <v>0</v>
      </c>
      <c r="J32" s="88">
        <v>1099</v>
      </c>
      <c r="K32" s="85">
        <f t="shared" si="1"/>
        <v>1241.8703807686347</v>
      </c>
      <c r="L32" s="85">
        <v>800401</v>
      </c>
      <c r="M32" s="85">
        <f t="shared" si="2"/>
        <v>1.5515602563822817E-3</v>
      </c>
    </row>
    <row r="33" spans="1:13">
      <c r="A33" s="86" t="s">
        <v>300</v>
      </c>
      <c r="B33" s="86">
        <v>34017</v>
      </c>
      <c r="C33" s="86">
        <v>0.13191890425856656</v>
      </c>
      <c r="D33" s="86">
        <v>0.25311948033914267</v>
      </c>
      <c r="E33" s="86">
        <v>0.10453851283317948</v>
      </c>
      <c r="F33" s="86">
        <v>0.51042310256911128</v>
      </c>
      <c r="G33" s="86">
        <f t="shared" si="0"/>
        <v>1</v>
      </c>
      <c r="H33" s="91">
        <v>0.80244186046511645</v>
      </c>
      <c r="I33" s="85">
        <v>0</v>
      </c>
      <c r="J33" s="88">
        <v>360</v>
      </c>
      <c r="K33" s="85">
        <f t="shared" si="1"/>
        <v>414.70779834517856</v>
      </c>
      <c r="L33" s="85">
        <v>679756</v>
      </c>
      <c r="M33" s="85">
        <f t="shared" si="2"/>
        <v>6.1008332158183015E-4</v>
      </c>
    </row>
    <row r="34" spans="1:13">
      <c r="A34" s="86" t="s">
        <v>301</v>
      </c>
      <c r="B34" s="86">
        <v>36005</v>
      </c>
      <c r="C34" s="86">
        <v>0.11792339871797666</v>
      </c>
      <c r="D34" s="86">
        <v>0.26465941602795573</v>
      </c>
      <c r="E34" s="86">
        <v>0.10495593989534632</v>
      </c>
      <c r="F34" s="86">
        <v>0.51246124535872128</v>
      </c>
      <c r="G34" s="86">
        <f t="shared" si="0"/>
        <v>1</v>
      </c>
      <c r="H34" s="91">
        <v>0.83599999999999997</v>
      </c>
      <c r="I34" s="85">
        <v>0</v>
      </c>
      <c r="J34" s="88">
        <v>2273</v>
      </c>
      <c r="K34" s="85">
        <f t="shared" si="1"/>
        <v>2576.8737054087906</v>
      </c>
      <c r="L34" s="85">
        <v>1455846</v>
      </c>
      <c r="M34" s="85">
        <f t="shared" si="2"/>
        <v>1.7700180550750495E-3</v>
      </c>
    </row>
    <row r="35" spans="1:13">
      <c r="A35" s="86" t="s">
        <v>302</v>
      </c>
      <c r="B35" s="86">
        <v>36047</v>
      </c>
      <c r="C35" s="86">
        <v>0.1231595046593459</v>
      </c>
      <c r="D35" s="86">
        <v>0.13881973822726024</v>
      </c>
      <c r="E35" s="86">
        <v>0.12545757402790245</v>
      </c>
      <c r="F35" s="86">
        <v>0.6125631830854914</v>
      </c>
      <c r="G35" s="86">
        <f t="shared" si="0"/>
        <v>1</v>
      </c>
      <c r="H35" s="91">
        <v>0.85099999999999998</v>
      </c>
      <c r="I35" s="85">
        <v>0</v>
      </c>
      <c r="J35" s="88">
        <v>2235</v>
      </c>
      <c r="K35" s="85">
        <f t="shared" si="1"/>
        <v>2548.9242477694856</v>
      </c>
      <c r="L35" s="85">
        <v>2635121</v>
      </c>
      <c r="M35" s="85">
        <f t="shared" si="2"/>
        <v>9.6728926215133414E-4</v>
      </c>
    </row>
    <row r="36" spans="1:13">
      <c r="A36" s="86" t="s">
        <v>303</v>
      </c>
      <c r="B36" s="86">
        <v>36061</v>
      </c>
      <c r="C36" s="86">
        <v>9.4170911821084904E-2</v>
      </c>
      <c r="D36" s="86">
        <v>0.47822624619249543</v>
      </c>
      <c r="E36" s="86">
        <v>7.2689033046817453E-2</v>
      </c>
      <c r="F36" s="86">
        <v>0.35491380893960228</v>
      </c>
      <c r="G36" s="86">
        <f t="shared" si="0"/>
        <v>1</v>
      </c>
      <c r="H36" s="91">
        <v>0.85099999999999998</v>
      </c>
      <c r="I36" s="85">
        <v>0</v>
      </c>
      <c r="J36" s="88">
        <v>1235</v>
      </c>
      <c r="K36" s="85">
        <f t="shared" si="1"/>
        <v>1363.3918540669215</v>
      </c>
      <c r="L36" s="85">
        <v>1653877</v>
      </c>
      <c r="M36" s="85">
        <f t="shared" si="2"/>
        <v>8.2436109460795538E-4</v>
      </c>
    </row>
    <row r="37" spans="1:13">
      <c r="A37" s="86" t="s">
        <v>304</v>
      </c>
      <c r="B37" s="86">
        <v>36081</v>
      </c>
      <c r="C37" s="86">
        <v>0.1158937349391365</v>
      </c>
      <c r="D37" s="86">
        <v>0.37028913563250365</v>
      </c>
      <c r="E37" s="86">
        <v>8.7344766296537132E-2</v>
      </c>
      <c r="F37" s="86">
        <v>0.42647236313182263</v>
      </c>
      <c r="G37" s="86">
        <f t="shared" si="0"/>
        <v>1</v>
      </c>
      <c r="H37" s="91">
        <v>0.84699999999999998</v>
      </c>
      <c r="I37" s="85">
        <v>0</v>
      </c>
      <c r="J37" s="88">
        <v>1315</v>
      </c>
      <c r="K37" s="85">
        <f t="shared" si="1"/>
        <v>1487.3777643793453</v>
      </c>
      <c r="L37" s="85">
        <v>2339280</v>
      </c>
      <c r="M37" s="85">
        <f t="shared" si="2"/>
        <v>6.3582716236591829E-4</v>
      </c>
    </row>
    <row r="38" spans="1:13">
      <c r="A38" s="86" t="s">
        <v>305</v>
      </c>
      <c r="B38" s="86">
        <v>37119</v>
      </c>
      <c r="C38" s="86">
        <v>0.17169577902209748</v>
      </c>
      <c r="D38" s="86">
        <v>0.2130753135067317</v>
      </c>
      <c r="E38" s="86">
        <v>0.10458395032825721</v>
      </c>
      <c r="F38" s="86">
        <v>0.51064495714291369</v>
      </c>
      <c r="G38" s="86">
        <f t="shared" si="0"/>
        <v>1</v>
      </c>
      <c r="H38" s="91">
        <v>0.71400000000000008</v>
      </c>
      <c r="I38" s="85">
        <v>0</v>
      </c>
      <c r="J38" s="88">
        <v>426</v>
      </c>
      <c r="K38" s="85">
        <f t="shared" si="1"/>
        <v>514.30378985279231</v>
      </c>
      <c r="L38" s="85">
        <v>1034290</v>
      </c>
      <c r="M38" s="85">
        <f t="shared" si="2"/>
        <v>4.972529849972371E-4</v>
      </c>
    </row>
    <row r="39" spans="1:13">
      <c r="A39" s="86" t="s">
        <v>306</v>
      </c>
      <c r="B39" s="86">
        <v>39035</v>
      </c>
      <c r="C39" s="86">
        <v>0.19016989201105694</v>
      </c>
      <c r="D39" s="86">
        <v>0.29352359704250802</v>
      </c>
      <c r="E39" s="86">
        <v>8.7767941069167035E-2</v>
      </c>
      <c r="F39" s="86">
        <v>0.42853856987726796</v>
      </c>
      <c r="G39" s="86">
        <f t="shared" si="0"/>
        <v>1</v>
      </c>
      <c r="H39" s="91">
        <v>0.85799999999999998</v>
      </c>
      <c r="I39" s="85">
        <v>0</v>
      </c>
      <c r="J39" s="88">
        <v>301</v>
      </c>
      <c r="K39" s="85">
        <f t="shared" si="1"/>
        <v>371.68289624039227</v>
      </c>
      <c r="L39" s="85">
        <v>1257401</v>
      </c>
      <c r="M39" s="85">
        <f t="shared" si="2"/>
        <v>2.9559615129969854E-4</v>
      </c>
    </row>
    <row r="40" spans="1:13">
      <c r="A40" s="86" t="s">
        <v>307</v>
      </c>
      <c r="B40" s="86">
        <v>39049</v>
      </c>
      <c r="C40" s="86">
        <v>0.19428347556018877</v>
      </c>
      <c r="D40" s="86">
        <v>0.25010824924573322</v>
      </c>
      <c r="E40" s="86">
        <v>9.444892388706394E-2</v>
      </c>
      <c r="F40" s="86">
        <v>0.46115935130701413</v>
      </c>
      <c r="G40" s="86">
        <f t="shared" si="0"/>
        <v>1</v>
      </c>
      <c r="H40" s="91">
        <v>0.86900000000000011</v>
      </c>
      <c r="I40" s="85">
        <v>0</v>
      </c>
      <c r="J40" s="88">
        <v>282</v>
      </c>
      <c r="K40" s="85">
        <f t="shared" si="1"/>
        <v>349.99902750668485</v>
      </c>
      <c r="L40" s="85">
        <v>1253507</v>
      </c>
      <c r="M40" s="85">
        <f t="shared" si="2"/>
        <v>2.7921585400535046E-4</v>
      </c>
    </row>
    <row r="41" spans="1:13">
      <c r="A41" s="86" t="s">
        <v>308</v>
      </c>
      <c r="B41" s="86">
        <v>39061</v>
      </c>
      <c r="C41" s="86">
        <v>0.21339491384867904</v>
      </c>
      <c r="D41" s="86">
        <v>0.25851879560079383</v>
      </c>
      <c r="E41" s="86">
        <v>8.9770408557335146E-2</v>
      </c>
      <c r="F41" s="86">
        <v>0.4383158819931921</v>
      </c>
      <c r="G41" s="86">
        <f t="shared" si="0"/>
        <v>1</v>
      </c>
      <c r="H41" s="91">
        <v>0.85599999999999998</v>
      </c>
      <c r="I41" s="85">
        <v>0</v>
      </c>
      <c r="J41" s="88">
        <v>159</v>
      </c>
      <c r="K41" s="85">
        <f t="shared" si="1"/>
        <v>202.13446721778865</v>
      </c>
      <c r="L41" s="85">
        <v>808703</v>
      </c>
      <c r="M41" s="85">
        <f t="shared" si="2"/>
        <v>2.4994895186216526E-4</v>
      </c>
    </row>
    <row r="42" spans="1:13">
      <c r="A42" s="86" t="s">
        <v>309</v>
      </c>
      <c r="B42" s="86">
        <v>42101</v>
      </c>
      <c r="C42" s="86">
        <v>0.10857486510904713</v>
      </c>
      <c r="D42" s="86">
        <v>0.34546885535931721</v>
      </c>
      <c r="E42" s="86">
        <v>9.2808162501064315E-2</v>
      </c>
      <c r="F42" s="86">
        <v>0.45314811703057128</v>
      </c>
      <c r="G42" s="86">
        <f t="shared" si="0"/>
        <v>1</v>
      </c>
      <c r="H42" s="91">
        <v>0.89400000000000002</v>
      </c>
      <c r="I42" s="85">
        <v>0</v>
      </c>
      <c r="J42" s="88">
        <v>2603</v>
      </c>
      <c r="K42" s="85">
        <f t="shared" si="1"/>
        <v>2920.0433083126181</v>
      </c>
      <c r="L42" s="85">
        <v>1569657</v>
      </c>
      <c r="M42" s="85">
        <f t="shared" si="2"/>
        <v>1.8603066200530551E-3</v>
      </c>
    </row>
    <row r="43" spans="1:13">
      <c r="A43" s="86" t="s">
        <v>310</v>
      </c>
      <c r="B43" s="86">
        <v>72127</v>
      </c>
      <c r="C43" s="86">
        <v>8.4931865256555494E-2</v>
      </c>
      <c r="D43" s="86">
        <v>0.20085994637932422</v>
      </c>
      <c r="E43" s="86">
        <v>0.12140962947097517</v>
      </c>
      <c r="F43" s="86">
        <v>0.59279855889314503</v>
      </c>
      <c r="G43" s="86">
        <f t="shared" si="0"/>
        <v>1</v>
      </c>
      <c r="H43" s="91">
        <v>0.80244186046511645</v>
      </c>
      <c r="I43" s="85">
        <v>0</v>
      </c>
      <c r="J43" s="88">
        <v>443</v>
      </c>
      <c r="K43" s="85">
        <f t="shared" si="1"/>
        <v>484.11695608240456</v>
      </c>
      <c r="L43" s="85">
        <v>355181</v>
      </c>
      <c r="M43" s="85">
        <f t="shared" si="2"/>
        <v>1.3630147898744712E-3</v>
      </c>
    </row>
    <row r="44" spans="1:13">
      <c r="A44" s="86" t="s">
        <v>311</v>
      </c>
      <c r="B44" s="86">
        <v>47157</v>
      </c>
      <c r="C44" s="86">
        <v>0.17868544563345362</v>
      </c>
      <c r="D44" s="86">
        <v>0.25495014566751834</v>
      </c>
      <c r="E44" s="86">
        <v>9.6277379797612167E-2</v>
      </c>
      <c r="F44" s="86">
        <v>0.47008702890141585</v>
      </c>
      <c r="G44" s="86">
        <f t="shared" si="0"/>
        <v>1</v>
      </c>
      <c r="H44" s="91">
        <v>0.629</v>
      </c>
      <c r="I44" s="85">
        <v>0</v>
      </c>
      <c r="J44" s="88">
        <v>763</v>
      </c>
      <c r="K44" s="85">
        <f t="shared" si="1"/>
        <v>928.99851335092626</v>
      </c>
      <c r="L44" s="85">
        <v>937847</v>
      </c>
      <c r="M44" s="85">
        <f t="shared" si="2"/>
        <v>9.9056510640960238E-4</v>
      </c>
    </row>
    <row r="45" spans="1:13">
      <c r="A45" s="86" t="s">
        <v>312</v>
      </c>
      <c r="B45" s="86">
        <v>48029</v>
      </c>
      <c r="C45" s="86">
        <v>0.20057762828155931</v>
      </c>
      <c r="D45" s="86">
        <v>0.32417455886830898</v>
      </c>
      <c r="E45" s="86">
        <v>8.0788293672725581E-2</v>
      </c>
      <c r="F45" s="86">
        <v>0.39445951917740624</v>
      </c>
      <c r="G45" s="86">
        <f t="shared" si="0"/>
        <v>1</v>
      </c>
      <c r="H45" s="91">
        <v>0.68700000000000006</v>
      </c>
      <c r="I45" s="85">
        <v>0</v>
      </c>
      <c r="J45" s="88">
        <v>240</v>
      </c>
      <c r="K45" s="85">
        <f t="shared" si="1"/>
        <v>300.21676711910789</v>
      </c>
      <c r="L45" s="85">
        <v>1892004</v>
      </c>
      <c r="M45" s="85">
        <f t="shared" si="2"/>
        <v>1.586766027551252E-4</v>
      </c>
    </row>
    <row r="46" spans="1:13">
      <c r="A46" s="86" t="s">
        <v>313</v>
      </c>
      <c r="B46" s="86">
        <v>48113</v>
      </c>
      <c r="C46" s="86">
        <v>0.20039589105551772</v>
      </c>
      <c r="D46" s="86">
        <v>0.40245674984923929</v>
      </c>
      <c r="E46" s="86">
        <v>6.7511846683767418E-2</v>
      </c>
      <c r="F46" s="86">
        <v>0.32963551241147554</v>
      </c>
      <c r="G46" s="86">
        <f t="shared" si="0"/>
        <v>1</v>
      </c>
      <c r="H46" s="91">
        <v>0.75099999999999989</v>
      </c>
      <c r="I46" s="85">
        <v>0</v>
      </c>
      <c r="J46" s="88">
        <v>660</v>
      </c>
      <c r="K46" s="85">
        <f t="shared" si="1"/>
        <v>825.40846478544643</v>
      </c>
      <c r="L46" s="85">
        <v>2552213</v>
      </c>
      <c r="M46" s="85">
        <f t="shared" si="2"/>
        <v>3.234089258167114E-4</v>
      </c>
    </row>
    <row r="47" spans="1:13">
      <c r="A47" s="86" t="s">
        <v>314</v>
      </c>
      <c r="B47" s="86">
        <v>48201</v>
      </c>
      <c r="C47" s="86">
        <v>0.20734697344159447</v>
      </c>
      <c r="D47" s="86">
        <v>0.278133539137283</v>
      </c>
      <c r="E47" s="86">
        <v>8.7464161488368525E-2</v>
      </c>
      <c r="F47" s="86">
        <v>0.42705532593275386</v>
      </c>
      <c r="G47" s="86">
        <f t="shared" si="0"/>
        <v>0.99999999999999989</v>
      </c>
      <c r="H47" s="91">
        <v>0.72900000000000009</v>
      </c>
      <c r="I47" s="85">
        <v>0</v>
      </c>
      <c r="J47" s="88">
        <v>2109</v>
      </c>
      <c r="K47" s="85">
        <f t="shared" si="1"/>
        <v>2660.6849773311264</v>
      </c>
      <c r="L47" s="85">
        <v>4525519</v>
      </c>
      <c r="M47" s="85">
        <f t="shared" si="2"/>
        <v>5.8792924686232155E-4</v>
      </c>
    </row>
    <row r="48" spans="1:13">
      <c r="A48" s="86" t="s">
        <v>315</v>
      </c>
      <c r="B48" s="86">
        <v>48439</v>
      </c>
      <c r="C48" s="86">
        <v>0.21786133149894268</v>
      </c>
      <c r="D48" s="86">
        <v>0.22995372886554033</v>
      </c>
      <c r="E48" s="86">
        <v>9.3866984463110148E-2</v>
      </c>
      <c r="F48" s="86">
        <v>0.45831795517240692</v>
      </c>
      <c r="G48" s="86">
        <f t="shared" si="0"/>
        <v>1</v>
      </c>
      <c r="H48" s="91">
        <v>0.71299999999999997</v>
      </c>
      <c r="I48" s="85">
        <v>0</v>
      </c>
      <c r="J48" s="88">
        <v>376</v>
      </c>
      <c r="K48" s="85">
        <f t="shared" si="1"/>
        <v>480.73316809740589</v>
      </c>
      <c r="L48" s="85">
        <v>1983675</v>
      </c>
      <c r="M48" s="85">
        <f t="shared" si="2"/>
        <v>2.4234472284895755E-4</v>
      </c>
    </row>
    <row r="49" spans="1:13">
      <c r="A49" s="86" t="s">
        <v>316</v>
      </c>
      <c r="B49" s="86">
        <v>48453</v>
      </c>
      <c r="C49" s="86">
        <v>0.24041523060569167</v>
      </c>
      <c r="D49" s="86">
        <v>0.22148357226740387</v>
      </c>
      <c r="E49" s="86">
        <v>9.1472861870576211E-2</v>
      </c>
      <c r="F49" s="86">
        <v>0.44662833525632833</v>
      </c>
      <c r="G49" s="86">
        <f t="shared" si="0"/>
        <v>1</v>
      </c>
      <c r="H49" s="91">
        <v>0.70499999999999996</v>
      </c>
      <c r="I49" s="85">
        <v>0</v>
      </c>
      <c r="J49" s="88">
        <v>206</v>
      </c>
      <c r="K49" s="85">
        <f t="shared" si="1"/>
        <v>271.20080378160304</v>
      </c>
      <c r="L49" s="85">
        <v>1176584</v>
      </c>
      <c r="M49" s="85">
        <f t="shared" si="2"/>
        <v>2.3049846316251373E-4</v>
      </c>
    </row>
    <row r="50" spans="1:13">
      <c r="A50" s="86" t="s">
        <v>317</v>
      </c>
      <c r="B50" s="86">
        <v>53033</v>
      </c>
      <c r="C50" s="86">
        <v>0.13730730028204996</v>
      </c>
      <c r="D50" s="86">
        <v>0.26779463275070231</v>
      </c>
      <c r="E50" s="86">
        <v>0.10112787148089966</v>
      </c>
      <c r="F50" s="86">
        <v>0.49377019548634815</v>
      </c>
      <c r="G50" s="86">
        <f t="shared" si="0"/>
        <v>1</v>
      </c>
      <c r="H50" s="91">
        <v>0.93299999999999994</v>
      </c>
      <c r="I50" s="85">
        <v>0</v>
      </c>
      <c r="J50" s="88">
        <v>263</v>
      </c>
      <c r="K50" s="85">
        <f t="shared" si="1"/>
        <v>304.85942455057938</v>
      </c>
      <c r="L50" s="85">
        <v>2118119</v>
      </c>
      <c r="M50" s="85">
        <f t="shared" si="2"/>
        <v>1.4392931867878027E-4</v>
      </c>
    </row>
    <row r="51" spans="1:13">
      <c r="A51" s="86" t="s">
        <v>318</v>
      </c>
      <c r="B51" s="86">
        <v>1</v>
      </c>
      <c r="C51" s="86">
        <v>0.21971796865719154</v>
      </c>
      <c r="D51" s="86">
        <v>0.25090264555021058</v>
      </c>
      <c r="E51" s="86">
        <v>8.9990224315216694E-2</v>
      </c>
      <c r="F51" s="86">
        <v>0.43938916147738111</v>
      </c>
      <c r="G51" s="86">
        <f t="shared" si="0"/>
        <v>0.99999999999999978</v>
      </c>
      <c r="H51" s="91">
        <v>0.76900000000000002</v>
      </c>
      <c r="I51" s="85">
        <v>0</v>
      </c>
      <c r="J51" s="92">
        <v>1011</v>
      </c>
      <c r="K51" s="85">
        <f t="shared" si="1"/>
        <v>1295.6853539996848</v>
      </c>
      <c r="L51" s="85">
        <v>4850771</v>
      </c>
      <c r="M51" s="85">
        <f t="shared" si="2"/>
        <v>2.671091572864777E-4</v>
      </c>
    </row>
    <row r="52" spans="1:13">
      <c r="A52" s="86" t="s">
        <v>319</v>
      </c>
      <c r="B52" s="86">
        <f>VLOOKUP(A52,[1]Sheet1!$H$14:$I$69,2,FALSE)</f>
        <v>5</v>
      </c>
      <c r="C52" s="86">
        <v>0.23099243442317285</v>
      </c>
      <c r="D52" s="86">
        <v>0.23871315785271752</v>
      </c>
      <c r="E52" s="86">
        <v>9.0145770660767705E-2</v>
      </c>
      <c r="F52" s="86">
        <v>0.44014863706334179</v>
      </c>
      <c r="G52" s="86">
        <f t="shared" ref="G52:G58" si="3">SUM(C52:F52)</f>
        <v>0.99999999999999978</v>
      </c>
      <c r="H52" s="91">
        <v>0.80244186046511645</v>
      </c>
      <c r="I52" s="85">
        <v>0</v>
      </c>
      <c r="J52" s="92">
        <v>271</v>
      </c>
      <c r="K52" s="85">
        <f t="shared" si="1"/>
        <v>352.40225471218196</v>
      </c>
      <c r="L52" s="85">
        <v>2977944</v>
      </c>
      <c r="M52" s="85">
        <f t="shared" si="2"/>
        <v>1.1833743505995478E-4</v>
      </c>
    </row>
    <row r="53" spans="1:13">
      <c r="A53" s="86" t="s">
        <v>320</v>
      </c>
      <c r="B53" s="86">
        <f>VLOOKUP(A53,[1]Sheet1!$H$14:$I$69,2,FALSE)</f>
        <v>21</v>
      </c>
      <c r="C53" s="86">
        <v>0.23216533710682305</v>
      </c>
      <c r="D53" s="86">
        <v>0.23834906871237463</v>
      </c>
      <c r="E53" s="86">
        <v>9.000827888427472E-2</v>
      </c>
      <c r="F53" s="86">
        <v>0.43947731529652773</v>
      </c>
      <c r="G53" s="86">
        <f t="shared" si="3"/>
        <v>1.0000000000000002</v>
      </c>
      <c r="H53" s="91">
        <v>0.80244186046511645</v>
      </c>
      <c r="I53" s="85">
        <v>0</v>
      </c>
      <c r="J53" s="92">
        <v>423</v>
      </c>
      <c r="K53" s="85">
        <f t="shared" si="1"/>
        <v>550.89984920210463</v>
      </c>
      <c r="L53" s="85">
        <v>4424376</v>
      </c>
      <c r="M53" s="85">
        <f t="shared" si="2"/>
        <v>1.245146997457053E-4</v>
      </c>
    </row>
    <row r="54" spans="1:13">
      <c r="A54" s="86" t="s">
        <v>321</v>
      </c>
      <c r="B54" s="86">
        <f>VLOOKUP(A54,[1]Sheet1!$H$14:$I$69,2,FALSE)</f>
        <v>28</v>
      </c>
      <c r="C54" s="86">
        <v>0.20679358700612593</v>
      </c>
      <c r="D54" s="86">
        <v>0.30111045070967979</v>
      </c>
      <c r="E54" s="86">
        <v>8.365234313811519E-2</v>
      </c>
      <c r="F54" s="86">
        <v>0.40844361914607902</v>
      </c>
      <c r="G54" s="86">
        <f t="shared" si="3"/>
        <v>1</v>
      </c>
      <c r="H54" s="91">
        <v>0.70299999999999996</v>
      </c>
      <c r="I54" s="85">
        <v>0</v>
      </c>
      <c r="J54" s="92">
        <v>893</v>
      </c>
      <c r="K54" s="85">
        <f t="shared" si="1"/>
        <v>1125.8103633195117</v>
      </c>
      <c r="L54" s="85">
        <v>2986220</v>
      </c>
      <c r="M54" s="85">
        <f t="shared" si="2"/>
        <v>3.7700181611519302E-4</v>
      </c>
    </row>
    <row r="55" spans="1:13">
      <c r="A55" s="86" t="s">
        <v>322</v>
      </c>
      <c r="B55" s="86">
        <f>VLOOKUP(A55,[1]Sheet1!$H$14:$I$69,2,FALSE)</f>
        <v>29</v>
      </c>
      <c r="C55" s="86">
        <v>0.18332317051454075</v>
      </c>
      <c r="D55" s="86">
        <v>0.21917374656505295</v>
      </c>
      <c r="E55" s="86">
        <v>0.1015707031745034</v>
      </c>
      <c r="F55" s="86">
        <v>0.49593237974590282</v>
      </c>
      <c r="G55" s="86">
        <f t="shared" si="3"/>
        <v>0.99999999999999978</v>
      </c>
      <c r="H55" s="91">
        <v>0.72199999999999998</v>
      </c>
      <c r="I55" s="85">
        <v>0</v>
      </c>
      <c r="J55" s="92">
        <v>561</v>
      </c>
      <c r="K55" s="85">
        <f t="shared" si="1"/>
        <v>686.93022716642224</v>
      </c>
      <c r="L55" s="85">
        <v>6075300</v>
      </c>
      <c r="M55" s="85">
        <f t="shared" si="2"/>
        <v>1.1306935084134482E-4</v>
      </c>
    </row>
    <row r="56" spans="1:13">
      <c r="A56" s="86" t="s">
        <v>323</v>
      </c>
      <c r="B56" s="86">
        <v>40</v>
      </c>
      <c r="C56" s="86">
        <v>0.21181927086814312</v>
      </c>
      <c r="D56" s="86">
        <v>0.24875878087693121</v>
      </c>
      <c r="E56" s="86">
        <v>9.16973789059293E-2</v>
      </c>
      <c r="F56" s="86">
        <v>0.44772456934899635</v>
      </c>
      <c r="G56" s="86">
        <f t="shared" si="3"/>
        <v>1</v>
      </c>
      <c r="H56" s="91">
        <v>0.67700000000000005</v>
      </c>
      <c r="I56" s="85">
        <v>0</v>
      </c>
      <c r="J56" s="92">
        <v>315</v>
      </c>
      <c r="K56" s="85">
        <f t="shared" si="1"/>
        <v>399.65453145112713</v>
      </c>
      <c r="L56" s="85">
        <v>3896251</v>
      </c>
      <c r="M56" s="85">
        <f t="shared" si="2"/>
        <v>1.0257412354879784E-4</v>
      </c>
    </row>
    <row r="57" spans="1:13">
      <c r="A57" s="86" t="s">
        <v>324</v>
      </c>
      <c r="B57" s="86">
        <v>45</v>
      </c>
      <c r="C57" s="86">
        <v>0.2158538607561552</v>
      </c>
      <c r="D57" s="86">
        <v>0.22579119057207017</v>
      </c>
      <c r="E57" s="86">
        <v>9.4915836216882946E-2</v>
      </c>
      <c r="F57" s="86">
        <v>0.46343911245489178</v>
      </c>
      <c r="G57" s="86">
        <f t="shared" si="3"/>
        <v>1</v>
      </c>
      <c r="H57" s="91">
        <v>0.85</v>
      </c>
      <c r="I57" s="85">
        <v>0</v>
      </c>
      <c r="J57" s="92">
        <v>1800</v>
      </c>
      <c r="K57" s="85">
        <f t="shared" si="1"/>
        <v>2295.4904831078388</v>
      </c>
      <c r="L57" s="85">
        <v>4893444</v>
      </c>
      <c r="M57" s="85">
        <f t="shared" si="2"/>
        <v>4.6909507559662249E-4</v>
      </c>
    </row>
    <row r="58" spans="1:13">
      <c r="A58" s="86" t="s">
        <v>325</v>
      </c>
      <c r="B58" s="86">
        <f>VLOOKUP(A58,[1]Sheet1!$H$14:$I$69,2,FALSE)</f>
        <v>2</v>
      </c>
      <c r="C58" s="86">
        <v>0.17172610778122388</v>
      </c>
      <c r="D58" s="86">
        <v>0.12892645123641591</v>
      </c>
      <c r="E58" s="86">
        <v>0.1188834223192288</v>
      </c>
      <c r="F58" s="86">
        <v>0.58046401866313135</v>
      </c>
      <c r="G58" s="86">
        <f t="shared" si="3"/>
        <v>0.99999999999999989</v>
      </c>
      <c r="H58" s="91">
        <v>0.96599999999999997</v>
      </c>
      <c r="I58" s="85">
        <v>0</v>
      </c>
      <c r="J58" s="92">
        <v>54</v>
      </c>
      <c r="K58" s="85">
        <f t="shared" si="1"/>
        <v>65.195825326988228</v>
      </c>
      <c r="L58" s="85">
        <v>738565</v>
      </c>
      <c r="M58" s="85">
        <f t="shared" si="2"/>
        <v>8.8273645958024321E-5</v>
      </c>
    </row>
    <row r="59" spans="1:13">
      <c r="A59" s="86" t="s">
        <v>326</v>
      </c>
      <c r="B59" s="86">
        <f>VLOOKUP(A59,[1]Sheet1!$H$14:$I$69,2,FALSE)</f>
        <v>4</v>
      </c>
      <c r="C59" s="86">
        <v>0.20976034122869547</v>
      </c>
      <c r="D59" s="86">
        <v>0.24530396429098078</v>
      </c>
      <c r="E59" s="86">
        <v>9.2634671276877703E-2</v>
      </c>
      <c r="F59" s="86">
        <v>0.45230102320344606</v>
      </c>
      <c r="G59" s="86">
        <f t="shared" si="0"/>
        <v>1</v>
      </c>
      <c r="H59" s="91">
        <v>0.80244186046511645</v>
      </c>
      <c r="I59" s="85">
        <v>0</v>
      </c>
      <c r="J59" s="92">
        <v>612</v>
      </c>
      <c r="K59" s="85">
        <f t="shared" si="1"/>
        <v>774.44860329024925</v>
      </c>
      <c r="L59" s="85">
        <v>6809946</v>
      </c>
      <c r="M59" s="85">
        <f t="shared" si="2"/>
        <v>1.137231636330522E-4</v>
      </c>
    </row>
    <row r="60" spans="1:13">
      <c r="A60" s="86" t="s">
        <v>327</v>
      </c>
      <c r="B60" s="86">
        <f>VLOOKUP(A60,[1]Sheet1!$H$14:$I$69,2,FALSE)</f>
        <v>6</v>
      </c>
      <c r="C60" s="86">
        <v>0.16415772443209445</v>
      </c>
      <c r="D60" s="86">
        <v>0.25981241747311673</v>
      </c>
      <c r="E60" s="86">
        <v>9.7920428209725213E-2</v>
      </c>
      <c r="F60" s="86">
        <v>0.47810942988506377</v>
      </c>
      <c r="G60" s="86">
        <f t="shared" si="0"/>
        <v>1.0000000000000002</v>
      </c>
      <c r="H60" s="91">
        <v>0.74299999999999999</v>
      </c>
      <c r="I60" s="85">
        <v>0</v>
      </c>
      <c r="J60" s="92">
        <v>4087</v>
      </c>
      <c r="K60" s="85">
        <f t="shared" si="1"/>
        <v>4889.6784949327002</v>
      </c>
      <c r="L60" s="85">
        <v>38982847</v>
      </c>
      <c r="M60" s="85">
        <f t="shared" si="2"/>
        <v>1.2543153902876052E-4</v>
      </c>
    </row>
    <row r="61" spans="1:13">
      <c r="A61" s="86" t="s">
        <v>328</v>
      </c>
      <c r="B61" s="86">
        <f>VLOOKUP(A61,[1]Sheet1!$H$14:$I$69,2,FALSE)</f>
        <v>8</v>
      </c>
      <c r="C61" s="86">
        <v>0.18660917964609519</v>
      </c>
      <c r="D61" s="86">
        <v>0.3460476749516323</v>
      </c>
      <c r="E61" s="86">
        <v>7.9444563984979955E-2</v>
      </c>
      <c r="F61" s="86">
        <v>0.3878985814172925</v>
      </c>
      <c r="G61" s="86">
        <f t="shared" si="0"/>
        <v>0.99999999999999989</v>
      </c>
      <c r="H61" s="91">
        <v>0.84200000000000008</v>
      </c>
      <c r="I61" s="85">
        <v>0</v>
      </c>
      <c r="J61" s="92">
        <v>447</v>
      </c>
      <c r="K61" s="85">
        <f t="shared" si="1"/>
        <v>549.55132122773546</v>
      </c>
      <c r="L61" s="85">
        <v>5436519</v>
      </c>
      <c r="M61" s="85">
        <f t="shared" si="2"/>
        <v>1.0108514680583944E-4</v>
      </c>
    </row>
    <row r="62" spans="1:13">
      <c r="A62" s="86" t="s">
        <v>329</v>
      </c>
      <c r="B62" s="86">
        <f>VLOOKUP(A62,[1]Sheet1!$H$14:$I$69,2,FALSE)</f>
        <v>9</v>
      </c>
      <c r="C62" s="86">
        <v>0.13956037871394461</v>
      </c>
      <c r="D62" s="86">
        <v>0.22134191449934773</v>
      </c>
      <c r="E62" s="86">
        <v>0.10864145362775587</v>
      </c>
      <c r="F62" s="86">
        <v>0.53045625315895173</v>
      </c>
      <c r="G62" s="86">
        <f t="shared" si="0"/>
        <v>1</v>
      </c>
      <c r="H62" s="91">
        <v>0.83599999999999997</v>
      </c>
      <c r="I62" s="85">
        <v>0</v>
      </c>
      <c r="J62" s="92">
        <v>1017</v>
      </c>
      <c r="K62" s="85">
        <f t="shared" si="1"/>
        <v>1181.9539394059302</v>
      </c>
      <c r="L62" s="85">
        <v>3594478</v>
      </c>
      <c r="M62" s="85">
        <f t="shared" si="2"/>
        <v>3.288249196144559E-4</v>
      </c>
    </row>
    <row r="63" spans="1:13">
      <c r="A63" s="86" t="s">
        <v>330</v>
      </c>
      <c r="B63" s="86">
        <f>VLOOKUP(A63,[1]Sheet1!$H$14:$I$69,2,FALSE)</f>
        <v>10</v>
      </c>
      <c r="C63" s="86">
        <v>0.17717705236042439</v>
      </c>
      <c r="D63" s="86">
        <v>0.2218363147793494</v>
      </c>
      <c r="E63" s="86">
        <v>0.10216287855743469</v>
      </c>
      <c r="F63" s="86">
        <v>0.49882375430279158</v>
      </c>
      <c r="G63" s="86">
        <f t="shared" si="0"/>
        <v>1</v>
      </c>
      <c r="H63" s="91">
        <v>0.85699999999999998</v>
      </c>
      <c r="I63" s="85">
        <v>0</v>
      </c>
      <c r="J63" s="92">
        <v>417</v>
      </c>
      <c r="K63" s="85">
        <f t="shared" si="1"/>
        <v>506.79189392595811</v>
      </c>
      <c r="L63" s="85">
        <v>943732</v>
      </c>
      <c r="M63" s="85">
        <f t="shared" si="2"/>
        <v>5.3700827557607255E-4</v>
      </c>
    </row>
    <row r="64" spans="1:13">
      <c r="A64" s="86" t="s">
        <v>331</v>
      </c>
      <c r="B64" s="86">
        <f>VLOOKUP(A64,[1]Sheet1!$H$14:$I$69,2,FALSE)</f>
        <v>11</v>
      </c>
      <c r="C64" s="86">
        <v>7.8655939741982761E-2</v>
      </c>
      <c r="D64" s="86">
        <v>0.37361514371688648</v>
      </c>
      <c r="E64" s="86">
        <v>9.3109496490250701E-2</v>
      </c>
      <c r="F64" s="86">
        <v>0.45461942005088007</v>
      </c>
      <c r="G64" s="86">
        <f t="shared" si="0"/>
        <v>1</v>
      </c>
      <c r="H64" s="91">
        <v>0.79599999999999993</v>
      </c>
      <c r="I64" s="85">
        <v>0</v>
      </c>
      <c r="J64" s="88">
        <v>1275</v>
      </c>
      <c r="K64" s="85">
        <f t="shared" si="1"/>
        <v>1383.847853366465</v>
      </c>
      <c r="L64" s="85">
        <v>672391</v>
      </c>
      <c r="M64" s="85">
        <f t="shared" si="2"/>
        <v>2.058099905213581E-3</v>
      </c>
    </row>
    <row r="65" spans="1:13">
      <c r="A65" s="86" t="s">
        <v>332</v>
      </c>
      <c r="B65" s="86">
        <f>VLOOKUP(A65,[1]Sheet1!$H$14:$I$69,2,FALSE)</f>
        <v>12</v>
      </c>
      <c r="C65" s="86">
        <v>0.1705753701147282</v>
      </c>
      <c r="D65" s="86">
        <v>0.27161244197673412</v>
      </c>
      <c r="E65" s="86">
        <v>9.4823571266369117E-2</v>
      </c>
      <c r="F65" s="86">
        <v>0.46298861664216856</v>
      </c>
      <c r="G65" s="86">
        <f t="shared" si="0"/>
        <v>1</v>
      </c>
      <c r="H65" s="91">
        <v>0.77700000000000002</v>
      </c>
      <c r="I65" s="85">
        <v>0</v>
      </c>
      <c r="J65" s="92">
        <v>14627</v>
      </c>
      <c r="K65" s="85">
        <f t="shared" si="1"/>
        <v>17635.116528940365</v>
      </c>
      <c r="L65" s="85">
        <v>20278447</v>
      </c>
      <c r="M65" s="85">
        <f t="shared" si="2"/>
        <v>8.6964827873359165E-4</v>
      </c>
    </row>
    <row r="66" spans="1:13">
      <c r="A66" s="86" t="s">
        <v>333</v>
      </c>
      <c r="B66" s="86">
        <f>VLOOKUP(A66,[1]Sheet1!$H$14:$I$69,2,FALSE)</f>
        <v>13</v>
      </c>
      <c r="C66" s="86">
        <v>0.21439011731398946</v>
      </c>
      <c r="D66" s="86">
        <v>0.2756621746609651</v>
      </c>
      <c r="E66" s="86">
        <v>8.6686995878195255E-2</v>
      </c>
      <c r="F66" s="86">
        <v>0.42326071214685013</v>
      </c>
      <c r="G66" s="86">
        <f t="shared" si="0"/>
        <v>1</v>
      </c>
      <c r="H66" s="91">
        <v>0.76300000000000001</v>
      </c>
      <c r="I66" s="85">
        <v>0</v>
      </c>
      <c r="J66" s="92">
        <v>385</v>
      </c>
      <c r="K66" s="85">
        <f t="shared" si="1"/>
        <v>490.06511817758701</v>
      </c>
      <c r="L66" s="85">
        <v>10201635</v>
      </c>
      <c r="M66" s="85">
        <f t="shared" si="2"/>
        <v>4.8037899628597475E-5</v>
      </c>
    </row>
    <row r="67" spans="1:13">
      <c r="A67" s="86" t="s">
        <v>334</v>
      </c>
      <c r="B67" s="86">
        <f>VLOOKUP(A67,[1]Sheet1!$H$14:$I$69,2,FALSE)</f>
        <v>15</v>
      </c>
      <c r="C67" s="86">
        <v>0.11898777926583999</v>
      </c>
      <c r="D67" s="86">
        <v>0.26857711406482676</v>
      </c>
      <c r="E67" s="86">
        <v>0.10410902673357855</v>
      </c>
      <c r="F67" s="86">
        <v>0.50832607993575463</v>
      </c>
      <c r="G67" s="86">
        <f t="shared" si="0"/>
        <v>0.99999999999999989</v>
      </c>
      <c r="H67" s="91">
        <v>0.85699999999999998</v>
      </c>
      <c r="I67" s="85">
        <v>0</v>
      </c>
      <c r="J67" s="92">
        <v>92</v>
      </c>
      <c r="K67" s="85">
        <f t="shared" si="1"/>
        <v>104.42533921190685</v>
      </c>
      <c r="L67" s="85">
        <v>1421658</v>
      </c>
      <c r="M67" s="85">
        <f t="shared" ref="M67:M101" si="4">K67/L67</f>
        <v>7.3453206897795991E-5</v>
      </c>
    </row>
    <row r="68" spans="1:13">
      <c r="A68" s="86" t="s">
        <v>335</v>
      </c>
      <c r="B68" s="86">
        <f>VLOOKUP(A68,[1]Sheet1!$H$14:$I$69,2,FALSE)</f>
        <v>16</v>
      </c>
      <c r="C68" s="86">
        <v>0.18709952669219609</v>
      </c>
      <c r="D68" s="86">
        <v>0.25233827037542733</v>
      </c>
      <c r="E68" s="86">
        <v>9.5291051632071216E-2</v>
      </c>
      <c r="F68" s="86">
        <v>0.46527115130030533</v>
      </c>
      <c r="G68" s="86">
        <f t="shared" si="0"/>
        <v>1</v>
      </c>
      <c r="H68" s="91">
        <v>0.80244186046511645</v>
      </c>
      <c r="I68" s="85">
        <v>0</v>
      </c>
      <c r="J68" s="92">
        <v>56</v>
      </c>
      <c r="K68" s="85">
        <f t="shared" si="1"/>
        <v>68.889122148161988</v>
      </c>
      <c r="L68" s="85">
        <v>1657375</v>
      </c>
      <c r="M68" s="85">
        <f t="shared" si="4"/>
        <v>4.1565199274854504E-5</v>
      </c>
    </row>
    <row r="69" spans="1:13">
      <c r="A69" s="86" t="s">
        <v>336</v>
      </c>
      <c r="B69" s="86">
        <f>VLOOKUP(A69,[1]Sheet1!$H$14:$I$69,2,FALSE)</f>
        <v>17</v>
      </c>
      <c r="C69" s="86">
        <v>0.17355628611003457</v>
      </c>
      <c r="D69" s="86">
        <v>0.29954521233663994</v>
      </c>
      <c r="E69" s="86">
        <v>8.956849401142343E-2</v>
      </c>
      <c r="F69" s="86">
        <v>0.4373300075419021</v>
      </c>
      <c r="G69" s="86">
        <f t="shared" si="0"/>
        <v>1</v>
      </c>
      <c r="H69" s="91">
        <v>0.81799999999999995</v>
      </c>
      <c r="I69" s="85">
        <v>0</v>
      </c>
      <c r="J69" s="92">
        <v>1900</v>
      </c>
      <c r="K69" s="85">
        <f t="shared" si="1"/>
        <v>2299.0071411602148</v>
      </c>
      <c r="L69" s="85">
        <v>12854526</v>
      </c>
      <c r="M69" s="85">
        <f t="shared" si="4"/>
        <v>1.7884806807813954E-4</v>
      </c>
    </row>
    <row r="70" spans="1:13">
      <c r="A70" s="86" t="s">
        <v>337</v>
      </c>
      <c r="B70" s="86">
        <f>VLOOKUP(A70,[1]Sheet1!$H$14:$I$69,2,FALSE)</f>
        <v>18</v>
      </c>
      <c r="C70" s="86">
        <v>0.22789580273270865</v>
      </c>
      <c r="D70" s="86">
        <v>0.23444931240617517</v>
      </c>
      <c r="E70" s="86">
        <v>9.139699238643903E-2</v>
      </c>
      <c r="F70" s="86">
        <v>0.44625789247467695</v>
      </c>
      <c r="G70" s="86">
        <f t="shared" si="0"/>
        <v>0.99999999999999978</v>
      </c>
      <c r="H70" s="91">
        <v>0.67500000000000004</v>
      </c>
      <c r="I70" s="85">
        <v>0</v>
      </c>
      <c r="J70" s="92">
        <v>904</v>
      </c>
      <c r="K70" s="85">
        <f t="shared" si="1"/>
        <v>1170.8264288674088</v>
      </c>
      <c r="L70" s="85">
        <v>6614418</v>
      </c>
      <c r="M70" s="85">
        <f t="shared" si="4"/>
        <v>1.7701125463607059E-4</v>
      </c>
    </row>
    <row r="71" spans="1:13">
      <c r="A71" s="86" t="s">
        <v>338</v>
      </c>
      <c r="B71" s="86">
        <f>VLOOKUP(A71,[1]Sheet1!$H$14:$I$69,2,FALSE)</f>
        <v>19</v>
      </c>
      <c r="C71" s="86">
        <v>0.24516431650830389</v>
      </c>
      <c r="D71" s="86">
        <v>0.13643399269381715</v>
      </c>
      <c r="E71" s="86">
        <v>0.10512329789436343</v>
      </c>
      <c r="F71" s="86">
        <v>0.51327839290351551</v>
      </c>
      <c r="G71" s="86">
        <f t="shared" si="0"/>
        <v>1</v>
      </c>
      <c r="H71" s="91">
        <v>0.91299999999999992</v>
      </c>
      <c r="I71" s="85">
        <v>0</v>
      </c>
      <c r="J71" s="92">
        <v>166</v>
      </c>
      <c r="K71" s="85">
        <f t="shared" si="1"/>
        <v>219.91541156629245</v>
      </c>
      <c r="L71" s="85">
        <v>3118102</v>
      </c>
      <c r="M71" s="85">
        <f t="shared" si="4"/>
        <v>7.0528613742043217E-5</v>
      </c>
    </row>
    <row r="72" spans="1:13">
      <c r="A72" s="86" t="s">
        <v>339</v>
      </c>
      <c r="B72" s="86">
        <f>VLOOKUP(A72,[1]Sheet1!$H$14:$I$69,2,FALSE)</f>
        <v>20</v>
      </c>
      <c r="C72" s="86">
        <v>0.22746954004938111</v>
      </c>
      <c r="D72" s="86">
        <v>0.23980672478026599</v>
      </c>
      <c r="E72" s="86">
        <v>9.0558736725729283E-2</v>
      </c>
      <c r="F72" s="86">
        <v>0.44216499844462348</v>
      </c>
      <c r="G72" s="86">
        <f t="shared" ref="G72:G101" si="5">SUM(C72:F72)</f>
        <v>0.99999999999999978</v>
      </c>
      <c r="H72" s="91">
        <v>0.80244186046511645</v>
      </c>
      <c r="I72" s="85">
        <v>0</v>
      </c>
      <c r="J72" s="92">
        <v>139</v>
      </c>
      <c r="K72" s="85">
        <f t="shared" ref="K72:K101" si="6">J72 / (1-C72)</f>
        <v>179.92818044855483</v>
      </c>
      <c r="L72" s="85">
        <v>2903820</v>
      </c>
      <c r="M72" s="85">
        <f t="shared" si="4"/>
        <v>6.1962580479697378E-5</v>
      </c>
    </row>
    <row r="73" spans="1:13">
      <c r="A73" s="86" t="s">
        <v>340</v>
      </c>
      <c r="B73" s="86">
        <f>VLOOKUP(A73,[1]Sheet1!$H$14:$I$69,2,FALSE)</f>
        <v>22</v>
      </c>
      <c r="C73" s="86">
        <v>0.2212662542860028</v>
      </c>
      <c r="D73" s="86">
        <v>0.23083494231582832</v>
      </c>
      <c r="E73" s="86">
        <v>9.3138375885224056E-2</v>
      </c>
      <c r="F73" s="86">
        <v>0.45476042751294471</v>
      </c>
      <c r="G73" s="86">
        <f t="shared" si="5"/>
        <v>0.99999999999999978</v>
      </c>
      <c r="H73" s="91">
        <v>0.79</v>
      </c>
      <c r="I73" s="85">
        <v>0</v>
      </c>
      <c r="J73" s="92">
        <v>2703</v>
      </c>
      <c r="K73" s="85">
        <f t="shared" si="6"/>
        <v>3471.0194785789099</v>
      </c>
      <c r="L73" s="85">
        <v>4663461</v>
      </c>
      <c r="M73" s="85">
        <f t="shared" si="4"/>
        <v>7.4430117000633437E-4</v>
      </c>
    </row>
    <row r="74" spans="1:13">
      <c r="A74" s="86" t="s">
        <v>341</v>
      </c>
      <c r="B74" s="86">
        <f>VLOOKUP(A74,[1]Sheet1!$H$14:$I$69,2,FALSE)</f>
        <v>23</v>
      </c>
      <c r="C74" s="86">
        <v>0.19149054777239435</v>
      </c>
      <c r="D74" s="86">
        <v>0.16711802820463276</v>
      </c>
      <c r="E74" s="86">
        <v>0.10903136705118499</v>
      </c>
      <c r="F74" s="86">
        <v>0.5323600569717879</v>
      </c>
      <c r="G74" s="86">
        <f t="shared" si="5"/>
        <v>1</v>
      </c>
      <c r="H74" s="91">
        <v>0.93099999999999994</v>
      </c>
      <c r="I74" s="85">
        <v>0</v>
      </c>
      <c r="J74" s="92">
        <v>82</v>
      </c>
      <c r="K74" s="85">
        <f t="shared" si="6"/>
        <v>101.4212014146199</v>
      </c>
      <c r="L74" s="85">
        <v>1330158</v>
      </c>
      <c r="M74" s="85">
        <f t="shared" si="4"/>
        <v>7.6247484445171102E-5</v>
      </c>
    </row>
    <row r="75" spans="1:13">
      <c r="A75" s="86" t="s">
        <v>342</v>
      </c>
      <c r="B75" s="86">
        <f>VLOOKUP(A75,[1]Sheet1!$H$14:$I$69,2,FALSE)</f>
        <v>24</v>
      </c>
      <c r="C75" s="86">
        <v>0.14592893832342674</v>
      </c>
      <c r="D75" s="86">
        <v>0.33292144163715731</v>
      </c>
      <c r="E75" s="86">
        <v>8.8591230538604682E-2</v>
      </c>
      <c r="F75" s="86">
        <v>0.43255838950081121</v>
      </c>
      <c r="G75" s="86">
        <f t="shared" si="5"/>
        <v>1</v>
      </c>
      <c r="H75" s="91">
        <v>0.85199999999999998</v>
      </c>
      <c r="I75" s="85">
        <v>0</v>
      </c>
      <c r="J75" s="92">
        <v>3803</v>
      </c>
      <c r="K75" s="85">
        <f t="shared" si="6"/>
        <v>4452.7910740056805</v>
      </c>
      <c r="L75" s="85">
        <v>5996079</v>
      </c>
      <c r="M75" s="85">
        <f t="shared" si="4"/>
        <v>7.4261714597250643E-4</v>
      </c>
    </row>
    <row r="76" spans="1:13">
      <c r="A76" s="86" t="s">
        <v>343</v>
      </c>
      <c r="B76" s="86">
        <f>VLOOKUP(A76,[1]Sheet1!$H$14:$I$69,2,FALSE)</f>
        <v>25</v>
      </c>
      <c r="C76" s="86">
        <v>0.13251474771425595</v>
      </c>
      <c r="D76" s="86">
        <v>0.24026664037065346</v>
      </c>
      <c r="E76" s="86">
        <v>0.10662210334542853</v>
      </c>
      <c r="F76" s="86">
        <v>0.520596508569662</v>
      </c>
      <c r="G76" s="86">
        <f t="shared" si="5"/>
        <v>1</v>
      </c>
      <c r="H76" s="91">
        <v>0.873</v>
      </c>
      <c r="I76" s="85">
        <v>0</v>
      </c>
      <c r="J76" s="92">
        <v>1431</v>
      </c>
      <c r="K76" s="85">
        <f t="shared" si="6"/>
        <v>1649.5957668783951</v>
      </c>
      <c r="L76" s="85">
        <v>6789319</v>
      </c>
      <c r="M76" s="85">
        <f t="shared" si="4"/>
        <v>2.4296925315755454E-4</v>
      </c>
    </row>
    <row r="77" spans="1:13">
      <c r="A77" s="86" t="s">
        <v>344</v>
      </c>
      <c r="B77" s="86">
        <f>VLOOKUP(A77,[1]Sheet1!$H$14:$I$69,2,FALSE)</f>
        <v>26</v>
      </c>
      <c r="C77" s="86">
        <v>0.21006954398205713</v>
      </c>
      <c r="D77" s="86">
        <v>0.17640867962894402</v>
      </c>
      <c r="E77" s="86">
        <v>0.10429375181818465</v>
      </c>
      <c r="F77" s="86">
        <v>0.50922802457081418</v>
      </c>
      <c r="G77" s="86">
        <f t="shared" si="5"/>
        <v>1</v>
      </c>
      <c r="H77" s="91">
        <v>0.82700000000000007</v>
      </c>
      <c r="I77" s="85">
        <v>0</v>
      </c>
      <c r="J77" s="92">
        <v>874</v>
      </c>
      <c r="K77" s="85">
        <f t="shared" si="6"/>
        <v>1106.4265130450262</v>
      </c>
      <c r="L77" s="85">
        <v>9925568</v>
      </c>
      <c r="M77" s="85">
        <f t="shared" si="4"/>
        <v>1.114723623922607E-4</v>
      </c>
    </row>
    <row r="78" spans="1:13">
      <c r="A78" s="86" t="s">
        <v>345</v>
      </c>
      <c r="B78" s="86">
        <f>VLOOKUP(A78,[1]Sheet1!$H$14:$I$69,2,FALSE)</f>
        <v>27</v>
      </c>
      <c r="C78" s="86">
        <v>0.18571489923749115</v>
      </c>
      <c r="D78" s="86">
        <v>0.23743337179445387</v>
      </c>
      <c r="E78" s="86">
        <v>9.806013962695885E-2</v>
      </c>
      <c r="F78" s="86">
        <v>0.47879158934109617</v>
      </c>
      <c r="G78" s="86">
        <f t="shared" si="5"/>
        <v>1</v>
      </c>
      <c r="H78" s="91">
        <v>0.87599999999999989</v>
      </c>
      <c r="I78" s="85">
        <v>0</v>
      </c>
      <c r="J78" s="92">
        <v>475</v>
      </c>
      <c r="K78" s="85">
        <f t="shared" si="6"/>
        <v>583.33377284590233</v>
      </c>
      <c r="L78" s="85">
        <v>5490726</v>
      </c>
      <c r="M78" s="85">
        <f t="shared" si="4"/>
        <v>1.0623982563433366E-4</v>
      </c>
    </row>
    <row r="79" spans="1:13">
      <c r="A79" s="86" t="s">
        <v>346</v>
      </c>
      <c r="B79" s="86">
        <f>VLOOKUP(A79,[1]Sheet1!$H$14:$I$69,2,FALSE)</f>
        <v>30</v>
      </c>
      <c r="C79" s="86">
        <v>0.21961232350246193</v>
      </c>
      <c r="D79" s="86">
        <v>0.12769200629803984</v>
      </c>
      <c r="E79" s="86">
        <v>0.11095299769348298</v>
      </c>
      <c r="F79" s="86">
        <v>0.54174267250601527</v>
      </c>
      <c r="G79" s="86">
        <f t="shared" si="5"/>
        <v>1</v>
      </c>
      <c r="H79" s="91">
        <v>0.871</v>
      </c>
      <c r="I79" s="85">
        <v>0</v>
      </c>
      <c r="J79" s="92">
        <v>27</v>
      </c>
      <c r="K79" s="85">
        <f t="shared" si="6"/>
        <v>34.598188583882873</v>
      </c>
      <c r="L79" s="85">
        <v>1029862</v>
      </c>
      <c r="M79" s="85">
        <f t="shared" si="4"/>
        <v>3.3594975427662027E-5</v>
      </c>
    </row>
    <row r="80" spans="1:13">
      <c r="A80" s="86" t="s">
        <v>347</v>
      </c>
      <c r="B80" s="86">
        <f>VLOOKUP(A80,[1]Sheet1!$H$14:$I$69,2,FALSE)</f>
        <v>31</v>
      </c>
      <c r="C80" s="86">
        <v>0.21647395394710514</v>
      </c>
      <c r="D80" s="86">
        <v>0.24822251559176498</v>
      </c>
      <c r="E80" s="86">
        <v>9.0997281110219777E-2</v>
      </c>
      <c r="F80" s="86">
        <v>0.44430624935091012</v>
      </c>
      <c r="G80" s="86">
        <f t="shared" si="5"/>
        <v>1</v>
      </c>
      <c r="H80" s="91">
        <v>0.78400000000000003</v>
      </c>
      <c r="I80" s="85">
        <v>0</v>
      </c>
      <c r="J80" s="92">
        <v>157</v>
      </c>
      <c r="K80" s="85">
        <f t="shared" si="6"/>
        <v>200.3762361071544</v>
      </c>
      <c r="L80" s="85">
        <v>1893921</v>
      </c>
      <c r="M80" s="85">
        <f t="shared" si="4"/>
        <v>1.0579968019107154E-4</v>
      </c>
    </row>
    <row r="81" spans="1:13">
      <c r="A81" s="86" t="s">
        <v>348</v>
      </c>
      <c r="B81" s="86">
        <f>VLOOKUP(A81,[1]Sheet1!$H$14:$I$69,2,FALSE)</f>
        <v>32</v>
      </c>
      <c r="C81" s="86">
        <v>0.27507814834521038</v>
      </c>
      <c r="D81" s="86">
        <v>0.22502819497640664</v>
      </c>
      <c r="E81" s="86">
        <v>8.4977888269843233E-2</v>
      </c>
      <c r="F81" s="86">
        <v>0.41491576840853983</v>
      </c>
      <c r="G81" s="86">
        <f t="shared" si="5"/>
        <v>1</v>
      </c>
      <c r="H81" s="91">
        <v>0.80244186046511645</v>
      </c>
      <c r="I81" s="85">
        <v>0</v>
      </c>
      <c r="J81" s="92">
        <v>352</v>
      </c>
      <c r="K81" s="85">
        <f t="shared" si="6"/>
        <v>485.569581323124</v>
      </c>
      <c r="L81" s="85">
        <v>2887725</v>
      </c>
      <c r="M81" s="85">
        <f t="shared" si="4"/>
        <v>1.6814952300621563E-4</v>
      </c>
    </row>
    <row r="82" spans="1:13">
      <c r="A82" s="86" t="s">
        <v>349</v>
      </c>
      <c r="B82" s="86">
        <f>VLOOKUP(A82,[1]Sheet1!$H$14:$I$69,2,FALSE)</f>
        <v>33</v>
      </c>
      <c r="C82" s="86">
        <v>0.20935407033486286</v>
      </c>
      <c r="D82" s="86">
        <v>0.21898451961325208</v>
      </c>
      <c r="E82" s="86">
        <v>9.7177827289023119E-2</v>
      </c>
      <c r="F82" s="86">
        <v>0.47448358276286196</v>
      </c>
      <c r="G82" s="86">
        <f t="shared" si="5"/>
        <v>1</v>
      </c>
      <c r="H82" s="91">
        <v>0.81799999999999995</v>
      </c>
      <c r="I82" s="85">
        <v>0</v>
      </c>
      <c r="J82" s="92"/>
      <c r="K82" s="85">
        <f t="shared" si="6"/>
        <v>0</v>
      </c>
      <c r="L82" s="85">
        <v>1331848</v>
      </c>
      <c r="M82" s="85">
        <f t="shared" si="4"/>
        <v>0</v>
      </c>
    </row>
    <row r="83" spans="1:13">
      <c r="A83" s="86" t="s">
        <v>350</v>
      </c>
      <c r="B83" s="86">
        <f>VLOOKUP(A83,[1]Sheet1!$H$14:$I$69,2,FALSE)</f>
        <v>34</v>
      </c>
      <c r="C83" s="86">
        <v>0.13238293865955908</v>
      </c>
      <c r="D83" s="86">
        <v>0.26932323918571416</v>
      </c>
      <c r="E83" s="86">
        <v>0.10170512246430029</v>
      </c>
      <c r="F83" s="86">
        <v>0.49658869969042652</v>
      </c>
      <c r="G83" s="86">
        <f t="shared" si="5"/>
        <v>1</v>
      </c>
      <c r="H83" s="91">
        <v>0.80244186046511645</v>
      </c>
      <c r="I83" s="85">
        <v>0</v>
      </c>
      <c r="J83" s="92">
        <v>3708</v>
      </c>
      <c r="K83" s="85">
        <f t="shared" si="6"/>
        <v>4273.7748774456522</v>
      </c>
      <c r="L83" s="85">
        <v>8960161</v>
      </c>
      <c r="M83" s="85">
        <f t="shared" si="4"/>
        <v>4.7697523263763364E-4</v>
      </c>
    </row>
    <row r="84" spans="1:13">
      <c r="A84" s="86" t="s">
        <v>351</v>
      </c>
      <c r="B84" s="86">
        <f>VLOOKUP(A84,[1]Sheet1!$H$14:$I$69,2,FALSE)</f>
        <v>35</v>
      </c>
      <c r="C84" s="86">
        <v>0.22023336648244984</v>
      </c>
      <c r="D84" s="86">
        <v>0.21406023983528522</v>
      </c>
      <c r="E84" s="86">
        <v>9.6165522553921717E-2</v>
      </c>
      <c r="F84" s="86">
        <v>0.46954087112834308</v>
      </c>
      <c r="G84" s="86">
        <f t="shared" si="5"/>
        <v>0.99999999999999989</v>
      </c>
      <c r="H84" s="91">
        <v>0.83599999999999997</v>
      </c>
      <c r="I84" s="85">
        <v>0</v>
      </c>
      <c r="J84" s="92">
        <v>145</v>
      </c>
      <c r="K84" s="85">
        <f t="shared" si="6"/>
        <v>185.95307078721842</v>
      </c>
      <c r="L84" s="85">
        <v>2084828</v>
      </c>
      <c r="M84" s="85">
        <f t="shared" si="4"/>
        <v>8.9193483005417439E-5</v>
      </c>
    </row>
    <row r="85" spans="1:13">
      <c r="A85" s="86" t="s">
        <v>352</v>
      </c>
      <c r="B85" s="86">
        <f>VLOOKUP(A85,[1]Sheet1!$H$14:$I$69,2,FALSE)</f>
        <v>36</v>
      </c>
      <c r="C85" s="86">
        <v>0.11615964582426234</v>
      </c>
      <c r="D85" s="86">
        <v>0.30704780509997215</v>
      </c>
      <c r="E85" s="86">
        <v>9.8050079522759473E-2</v>
      </c>
      <c r="F85" s="86">
        <v>0.47874246955300614</v>
      </c>
      <c r="G85" s="86">
        <f t="shared" si="5"/>
        <v>1</v>
      </c>
      <c r="H85" s="91">
        <v>0.84499999999999997</v>
      </c>
      <c r="I85" s="85">
        <v>0</v>
      </c>
      <c r="J85" s="92">
        <v>9386</v>
      </c>
      <c r="K85" s="85">
        <f t="shared" si="6"/>
        <v>10619.564897275262</v>
      </c>
      <c r="L85" s="85">
        <v>19798228</v>
      </c>
      <c r="M85" s="85">
        <f t="shared" si="4"/>
        <v>5.363896656445851E-4</v>
      </c>
    </row>
    <row r="86" spans="1:13">
      <c r="A86" s="86" t="s">
        <v>353</v>
      </c>
      <c r="B86" s="86">
        <f>VLOOKUP(A86,[1]Sheet1!$H$14:$I$69,2,FALSE)</f>
        <v>37</v>
      </c>
      <c r="C86" s="86">
        <v>0.17328737687597939</v>
      </c>
      <c r="D86" s="86">
        <v>0.26583257837503804</v>
      </c>
      <c r="E86" s="86">
        <v>9.5345082176404403E-2</v>
      </c>
      <c r="F86" s="86">
        <v>0.46553496257257826</v>
      </c>
      <c r="G86" s="86">
        <f t="shared" si="5"/>
        <v>1</v>
      </c>
      <c r="H86" s="91">
        <v>0.752</v>
      </c>
      <c r="I86" s="85">
        <v>0</v>
      </c>
      <c r="J86" s="92">
        <v>2870</v>
      </c>
      <c r="K86" s="85">
        <f t="shared" si="6"/>
        <v>3471.5811997096512</v>
      </c>
      <c r="L86" s="85">
        <v>10052564</v>
      </c>
      <c r="M86" s="85">
        <f t="shared" si="4"/>
        <v>3.4534285976290735E-4</v>
      </c>
    </row>
    <row r="87" spans="1:13">
      <c r="A87" s="86" t="s">
        <v>354</v>
      </c>
      <c r="B87" s="86">
        <f>VLOOKUP(A87,[1]Sheet1!$H$14:$I$69,2,FALSE)</f>
        <v>38</v>
      </c>
      <c r="C87" s="86">
        <v>0.18835330890605481</v>
      </c>
      <c r="D87" s="86">
        <v>0.1646307948929841</v>
      </c>
      <c r="E87" s="86">
        <v>0.10998748194068723</v>
      </c>
      <c r="F87" s="86">
        <v>0.53702841426027392</v>
      </c>
      <c r="G87" s="86">
        <f t="shared" si="5"/>
        <v>1</v>
      </c>
      <c r="H87" s="91">
        <v>0.89200000000000002</v>
      </c>
      <c r="I87" s="85">
        <v>0</v>
      </c>
      <c r="J87" s="92">
        <v>32</v>
      </c>
      <c r="K87" s="85">
        <f t="shared" si="6"/>
        <v>39.426021631247082</v>
      </c>
      <c r="L87" s="85">
        <v>745475</v>
      </c>
      <c r="M87" s="85">
        <f t="shared" si="4"/>
        <v>5.2887114432069598E-5</v>
      </c>
    </row>
    <row r="88" spans="1:13">
      <c r="A88" s="86" t="s">
        <v>355</v>
      </c>
      <c r="B88" s="86">
        <f>VLOOKUP(A88,[1]Sheet1!$H$14:$I$69,2,FALSE)</f>
        <v>39</v>
      </c>
      <c r="C88" s="86">
        <v>0.20337401488777582</v>
      </c>
      <c r="D88" s="86">
        <v>0.31680300683885954</v>
      </c>
      <c r="E88" s="86">
        <v>8.1566034880195384E-2</v>
      </c>
      <c r="F88" s="86">
        <v>0.39825694339316942</v>
      </c>
      <c r="G88" s="86">
        <f t="shared" si="5"/>
        <v>1.0000000000000002</v>
      </c>
      <c r="H88" s="91">
        <v>0.83299999999999996</v>
      </c>
      <c r="I88" s="85">
        <v>0</v>
      </c>
      <c r="J88" s="92">
        <v>1352</v>
      </c>
      <c r="K88" s="85">
        <f t="shared" si="6"/>
        <v>1697.1577945822819</v>
      </c>
      <c r="L88" s="85">
        <v>11609756</v>
      </c>
      <c r="M88" s="85">
        <f t="shared" si="4"/>
        <v>1.461837608458164E-4</v>
      </c>
    </row>
    <row r="89" spans="1:13">
      <c r="A89" s="86" t="s">
        <v>356</v>
      </c>
      <c r="B89" s="86">
        <f>VLOOKUP(A89,[1]Sheet1!$H$14:$I$69,2,FALSE)</f>
        <v>41</v>
      </c>
      <c r="C89" s="86">
        <v>0.18855135875060741</v>
      </c>
      <c r="D89" s="86">
        <v>0.11763010873886187</v>
      </c>
      <c r="E89" s="86">
        <v>0.11794355248872285</v>
      </c>
      <c r="F89" s="86">
        <v>0.57587498002180781</v>
      </c>
      <c r="G89" s="86">
        <f t="shared" si="5"/>
        <v>1</v>
      </c>
      <c r="H89" s="91">
        <v>0.78799999999999992</v>
      </c>
      <c r="I89" s="85">
        <v>0</v>
      </c>
      <c r="J89" s="92">
        <v>210</v>
      </c>
      <c r="K89" s="85">
        <f t="shared" si="6"/>
        <v>258.79641584791079</v>
      </c>
      <c r="L89" s="85">
        <v>4025127</v>
      </c>
      <c r="M89" s="85">
        <f t="shared" si="4"/>
        <v>6.4295217479575371E-5</v>
      </c>
    </row>
    <row r="90" spans="1:13">
      <c r="A90" s="86" t="s">
        <v>357</v>
      </c>
      <c r="B90" s="86">
        <f>VLOOKUP(A90,[1]Sheet1!$H$14:$I$69,2,FALSE)</f>
        <v>42</v>
      </c>
      <c r="C90" s="86">
        <v>0.13976498956401143</v>
      </c>
      <c r="D90" s="86">
        <v>0.26703172378103862</v>
      </c>
      <c r="E90" s="86">
        <v>0.10083977250205417</v>
      </c>
      <c r="F90" s="86">
        <v>0.49236351415289575</v>
      </c>
      <c r="G90" s="86">
        <f t="shared" si="5"/>
        <v>1</v>
      </c>
      <c r="H90" s="91">
        <v>0.80244186046511645</v>
      </c>
      <c r="I90" s="85">
        <v>0</v>
      </c>
      <c r="J90" s="92">
        <v>4713</v>
      </c>
      <c r="K90" s="85">
        <f t="shared" si="6"/>
        <v>5478.7353953558968</v>
      </c>
      <c r="L90" s="85">
        <v>12790505</v>
      </c>
      <c r="M90" s="85">
        <f t="shared" si="4"/>
        <v>4.283439469634621E-4</v>
      </c>
    </row>
    <row r="91" spans="1:13">
      <c r="A91" s="86" t="s">
        <v>358</v>
      </c>
      <c r="B91" s="86">
        <f>VLOOKUP(A91,[1]Sheet1!$H$14:$I$69,2,FALSE)</f>
        <v>44</v>
      </c>
      <c r="C91" s="86">
        <v>0.17345345230623527</v>
      </c>
      <c r="D91" s="86">
        <v>0.18353457027905343</v>
      </c>
      <c r="E91" s="86">
        <v>0.10930684805243134</v>
      </c>
      <c r="F91" s="86">
        <v>0.53370512936227998</v>
      </c>
      <c r="G91" s="86">
        <f t="shared" si="5"/>
        <v>1</v>
      </c>
      <c r="H91" s="91">
        <v>0.91700000000000004</v>
      </c>
      <c r="I91" s="85">
        <v>0</v>
      </c>
      <c r="J91" s="92">
        <v>239</v>
      </c>
      <c r="K91" s="85">
        <f t="shared" si="6"/>
        <v>289.1549189417816</v>
      </c>
      <c r="L91" s="85">
        <v>1056138</v>
      </c>
      <c r="M91" s="85">
        <f t="shared" si="4"/>
        <v>2.7378516722415214E-4</v>
      </c>
    </row>
    <row r="92" spans="1:13">
      <c r="A92" s="86" t="s">
        <v>359</v>
      </c>
      <c r="B92" s="86">
        <f>VLOOKUP(A92,[1]Sheet1!$H$14:$I$69,2,FALSE)</f>
        <v>46</v>
      </c>
      <c r="C92" s="86">
        <v>0.17720916274751258</v>
      </c>
      <c r="D92" s="86">
        <v>0.33822966258904397</v>
      </c>
      <c r="E92" s="86">
        <v>8.2371490036622252E-2</v>
      </c>
      <c r="F92" s="86">
        <v>0.40218968462682131</v>
      </c>
      <c r="G92" s="86">
        <f t="shared" si="5"/>
        <v>1</v>
      </c>
      <c r="H92" s="91">
        <v>0.872</v>
      </c>
      <c r="I92" s="85">
        <v>0</v>
      </c>
      <c r="J92" s="92">
        <v>71</v>
      </c>
      <c r="K92" s="85">
        <f t="shared" si="6"/>
        <v>86.291675581958913</v>
      </c>
      <c r="L92" s="85">
        <v>855444</v>
      </c>
      <c r="M92" s="85">
        <f t="shared" si="4"/>
        <v>1.0087355289412155E-4</v>
      </c>
    </row>
    <row r="93" spans="1:13">
      <c r="A93" s="86" t="s">
        <v>360</v>
      </c>
      <c r="B93" s="86">
        <f>VLOOKUP(A93,[1]Sheet1!$H$14:$I$69,2,FALSE)</f>
        <v>47</v>
      </c>
      <c r="C93" s="86">
        <v>0.20978587898073361</v>
      </c>
      <c r="D93" s="86">
        <v>0.21304484639908636</v>
      </c>
      <c r="E93" s="86">
        <v>9.8114119825719839E-2</v>
      </c>
      <c r="F93" s="86">
        <v>0.47905515479446026</v>
      </c>
      <c r="G93" s="86">
        <f t="shared" si="5"/>
        <v>1</v>
      </c>
      <c r="H93" s="91">
        <v>0.60799999999999998</v>
      </c>
      <c r="I93" s="85">
        <v>0</v>
      </c>
      <c r="J93" s="92">
        <v>1472</v>
      </c>
      <c r="K93" s="85">
        <f t="shared" si="6"/>
        <v>1862.7862510243738</v>
      </c>
      <c r="L93" s="85">
        <v>6597381</v>
      </c>
      <c r="M93" s="85">
        <f t="shared" si="4"/>
        <v>2.8235238362380068E-4</v>
      </c>
    </row>
    <row r="94" spans="1:13">
      <c r="A94" s="86" t="s">
        <v>361</v>
      </c>
      <c r="B94" s="86">
        <f>VLOOKUP(A94,[1]Sheet1!$H$14:$I$69,2,FALSE)</f>
        <v>48</v>
      </c>
      <c r="C94" s="86">
        <v>0.22486695889130714</v>
      </c>
      <c r="D94" s="86">
        <v>0.24371717887758104</v>
      </c>
      <c r="E94" s="86">
        <v>9.0336408878561827E-2</v>
      </c>
      <c r="F94" s="86">
        <v>0.44107945335255</v>
      </c>
      <c r="G94" s="86">
        <f t="shared" si="5"/>
        <v>1</v>
      </c>
      <c r="H94" s="91">
        <v>0.72499999999999998</v>
      </c>
      <c r="I94" s="85">
        <v>0</v>
      </c>
      <c r="J94" s="92">
        <v>5738</v>
      </c>
      <c r="K94" s="85">
        <f t="shared" si="6"/>
        <v>7402.6001933716952</v>
      </c>
      <c r="L94" s="85">
        <v>27419612</v>
      </c>
      <c r="M94" s="85">
        <f t="shared" si="4"/>
        <v>2.6997465147835409E-4</v>
      </c>
    </row>
    <row r="95" spans="1:13">
      <c r="A95" s="86" t="s">
        <v>362</v>
      </c>
      <c r="B95" s="86">
        <f>VLOOKUP(A95,[1]Sheet1!$H$14:$I$69,2,FALSE)</f>
        <v>49</v>
      </c>
      <c r="C95" s="86">
        <v>0.24300920049999256</v>
      </c>
      <c r="D95" s="86">
        <v>0.28391436949169463</v>
      </c>
      <c r="E95" s="86">
        <v>8.0419176109303783E-2</v>
      </c>
      <c r="F95" s="86">
        <v>0.39265725389900918</v>
      </c>
      <c r="G95" s="86">
        <f t="shared" si="5"/>
        <v>1.0000000000000002</v>
      </c>
      <c r="H95" s="91">
        <v>0.91200000000000003</v>
      </c>
      <c r="I95" s="85">
        <v>0</v>
      </c>
      <c r="J95" s="92">
        <v>83</v>
      </c>
      <c r="K95" s="85">
        <f t="shared" si="6"/>
        <v>109.64466153990446</v>
      </c>
      <c r="L95" s="85">
        <v>2993941</v>
      </c>
      <c r="M95" s="85">
        <f t="shared" si="4"/>
        <v>3.6622185119848544E-5</v>
      </c>
    </row>
    <row r="96" spans="1:13">
      <c r="A96" s="86" t="s">
        <v>363</v>
      </c>
      <c r="B96" s="86">
        <f>VLOOKUP(A96,[1]Sheet1!$H$14:$I$69,2,FALSE)</f>
        <v>50</v>
      </c>
      <c r="C96" s="86">
        <v>0.18263395811700642</v>
      </c>
      <c r="D96" s="86">
        <v>0.25372445956771678</v>
      </c>
      <c r="E96" s="86">
        <v>9.581452128135487E-2</v>
      </c>
      <c r="F96" s="86">
        <v>0.46782706103392196</v>
      </c>
      <c r="G96" s="86">
        <f t="shared" si="5"/>
        <v>1</v>
      </c>
      <c r="H96" s="91">
        <v>0.80244186046511645</v>
      </c>
      <c r="I96" s="85">
        <v>0</v>
      </c>
      <c r="J96" s="92">
        <v>30</v>
      </c>
      <c r="K96" s="85">
        <f t="shared" si="6"/>
        <v>36.703262018187097</v>
      </c>
      <c r="L96" s="85">
        <v>624636</v>
      </c>
      <c r="M96" s="85">
        <f t="shared" si="4"/>
        <v>5.8759440727378981E-5</v>
      </c>
    </row>
    <row r="97" spans="1:13">
      <c r="A97" s="86" t="s">
        <v>364</v>
      </c>
      <c r="B97" s="86">
        <f>VLOOKUP(A97,[1]Sheet1!$H$14:$I$69,2,FALSE)</f>
        <v>51</v>
      </c>
      <c r="C97" s="86">
        <v>0.16677597656991663</v>
      </c>
      <c r="D97" s="86">
        <v>0.35356948616348954</v>
      </c>
      <c r="E97" s="86">
        <v>8.1537401268101689E-2</v>
      </c>
      <c r="F97" s="86">
        <v>0.3981171359984923</v>
      </c>
      <c r="G97" s="86">
        <f t="shared" si="5"/>
        <v>1.0000000000000002</v>
      </c>
      <c r="H97" s="91">
        <v>0.76</v>
      </c>
      <c r="I97" s="85">
        <v>0</v>
      </c>
      <c r="J97" s="92">
        <v>1822</v>
      </c>
      <c r="K97" s="85">
        <f t="shared" si="6"/>
        <v>2186.6868318312304</v>
      </c>
      <c r="L97" s="85">
        <v>8365952</v>
      </c>
      <c r="M97" s="85">
        <f t="shared" si="4"/>
        <v>2.6137931843635135E-4</v>
      </c>
    </row>
    <row r="98" spans="1:13">
      <c r="A98" s="86" t="s">
        <v>365</v>
      </c>
      <c r="B98" s="86">
        <f>VLOOKUP(A98,[1]Sheet1!$H$14:$I$69,2,FALSE)</f>
        <v>53</v>
      </c>
      <c r="C98" s="86">
        <v>0.18381016200606687</v>
      </c>
      <c r="D98" s="86">
        <v>0.15391796057870377</v>
      </c>
      <c r="E98" s="86">
        <v>0.11258087565503676</v>
      </c>
      <c r="F98" s="86">
        <v>0.5496910017601927</v>
      </c>
      <c r="G98" s="86">
        <f t="shared" si="5"/>
        <v>1</v>
      </c>
      <c r="H98" s="91">
        <v>0.91700000000000004</v>
      </c>
      <c r="I98" s="85">
        <v>0</v>
      </c>
      <c r="J98" s="92">
        <v>553</v>
      </c>
      <c r="K98" s="85">
        <f t="shared" si="6"/>
        <v>677.53845276876689</v>
      </c>
      <c r="L98" s="85">
        <v>7169967</v>
      </c>
      <c r="M98" s="85">
        <f t="shared" si="4"/>
        <v>9.4496732379488894E-5</v>
      </c>
    </row>
    <row r="99" spans="1:13">
      <c r="A99" s="86" t="s">
        <v>366</v>
      </c>
      <c r="B99" s="86">
        <f>VLOOKUP(A99,[1]Sheet1!$H$14:$I$69,2,FALSE)</f>
        <v>54</v>
      </c>
      <c r="C99" s="86">
        <v>0.24063015161011167</v>
      </c>
      <c r="D99" s="86">
        <v>0.27260817826998757</v>
      </c>
      <c r="E99" s="86">
        <v>8.2745556509638968E-2</v>
      </c>
      <c r="F99" s="86">
        <v>0.40401611361026168</v>
      </c>
      <c r="G99" s="86">
        <f t="shared" si="5"/>
        <v>0.99999999999999989</v>
      </c>
      <c r="H99" s="91">
        <v>0.77599999999999991</v>
      </c>
      <c r="I99" s="85">
        <v>0</v>
      </c>
      <c r="J99" s="92">
        <v>93</v>
      </c>
      <c r="K99" s="85">
        <f t="shared" si="6"/>
        <v>122.46996664035362</v>
      </c>
      <c r="L99" s="85">
        <v>1836843</v>
      </c>
      <c r="M99" s="85">
        <f t="shared" si="4"/>
        <v>6.667416139558668E-5</v>
      </c>
    </row>
    <row r="100" spans="1:13">
      <c r="A100" s="86" t="s">
        <v>367</v>
      </c>
      <c r="B100" s="86">
        <f>VLOOKUP(A100,[1]Sheet1!$H$14:$I$69,2,FALSE)</f>
        <v>55</v>
      </c>
      <c r="C100" s="86">
        <v>0.1910716780780628</v>
      </c>
      <c r="D100" s="86">
        <v>0.19190914947235405</v>
      </c>
      <c r="E100" s="86">
        <v>0.10488828092992918</v>
      </c>
      <c r="F100" s="86">
        <v>0.51213089151965396</v>
      </c>
      <c r="G100" s="86">
        <f t="shared" si="5"/>
        <v>1</v>
      </c>
      <c r="H100" s="91">
        <v>0.83499999999999996</v>
      </c>
      <c r="I100" s="85">
        <v>0</v>
      </c>
      <c r="J100" s="92">
        <v>330</v>
      </c>
      <c r="K100" s="85">
        <f t="shared" si="6"/>
        <v>407.94714569512314</v>
      </c>
      <c r="L100" s="85">
        <v>5763217</v>
      </c>
      <c r="M100" s="85">
        <f t="shared" si="4"/>
        <v>7.0784623534932514E-5</v>
      </c>
    </row>
    <row r="101" spans="1:13">
      <c r="A101" s="86" t="s">
        <v>368</v>
      </c>
      <c r="B101" s="86">
        <f>VLOOKUP(A101,[1]Sheet1!$H$14:$I$69,2,FALSE)</f>
        <v>56</v>
      </c>
      <c r="C101" s="86">
        <v>0.18808140388557884</v>
      </c>
      <c r="D101" s="86">
        <v>0.16886641806267152</v>
      </c>
      <c r="E101" s="86">
        <v>0.10931368183637115</v>
      </c>
      <c r="F101" s="86">
        <v>0.5337384962153785</v>
      </c>
      <c r="G101" s="86">
        <f t="shared" si="5"/>
        <v>1</v>
      </c>
      <c r="H101" s="91">
        <v>0.9</v>
      </c>
      <c r="I101" s="85">
        <v>0</v>
      </c>
      <c r="J101" s="92">
        <v>13</v>
      </c>
      <c r="K101" s="85">
        <f t="shared" si="6"/>
        <v>16.01145738281372</v>
      </c>
      <c r="L101" s="85">
        <v>583200</v>
      </c>
      <c r="M101" s="85">
        <f t="shared" si="4"/>
        <v>2.7454487967787588E-5</v>
      </c>
    </row>
  </sheetData>
  <pageMargins left="0.7" right="0.7" top="0.75" bottom="0.75" header="0.3" footer="0.3"/>
  <pageSetup orientation="portrait" horizontalDpi="1200" verticalDpi="1200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0F1D7A-11AD-462C-A182-55051E2051D7}">
  <dimension ref="A1:M101"/>
  <sheetViews>
    <sheetView workbookViewId="0">
      <selection activeCell="H2" sqref="H2:H28"/>
    </sheetView>
  </sheetViews>
  <sheetFormatPr baseColWidth="10" defaultColWidth="8.83203125" defaultRowHeight="16"/>
  <cols>
    <col min="1" max="1" width="23.5" bestFit="1" customWidth="1"/>
    <col min="2" max="2" width="6.6640625" bestFit="1" customWidth="1"/>
    <col min="3" max="3" width="13.5" bestFit="1" customWidth="1"/>
    <col min="4" max="4" width="15" bestFit="1" customWidth="1"/>
    <col min="5" max="6" width="13.5" bestFit="1" customWidth="1"/>
    <col min="7" max="7" width="5.33203125" bestFit="1" customWidth="1"/>
    <col min="8" max="8" width="12.33203125" bestFit="1" customWidth="1"/>
    <col min="9" max="9" width="17.5" bestFit="1" customWidth="1"/>
    <col min="10" max="10" width="14.5" bestFit="1" customWidth="1"/>
    <col min="11" max="11" width="13.5" bestFit="1" customWidth="1"/>
    <col min="12" max="12" width="10" bestFit="1" customWidth="1"/>
    <col min="13" max="13" width="13.83203125" bestFit="1" customWidth="1"/>
  </cols>
  <sheetData>
    <row r="1" spans="1:13" ht="51">
      <c r="A1" s="86" t="s">
        <v>256</v>
      </c>
      <c r="B1" s="86" t="s">
        <v>257</v>
      </c>
      <c r="C1" s="86" t="s">
        <v>258</v>
      </c>
      <c r="D1" s="86" t="s">
        <v>259</v>
      </c>
      <c r="E1" s="86" t="s">
        <v>260</v>
      </c>
      <c r="F1" s="86" t="s">
        <v>261</v>
      </c>
      <c r="G1" s="86" t="s">
        <v>262</v>
      </c>
      <c r="H1" s="87" t="s">
        <v>263</v>
      </c>
      <c r="I1" s="86" t="s">
        <v>264</v>
      </c>
      <c r="J1" s="86" t="s">
        <v>265</v>
      </c>
      <c r="K1" s="89" t="s">
        <v>266</v>
      </c>
      <c r="L1" s="84" t="s">
        <v>267</v>
      </c>
      <c r="M1" s="85" t="s">
        <v>369</v>
      </c>
    </row>
    <row r="2" spans="1:13">
      <c r="A2" s="86" t="s">
        <v>269</v>
      </c>
      <c r="B2" s="86">
        <v>4013</v>
      </c>
      <c r="C2" s="86">
        <v>0.14153137541648378</v>
      </c>
      <c r="D2" s="86">
        <v>0.26340552823048285</v>
      </c>
      <c r="E2" s="86">
        <v>0.1029290960201103</v>
      </c>
      <c r="F2" s="86">
        <v>0.49213400033292293</v>
      </c>
      <c r="G2" s="86">
        <f>SUM(C2:F2)</f>
        <v>0.99999999999999978</v>
      </c>
      <c r="H2" s="91">
        <v>0.80244186046511645</v>
      </c>
      <c r="I2" s="85">
        <v>0</v>
      </c>
      <c r="J2" s="86">
        <v>1142</v>
      </c>
      <c r="K2" s="85">
        <f>J2/(1-C2)</f>
        <v>1330.2757576656202</v>
      </c>
      <c r="L2" s="85">
        <v>4155501</v>
      </c>
      <c r="M2" s="85">
        <f>K2/L2</f>
        <v>3.2012403743029305E-4</v>
      </c>
    </row>
    <row r="3" spans="1:13">
      <c r="A3" s="86" t="s">
        <v>270</v>
      </c>
      <c r="B3" s="86">
        <v>6001</v>
      </c>
      <c r="C3" s="86">
        <v>0.12448038110858735</v>
      </c>
      <c r="D3" s="86">
        <v>0.22806600114436373</v>
      </c>
      <c r="E3" s="86">
        <v>0.11199117538641176</v>
      </c>
      <c r="F3" s="86">
        <v>0.53546244236063711</v>
      </c>
      <c r="G3" s="86">
        <f>SUM(C3:F3)</f>
        <v>1</v>
      </c>
      <c r="H3" s="91">
        <v>0.85799999999999998</v>
      </c>
      <c r="I3" s="85">
        <v>0</v>
      </c>
      <c r="J3" s="86">
        <v>721</v>
      </c>
      <c r="K3" s="85">
        <f t="shared" ref="K3:K66" si="0">J3/(1-C3)</f>
        <v>823.51095788456905</v>
      </c>
      <c r="L3" s="85">
        <v>1629615</v>
      </c>
      <c r="M3" s="85">
        <f t="shared" ref="M3:M66" si="1">K3/L3</f>
        <v>5.0534080619322292E-4</v>
      </c>
    </row>
    <row r="4" spans="1:13">
      <c r="A4" s="86" t="s">
        <v>271</v>
      </c>
      <c r="B4" s="86">
        <v>6037</v>
      </c>
      <c r="C4" s="86">
        <v>9.0542242598383782E-2</v>
      </c>
      <c r="D4" s="86">
        <v>0.26356032010178487</v>
      </c>
      <c r="E4" s="86">
        <v>0.11172200015498178</v>
      </c>
      <c r="F4" s="86">
        <v>0.53417543714484961</v>
      </c>
      <c r="G4" s="86">
        <f t="shared" ref="G4:G71" si="2">SUM(C4:F4)</f>
        <v>1</v>
      </c>
      <c r="H4" s="91">
        <v>0.69900000000000007</v>
      </c>
      <c r="I4" s="85">
        <v>0</v>
      </c>
      <c r="J4" s="86">
        <v>4177</v>
      </c>
      <c r="K4" s="85">
        <f t="shared" si="0"/>
        <v>4592.8466341680105</v>
      </c>
      <c r="L4" s="85">
        <v>10105722</v>
      </c>
      <c r="M4" s="85">
        <f t="shared" si="1"/>
        <v>4.5447981194891472E-4</v>
      </c>
    </row>
    <row r="5" spans="1:13">
      <c r="A5" s="86" t="s">
        <v>272</v>
      </c>
      <c r="B5" s="86">
        <v>6059</v>
      </c>
      <c r="C5" s="86">
        <v>0.13752399356629569</v>
      </c>
      <c r="D5" s="86">
        <v>0.24165097754219453</v>
      </c>
      <c r="E5" s="86">
        <v>0.10738518217999428</v>
      </c>
      <c r="F5" s="86">
        <v>0.51343984671151555</v>
      </c>
      <c r="G5" s="86">
        <f t="shared" si="2"/>
        <v>1</v>
      </c>
      <c r="H5" s="91">
        <v>0.76900000000000002</v>
      </c>
      <c r="I5" s="85">
        <v>0</v>
      </c>
      <c r="J5" s="86">
        <v>623</v>
      </c>
      <c r="K5" s="85">
        <f t="shared" si="0"/>
        <v>722.3389350575377</v>
      </c>
      <c r="L5" s="85">
        <v>3155816</v>
      </c>
      <c r="M5" s="85">
        <f t="shared" si="1"/>
        <v>2.2889133430388137E-4</v>
      </c>
    </row>
    <row r="6" spans="1:13">
      <c r="A6" s="86" t="s">
        <v>273</v>
      </c>
      <c r="B6" s="86">
        <v>6065</v>
      </c>
      <c r="C6" s="86">
        <v>0.13852334291353896</v>
      </c>
      <c r="D6" s="86">
        <v>0.28166216534434341</v>
      </c>
      <c r="E6" s="86">
        <v>0.100291518429114</v>
      </c>
      <c r="F6" s="86">
        <v>0.47952297331300359</v>
      </c>
      <c r="G6" s="86">
        <f t="shared" si="2"/>
        <v>1</v>
      </c>
      <c r="H6" s="91">
        <v>0.755</v>
      </c>
      <c r="I6" s="85">
        <v>0</v>
      </c>
      <c r="J6" s="86">
        <v>540</v>
      </c>
      <c r="K6" s="85">
        <f t="shared" si="0"/>
        <v>626.83068143284993</v>
      </c>
      <c r="L6" s="85">
        <v>2355002</v>
      </c>
      <c r="M6" s="85">
        <f t="shared" si="1"/>
        <v>2.661699146891807E-4</v>
      </c>
    </row>
    <row r="7" spans="1:13">
      <c r="A7" s="86" t="s">
        <v>274</v>
      </c>
      <c r="B7" s="86">
        <v>6067</v>
      </c>
      <c r="C7" s="86">
        <v>0.14239659494706144</v>
      </c>
      <c r="D7" s="86">
        <v>0.12816344009667269</v>
      </c>
      <c r="E7" s="86">
        <v>0.12617249608324946</v>
      </c>
      <c r="F7" s="86">
        <v>0.60326746887301641</v>
      </c>
      <c r="G7" s="86">
        <f t="shared" si="2"/>
        <v>1</v>
      </c>
      <c r="H7" s="91">
        <v>0.83499999999999996</v>
      </c>
      <c r="I7" s="85">
        <v>0</v>
      </c>
      <c r="J7" s="86">
        <v>511</v>
      </c>
      <c r="K7" s="85">
        <f t="shared" si="0"/>
        <v>595.84651482168124</v>
      </c>
      <c r="L7" s="85">
        <v>1495400</v>
      </c>
      <c r="M7" s="85">
        <f t="shared" si="1"/>
        <v>3.9845293220655429E-4</v>
      </c>
    </row>
    <row r="8" spans="1:13">
      <c r="A8" s="86" t="s">
        <v>275</v>
      </c>
      <c r="B8" s="86">
        <v>6071</v>
      </c>
      <c r="C8" s="86">
        <v>0.20057008910584456</v>
      </c>
      <c r="D8" s="86">
        <v>0.15998277547543721</v>
      </c>
      <c r="E8" s="86">
        <v>0.11060628024939732</v>
      </c>
      <c r="F8" s="86">
        <v>0.52884085516932089</v>
      </c>
      <c r="G8" s="86">
        <f t="shared" si="2"/>
        <v>1</v>
      </c>
      <c r="H8" s="91">
        <v>0.65599999999999992</v>
      </c>
      <c r="I8" s="85">
        <v>0</v>
      </c>
      <c r="J8" s="86">
        <v>501</v>
      </c>
      <c r="K8" s="85">
        <f t="shared" si="0"/>
        <v>626.69659112408726</v>
      </c>
      <c r="L8" s="85">
        <v>2121220</v>
      </c>
      <c r="M8" s="85">
        <f t="shared" si="1"/>
        <v>2.9544158131833908E-4</v>
      </c>
    </row>
    <row r="9" spans="1:13">
      <c r="A9" s="86" t="s">
        <v>276</v>
      </c>
      <c r="B9" s="86">
        <v>6073</v>
      </c>
      <c r="C9" s="86">
        <v>0.13023086780550788</v>
      </c>
      <c r="D9" s="86">
        <v>0.252986547413181</v>
      </c>
      <c r="E9" s="86">
        <v>0.1066859536099071</v>
      </c>
      <c r="F9" s="86">
        <v>0.51009663117140391</v>
      </c>
      <c r="G9" s="86">
        <f t="shared" si="2"/>
        <v>0.99999999999999989</v>
      </c>
      <c r="H9" s="91">
        <v>0.75800000000000001</v>
      </c>
      <c r="I9" s="85">
        <v>0</v>
      </c>
      <c r="J9" s="86">
        <v>996</v>
      </c>
      <c r="K9" s="85">
        <f t="shared" si="0"/>
        <v>1145.1314643542453</v>
      </c>
      <c r="L9" s="85">
        <v>3283665</v>
      </c>
      <c r="M9" s="85">
        <f t="shared" si="1"/>
        <v>3.4873577674770275E-4</v>
      </c>
    </row>
    <row r="10" spans="1:13">
      <c r="A10" s="86" t="s">
        <v>277</v>
      </c>
      <c r="B10" s="86">
        <v>6075</v>
      </c>
      <c r="C10" s="86">
        <v>4.1125145475201803E-2</v>
      </c>
      <c r="D10" s="86">
        <v>0.26147115073664495</v>
      </c>
      <c r="E10" s="86">
        <v>0.12063112841634625</v>
      </c>
      <c r="F10" s="86">
        <v>0.57677257537180693</v>
      </c>
      <c r="G10" s="86">
        <f t="shared" si="2"/>
        <v>1</v>
      </c>
      <c r="H10" s="91">
        <v>0.84400000000000008</v>
      </c>
      <c r="I10" s="85">
        <v>0</v>
      </c>
      <c r="J10" s="86">
        <v>0</v>
      </c>
      <c r="K10" s="85">
        <f t="shared" si="0"/>
        <v>0</v>
      </c>
      <c r="L10" s="85">
        <v>864263</v>
      </c>
      <c r="M10" s="85">
        <f t="shared" si="1"/>
        <v>0</v>
      </c>
    </row>
    <row r="11" spans="1:13">
      <c r="A11" s="86" t="s">
        <v>278</v>
      </c>
      <c r="B11" s="86">
        <v>12011</v>
      </c>
      <c r="C11" s="86">
        <v>0.10444301490172579</v>
      </c>
      <c r="D11" s="86">
        <v>0.20945061877377535</v>
      </c>
      <c r="E11" s="86">
        <v>0.11867700835799502</v>
      </c>
      <c r="F11" s="86">
        <v>0.56742935796650396</v>
      </c>
      <c r="G11" s="86">
        <f t="shared" si="2"/>
        <v>1</v>
      </c>
      <c r="H11" s="91">
        <v>0.80599999999999994</v>
      </c>
      <c r="I11" s="85">
        <v>0</v>
      </c>
      <c r="J11" s="86">
        <v>4401</v>
      </c>
      <c r="K11" s="85">
        <f t="shared" si="0"/>
        <v>4914.2601456199409</v>
      </c>
      <c r="L11" s="85">
        <v>1935878</v>
      </c>
      <c r="M11" s="85">
        <f t="shared" si="1"/>
        <v>2.5385174817937604E-3</v>
      </c>
    </row>
    <row r="12" spans="1:13">
      <c r="A12" s="86" t="s">
        <v>279</v>
      </c>
      <c r="B12" s="86">
        <v>12031</v>
      </c>
      <c r="C12" s="86">
        <v>0.15862422876057003</v>
      </c>
      <c r="D12" s="86">
        <v>0.29280744066998676</v>
      </c>
      <c r="E12" s="86">
        <v>9.4886815728992255E-2</v>
      </c>
      <c r="F12" s="86">
        <v>0.45368151484045094</v>
      </c>
      <c r="G12" s="86">
        <f t="shared" si="2"/>
        <v>1</v>
      </c>
      <c r="H12" s="91">
        <v>0.70299999999999996</v>
      </c>
      <c r="I12" s="85">
        <v>0</v>
      </c>
      <c r="J12" s="86">
        <v>1774</v>
      </c>
      <c r="K12" s="85">
        <f t="shared" si="0"/>
        <v>2108.4514917594097</v>
      </c>
      <c r="L12" s="85">
        <v>912043</v>
      </c>
      <c r="M12" s="85">
        <f t="shared" si="1"/>
        <v>2.3117895666754855E-3</v>
      </c>
    </row>
    <row r="13" spans="1:13">
      <c r="A13" s="86" t="s">
        <v>280</v>
      </c>
      <c r="B13" s="86">
        <v>12057</v>
      </c>
      <c r="C13" s="86">
        <v>0.12863873654113989</v>
      </c>
      <c r="D13" s="86">
        <v>0.24320802575995368</v>
      </c>
      <c r="E13" s="86">
        <v>0.10865275516950537</v>
      </c>
      <c r="F13" s="86">
        <v>0.51950048252940106</v>
      </c>
      <c r="G13" s="86">
        <f t="shared" si="2"/>
        <v>1</v>
      </c>
      <c r="H13" s="91">
        <v>0.76300000000000001</v>
      </c>
      <c r="I13" s="85">
        <v>0</v>
      </c>
      <c r="J13" s="86">
        <v>1497</v>
      </c>
      <c r="K13" s="85">
        <f t="shared" si="0"/>
        <v>1718.0015485857989</v>
      </c>
      <c r="L13" s="85">
        <v>1351087</v>
      </c>
      <c r="M13" s="85">
        <f t="shared" si="1"/>
        <v>1.2715698904554621E-3</v>
      </c>
    </row>
    <row r="14" spans="1:13">
      <c r="A14" s="86" t="s">
        <v>281</v>
      </c>
      <c r="B14" s="86">
        <v>12086</v>
      </c>
      <c r="C14" s="86">
        <v>9.7127924357254286E-2</v>
      </c>
      <c r="D14" s="86">
        <v>0.22872805861112172</v>
      </c>
      <c r="E14" s="86">
        <v>0.11660786004996092</v>
      </c>
      <c r="F14" s="86">
        <v>0.55753615698166314</v>
      </c>
      <c r="G14" s="86">
        <f t="shared" si="2"/>
        <v>1</v>
      </c>
      <c r="H14" s="91">
        <v>0.81099999999999994</v>
      </c>
      <c r="I14" s="85">
        <v>0</v>
      </c>
      <c r="J14" s="86">
        <v>5863</v>
      </c>
      <c r="K14" s="85">
        <f t="shared" si="0"/>
        <v>6493.7217111584587</v>
      </c>
      <c r="L14" s="85">
        <v>2702602</v>
      </c>
      <c r="M14" s="85">
        <f t="shared" si="1"/>
        <v>2.4027665602106632E-3</v>
      </c>
    </row>
    <row r="15" spans="1:13">
      <c r="A15" s="86" t="s">
        <v>282</v>
      </c>
      <c r="B15" s="86">
        <v>12095</v>
      </c>
      <c r="C15" s="86">
        <v>0.12595690341670421</v>
      </c>
      <c r="D15" s="86">
        <v>0.294987050979237</v>
      </c>
      <c r="E15" s="86">
        <v>0.10016032868495275</v>
      </c>
      <c r="F15" s="86">
        <v>0.47889571691910587</v>
      </c>
      <c r="G15" s="86">
        <f t="shared" si="2"/>
        <v>0.99999999999999978</v>
      </c>
      <c r="H15" s="91">
        <v>0.70499999999999996</v>
      </c>
      <c r="I15" s="85">
        <v>0</v>
      </c>
      <c r="J15" s="86">
        <v>1726</v>
      </c>
      <c r="K15" s="85">
        <f t="shared" si="0"/>
        <v>1974.731002106271</v>
      </c>
      <c r="L15" s="85">
        <v>1290216</v>
      </c>
      <c r="M15" s="85">
        <f t="shared" si="1"/>
        <v>1.530542949479987E-3</v>
      </c>
    </row>
    <row r="16" spans="1:13">
      <c r="A16" s="86" t="s">
        <v>283</v>
      </c>
      <c r="B16" s="86">
        <v>12099</v>
      </c>
      <c r="C16" s="86">
        <v>0.10695771115519391</v>
      </c>
      <c r="D16" s="86">
        <v>0.21852706509977757</v>
      </c>
      <c r="E16" s="86">
        <v>0.11667206831910328</v>
      </c>
      <c r="F16" s="86">
        <v>0.55784315542592533</v>
      </c>
      <c r="G16" s="86">
        <f t="shared" si="2"/>
        <v>1</v>
      </c>
      <c r="H16" s="91">
        <v>0.7609999999999999</v>
      </c>
      <c r="I16" s="85">
        <v>0</v>
      </c>
      <c r="J16" s="86">
        <v>2504</v>
      </c>
      <c r="K16" s="85">
        <f t="shared" si="0"/>
        <v>2803.8985737607641</v>
      </c>
      <c r="L16" s="85">
        <v>1426772</v>
      </c>
      <c r="M16" s="85">
        <f t="shared" si="1"/>
        <v>1.9652043730608421E-3</v>
      </c>
    </row>
    <row r="17" spans="1:13">
      <c r="A17" s="86" t="s">
        <v>284</v>
      </c>
      <c r="B17" s="86">
        <v>12103</v>
      </c>
      <c r="C17" s="86">
        <v>0.10523837455427501</v>
      </c>
      <c r="D17" s="86">
        <v>0.2754914649245257</v>
      </c>
      <c r="E17" s="86">
        <v>0.10711623390078294</v>
      </c>
      <c r="F17" s="86">
        <v>0.51215392662041637</v>
      </c>
      <c r="G17" s="86">
        <f t="shared" si="2"/>
        <v>1</v>
      </c>
      <c r="H17" s="91">
        <v>0.75599999999999989</v>
      </c>
      <c r="I17" s="85">
        <v>0</v>
      </c>
      <c r="J17" s="86">
        <v>683</v>
      </c>
      <c r="K17" s="85">
        <f t="shared" si="0"/>
        <v>763.33179762795919</v>
      </c>
      <c r="L17" s="85">
        <v>949842</v>
      </c>
      <c r="M17" s="85">
        <f t="shared" si="1"/>
        <v>8.036408135542113E-4</v>
      </c>
    </row>
    <row r="18" spans="1:13">
      <c r="A18" s="86" t="s">
        <v>285</v>
      </c>
      <c r="B18" s="86">
        <v>13067</v>
      </c>
      <c r="C18" s="86">
        <v>0.16206969933836415</v>
      </c>
      <c r="D18" s="86">
        <v>0.21827427825269038</v>
      </c>
      <c r="E18" s="86">
        <v>0.1071829771008532</v>
      </c>
      <c r="F18" s="86">
        <v>0.51247304530809223</v>
      </c>
      <c r="G18" s="86">
        <f t="shared" si="2"/>
        <v>1</v>
      </c>
      <c r="H18" s="91">
        <v>0.81700000000000006</v>
      </c>
      <c r="I18" s="85">
        <v>0</v>
      </c>
      <c r="J18" s="86">
        <v>557</v>
      </c>
      <c r="K18" s="85">
        <f t="shared" si="0"/>
        <v>664.73309243046674</v>
      </c>
      <c r="L18" s="85">
        <v>739072</v>
      </c>
      <c r="M18" s="85">
        <f t="shared" si="1"/>
        <v>8.9941587887305537E-4</v>
      </c>
    </row>
    <row r="19" spans="1:13">
      <c r="A19" s="86" t="s">
        <v>286</v>
      </c>
      <c r="B19" s="86">
        <v>13089</v>
      </c>
      <c r="C19" s="86">
        <v>0.14185760010592172</v>
      </c>
      <c r="D19" s="86">
        <v>0.20163013587774764</v>
      </c>
      <c r="E19" s="86">
        <v>0.11355806514546002</v>
      </c>
      <c r="F19" s="86">
        <v>0.5429541988708706</v>
      </c>
      <c r="G19" s="86">
        <f t="shared" si="2"/>
        <v>1</v>
      </c>
      <c r="H19" s="91">
        <v>0.75800000000000001</v>
      </c>
      <c r="I19" s="85">
        <v>0</v>
      </c>
      <c r="J19" s="86">
        <v>1425</v>
      </c>
      <c r="K19" s="85">
        <f t="shared" si="0"/>
        <v>1660.5635616838065</v>
      </c>
      <c r="L19" s="85">
        <v>736066</v>
      </c>
      <c r="M19" s="85">
        <f t="shared" si="1"/>
        <v>2.255998187232947E-3</v>
      </c>
    </row>
    <row r="20" spans="1:13">
      <c r="A20" s="86" t="s">
        <v>287</v>
      </c>
      <c r="B20" s="86">
        <v>13121</v>
      </c>
      <c r="C20" s="86">
        <v>0.15971882881807933</v>
      </c>
      <c r="D20" s="86">
        <v>0.24351298633699039</v>
      </c>
      <c r="E20" s="86">
        <v>0.10322402813433627</v>
      </c>
      <c r="F20" s="86">
        <v>0.49354415671059404</v>
      </c>
      <c r="G20" s="86">
        <f t="shared" si="2"/>
        <v>1</v>
      </c>
      <c r="H20" s="91">
        <v>0.79799999999999993</v>
      </c>
      <c r="I20" s="85">
        <v>0</v>
      </c>
      <c r="J20" s="86">
        <v>1919</v>
      </c>
      <c r="K20" s="85">
        <f t="shared" si="0"/>
        <v>2283.7593722358165</v>
      </c>
      <c r="L20" s="85">
        <v>1010420</v>
      </c>
      <c r="M20" s="85">
        <f t="shared" si="1"/>
        <v>2.2602080048255346E-3</v>
      </c>
    </row>
    <row r="21" spans="1:13">
      <c r="A21" s="86" t="s">
        <v>288</v>
      </c>
      <c r="B21" s="86">
        <v>13135</v>
      </c>
      <c r="C21" s="86">
        <v>0.14526235155567366</v>
      </c>
      <c r="D21" s="86">
        <v>0.25408026300761544</v>
      </c>
      <c r="E21" s="86">
        <v>0.10389674990721424</v>
      </c>
      <c r="F21" s="86">
        <v>0.49676063552949673</v>
      </c>
      <c r="G21" s="86">
        <f t="shared" si="2"/>
        <v>1</v>
      </c>
      <c r="H21" s="91">
        <v>0.75700000000000001</v>
      </c>
      <c r="I21" s="85">
        <v>0</v>
      </c>
      <c r="J21" s="86">
        <v>642</v>
      </c>
      <c r="K21" s="85">
        <f t="shared" si="0"/>
        <v>751.10766580655297</v>
      </c>
      <c r="L21" s="85">
        <v>889954</v>
      </c>
      <c r="M21" s="85">
        <f t="shared" si="1"/>
        <v>8.4398481922273846E-4</v>
      </c>
    </row>
    <row r="22" spans="1:13">
      <c r="A22" s="86" t="s">
        <v>289</v>
      </c>
      <c r="B22" s="86">
        <v>17031</v>
      </c>
      <c r="C22" s="86">
        <v>0.10975363574013897</v>
      </c>
      <c r="D22" s="86">
        <v>0.26653100586526846</v>
      </c>
      <c r="E22" s="86">
        <v>0.10788512748793867</v>
      </c>
      <c r="F22" s="86">
        <v>0.51583023090665392</v>
      </c>
      <c r="G22" s="86">
        <f t="shared" si="2"/>
        <v>1</v>
      </c>
      <c r="H22" s="91">
        <v>0.81900000000000006</v>
      </c>
      <c r="I22" s="85">
        <v>0</v>
      </c>
      <c r="J22" s="86">
        <v>3493</v>
      </c>
      <c r="K22" s="85">
        <f t="shared" si="0"/>
        <v>3923.6329854646851</v>
      </c>
      <c r="L22" s="85">
        <v>5238541</v>
      </c>
      <c r="M22" s="85">
        <f t="shared" si="1"/>
        <v>7.4899346697194602E-4</v>
      </c>
    </row>
    <row r="23" spans="1:13">
      <c r="A23" s="86" t="s">
        <v>290</v>
      </c>
      <c r="B23" s="86">
        <v>18097</v>
      </c>
      <c r="C23" s="86">
        <v>0.15397447550281854</v>
      </c>
      <c r="D23" s="86">
        <v>0.22038302063687493</v>
      </c>
      <c r="E23" s="86">
        <v>0.10821846918212351</v>
      </c>
      <c r="F23" s="86">
        <v>0.51742403467818299</v>
      </c>
      <c r="G23" s="86">
        <f t="shared" si="2"/>
        <v>1</v>
      </c>
      <c r="H23" s="91">
        <v>0.68099999999999994</v>
      </c>
      <c r="I23" s="85">
        <v>0</v>
      </c>
      <c r="J23" s="86">
        <v>792</v>
      </c>
      <c r="K23" s="85">
        <f t="shared" si="0"/>
        <v>936.14196861342862</v>
      </c>
      <c r="L23" s="85">
        <v>939964</v>
      </c>
      <c r="M23" s="85">
        <f t="shared" si="1"/>
        <v>9.9593385343845994E-4</v>
      </c>
    </row>
    <row r="24" spans="1:13">
      <c r="A24" s="86" t="s">
        <v>291</v>
      </c>
      <c r="B24" s="86">
        <v>22033</v>
      </c>
      <c r="C24" s="86">
        <v>0.14085179047831378</v>
      </c>
      <c r="D24" s="86">
        <v>0.20744680174114954</v>
      </c>
      <c r="E24" s="86">
        <v>0.11272592299705965</v>
      </c>
      <c r="F24" s="86">
        <v>0.53897548478347701</v>
      </c>
      <c r="G24" s="86">
        <f t="shared" si="2"/>
        <v>1</v>
      </c>
      <c r="H24" s="91">
        <v>0.80700000000000005</v>
      </c>
      <c r="I24" s="85">
        <v>0</v>
      </c>
      <c r="J24" s="86">
        <v>1282</v>
      </c>
      <c r="K24" s="85">
        <f t="shared" si="0"/>
        <v>1492.1756057825321</v>
      </c>
      <c r="L24" s="85">
        <v>446167</v>
      </c>
      <c r="M24" s="85">
        <f t="shared" si="1"/>
        <v>3.3444329270935144E-3</v>
      </c>
    </row>
    <row r="25" spans="1:13">
      <c r="A25" s="86" t="s">
        <v>292</v>
      </c>
      <c r="B25" s="86">
        <v>22071</v>
      </c>
      <c r="C25" s="86">
        <v>0.12014383942935863</v>
      </c>
      <c r="D25" s="86">
        <v>0.27556929737952574</v>
      </c>
      <c r="E25" s="86">
        <v>0.10452454697037533</v>
      </c>
      <c r="F25" s="86">
        <v>0.49976231622074035</v>
      </c>
      <c r="G25" s="86">
        <f t="shared" si="2"/>
        <v>1</v>
      </c>
      <c r="H25" s="91">
        <v>0.81700000000000006</v>
      </c>
      <c r="I25" s="85">
        <v>0</v>
      </c>
      <c r="J25" s="86">
        <v>983</v>
      </c>
      <c r="K25" s="85">
        <f t="shared" si="0"/>
        <v>1117.2280698273039</v>
      </c>
      <c r="L25" s="85">
        <v>388182</v>
      </c>
      <c r="M25" s="85">
        <f t="shared" si="1"/>
        <v>2.8781037498578086E-3</v>
      </c>
    </row>
    <row r="26" spans="1:13">
      <c r="A26" s="86" t="s">
        <v>293</v>
      </c>
      <c r="B26" s="86">
        <v>24510</v>
      </c>
      <c r="C26" s="86">
        <v>1.9853357540757847E-2</v>
      </c>
      <c r="D26" s="86">
        <v>0.18648415278033117</v>
      </c>
      <c r="E26" s="86">
        <v>0.13728117759004099</v>
      </c>
      <c r="F26" s="86">
        <v>0.65638131208886996</v>
      </c>
      <c r="G26" s="86">
        <f t="shared" si="2"/>
        <v>1</v>
      </c>
      <c r="H26" s="91">
        <v>0.84</v>
      </c>
      <c r="I26" s="85">
        <v>0</v>
      </c>
      <c r="J26" s="86">
        <v>2259</v>
      </c>
      <c r="K26" s="85">
        <f t="shared" si="0"/>
        <v>2304.7571681029731</v>
      </c>
      <c r="L26" s="85">
        <v>619796</v>
      </c>
      <c r="M26" s="85">
        <f t="shared" si="1"/>
        <v>3.7185738018686359E-3</v>
      </c>
    </row>
    <row r="27" spans="1:13">
      <c r="A27" s="86" t="s">
        <v>294</v>
      </c>
      <c r="B27" s="86">
        <v>24031</v>
      </c>
      <c r="C27" s="86">
        <v>0.13652052802220563</v>
      </c>
      <c r="D27" s="86">
        <v>0.29414805357216078</v>
      </c>
      <c r="E27" s="86">
        <v>9.8478243049326925E-2</v>
      </c>
      <c r="F27" s="86">
        <v>0.47085317535630666</v>
      </c>
      <c r="G27" s="86">
        <f t="shared" si="2"/>
        <v>1</v>
      </c>
      <c r="H27" s="91">
        <v>0.79599999999999993</v>
      </c>
      <c r="I27" s="85">
        <v>0</v>
      </c>
      <c r="J27" s="86">
        <v>1327</v>
      </c>
      <c r="K27" s="85">
        <f t="shared" si="0"/>
        <v>1536.8054980629877</v>
      </c>
      <c r="L27" s="85">
        <v>1039198</v>
      </c>
      <c r="M27" s="85">
        <f t="shared" si="1"/>
        <v>1.4788380059074283E-3</v>
      </c>
    </row>
    <row r="28" spans="1:13">
      <c r="A28" s="86" t="s">
        <v>295</v>
      </c>
      <c r="B28" s="86">
        <v>24033</v>
      </c>
      <c r="C28" s="86">
        <v>8.8144892439876374E-2</v>
      </c>
      <c r="D28" s="86">
        <v>0.17349090414176321</v>
      </c>
      <c r="E28" s="86">
        <v>0.12771613709073404</v>
      </c>
      <c r="F28" s="86">
        <v>0.61064806632762636</v>
      </c>
      <c r="G28" s="86">
        <f t="shared" si="2"/>
        <v>1</v>
      </c>
      <c r="H28" s="91">
        <v>0.877</v>
      </c>
      <c r="I28" s="85">
        <v>0</v>
      </c>
      <c r="J28" s="86">
        <v>2139</v>
      </c>
      <c r="K28" s="85">
        <f t="shared" si="0"/>
        <v>2345.767416627607</v>
      </c>
      <c r="L28" s="85">
        <v>905161</v>
      </c>
      <c r="M28" s="85">
        <f t="shared" si="1"/>
        <v>2.5915471574975138E-3</v>
      </c>
    </row>
    <row r="29" spans="1:13">
      <c r="A29" s="86" t="s">
        <v>296</v>
      </c>
      <c r="B29" s="86">
        <v>25025</v>
      </c>
      <c r="C29" s="86">
        <v>6.9327586869655691E-2</v>
      </c>
      <c r="D29" s="86">
        <v>0.20654926311796742</v>
      </c>
      <c r="E29" s="86">
        <v>0.12525283737943357</v>
      </c>
      <c r="F29" s="86">
        <v>0.59887031263294332</v>
      </c>
      <c r="G29" s="86">
        <f t="shared" si="2"/>
        <v>1</v>
      </c>
      <c r="H29" s="91">
        <v>0.88099999999999989</v>
      </c>
      <c r="I29" s="85">
        <v>0</v>
      </c>
      <c r="J29" s="86">
        <v>0</v>
      </c>
      <c r="K29" s="85">
        <f t="shared" si="0"/>
        <v>0</v>
      </c>
      <c r="L29" s="85">
        <v>780685</v>
      </c>
      <c r="M29" s="85">
        <f t="shared" si="1"/>
        <v>0</v>
      </c>
    </row>
    <row r="30" spans="1:13">
      <c r="A30" s="86" t="s">
        <v>297</v>
      </c>
      <c r="B30" s="86">
        <v>26163</v>
      </c>
      <c r="C30" s="86">
        <v>0.16476208222386898</v>
      </c>
      <c r="D30" s="86">
        <v>0.13868854849174544</v>
      </c>
      <c r="E30" s="86">
        <v>0.12048335269523276</v>
      </c>
      <c r="F30" s="86">
        <v>0.57606601658915269</v>
      </c>
      <c r="G30" s="86">
        <f t="shared" si="2"/>
        <v>0.99999999999999978</v>
      </c>
      <c r="H30" s="91">
        <v>0.80599999999999994</v>
      </c>
      <c r="I30" s="85">
        <v>0</v>
      </c>
      <c r="J30" s="86">
        <v>1162</v>
      </c>
      <c r="K30" s="85">
        <f t="shared" si="0"/>
        <v>1391.2203640058533</v>
      </c>
      <c r="L30" s="85">
        <v>1763822</v>
      </c>
      <c r="M30" s="85">
        <f t="shared" si="1"/>
        <v>7.8875326648939251E-4</v>
      </c>
    </row>
    <row r="31" spans="1:13">
      <c r="A31" s="86" t="s">
        <v>298</v>
      </c>
      <c r="B31" s="86">
        <v>32003</v>
      </c>
      <c r="C31" s="86">
        <v>0.20030196946370488</v>
      </c>
      <c r="D31" s="86">
        <v>0.20259058058639159</v>
      </c>
      <c r="E31" s="86">
        <v>0.10328271140805981</v>
      </c>
      <c r="F31" s="86">
        <v>0.49382473854184367</v>
      </c>
      <c r="G31" s="86">
        <f t="shared" si="2"/>
        <v>1</v>
      </c>
      <c r="H31" s="91">
        <v>0.80244186046511645</v>
      </c>
      <c r="I31" s="85">
        <v>0</v>
      </c>
      <c r="J31" s="86">
        <v>1039</v>
      </c>
      <c r="K31" s="85">
        <f t="shared" si="0"/>
        <v>1299.2404136636721</v>
      </c>
      <c r="L31" s="85">
        <v>2112436</v>
      </c>
      <c r="M31" s="85">
        <f t="shared" si="1"/>
        <v>6.1504368116414995E-4</v>
      </c>
    </row>
    <row r="32" spans="1:13">
      <c r="A32" s="86" t="s">
        <v>299</v>
      </c>
      <c r="B32" s="86">
        <v>34013</v>
      </c>
      <c r="C32" s="86">
        <v>7.6572788393291499E-2</v>
      </c>
      <c r="D32" s="86">
        <v>0.18378684834240117</v>
      </c>
      <c r="E32" s="86">
        <v>0.12793687667301615</v>
      </c>
      <c r="F32" s="86">
        <v>0.61170348659129103</v>
      </c>
      <c r="G32" s="86">
        <f t="shared" si="2"/>
        <v>0.99999999999999989</v>
      </c>
      <c r="H32" s="91">
        <v>0.80244186046511645</v>
      </c>
      <c r="I32" s="85">
        <v>0</v>
      </c>
      <c r="J32" s="86">
        <v>2330</v>
      </c>
      <c r="K32" s="85">
        <f t="shared" si="0"/>
        <v>2523.2091611703086</v>
      </c>
      <c r="L32" s="85">
        <v>800401</v>
      </c>
      <c r="M32" s="85">
        <f t="shared" si="1"/>
        <v>3.1524312952761284E-3</v>
      </c>
    </row>
    <row r="33" spans="1:13">
      <c r="A33" s="86" t="s">
        <v>300</v>
      </c>
      <c r="B33" s="86">
        <v>34017</v>
      </c>
      <c r="C33" s="86">
        <v>8.931282379603718E-2</v>
      </c>
      <c r="D33" s="86">
        <v>0.22186054127451263</v>
      </c>
      <c r="E33" s="86">
        <v>0.1191475379373884</v>
      </c>
      <c r="F33" s="86">
        <v>0.56967909699206176</v>
      </c>
      <c r="G33" s="86">
        <f t="shared" si="2"/>
        <v>1</v>
      </c>
      <c r="H33" s="91">
        <v>0.80244186046511645</v>
      </c>
      <c r="I33" s="85">
        <v>0</v>
      </c>
      <c r="J33" s="86">
        <v>861</v>
      </c>
      <c r="K33" s="85">
        <f t="shared" si="0"/>
        <v>945.43990790440807</v>
      </c>
      <c r="L33" s="85">
        <v>679756</v>
      </c>
      <c r="M33" s="85">
        <f t="shared" si="1"/>
        <v>1.3908518761208551E-3</v>
      </c>
    </row>
    <row r="34" spans="1:13">
      <c r="A34" s="86" t="s">
        <v>301</v>
      </c>
      <c r="B34" s="86">
        <v>36005</v>
      </c>
      <c r="C34" s="86">
        <v>7.9567738452539144E-2</v>
      </c>
      <c r="D34" s="86">
        <v>0.23119162056718667</v>
      </c>
      <c r="E34" s="86">
        <v>0.11921914928216736</v>
      </c>
      <c r="F34" s="86">
        <v>0.57002149169810679</v>
      </c>
      <c r="G34" s="86">
        <f t="shared" si="2"/>
        <v>1</v>
      </c>
      <c r="H34" s="91">
        <v>0.83599999999999997</v>
      </c>
      <c r="I34" s="85">
        <v>0</v>
      </c>
      <c r="J34" s="86">
        <v>6519</v>
      </c>
      <c r="K34" s="85">
        <f t="shared" si="0"/>
        <v>7082.5418364193838</v>
      </c>
      <c r="L34" s="85">
        <v>1455846</v>
      </c>
      <c r="M34" s="85">
        <f t="shared" si="1"/>
        <v>4.8648976858949259E-3</v>
      </c>
    </row>
    <row r="35" spans="1:13">
      <c r="A35" s="86" t="s">
        <v>302</v>
      </c>
      <c r="B35" s="86">
        <v>36047</v>
      </c>
      <c r="C35" s="86">
        <v>8.0818457562557622E-2</v>
      </c>
      <c r="D35" s="86">
        <v>0.11793468675779739</v>
      </c>
      <c r="E35" s="86">
        <v>0.13859305853363438</v>
      </c>
      <c r="F35" s="86">
        <v>0.66265379714601069</v>
      </c>
      <c r="G35" s="86">
        <f t="shared" si="2"/>
        <v>1</v>
      </c>
      <c r="H35" s="91">
        <v>0.85099999999999998</v>
      </c>
      <c r="I35" s="85">
        <v>0</v>
      </c>
      <c r="J35" s="86">
        <v>6130</v>
      </c>
      <c r="K35" s="85">
        <f t="shared" si="0"/>
        <v>6668.9763849530254</v>
      </c>
      <c r="L35" s="85">
        <v>2635121</v>
      </c>
      <c r="M35" s="85">
        <f t="shared" si="1"/>
        <v>2.5308046138879489E-3</v>
      </c>
    </row>
    <row r="36" spans="1:13">
      <c r="A36" s="86" t="s">
        <v>303</v>
      </c>
      <c r="B36" s="86">
        <v>36061</v>
      </c>
      <c r="C36" s="86">
        <v>6.6282543350082698E-2</v>
      </c>
      <c r="D36" s="86">
        <v>0.43577620174562137</v>
      </c>
      <c r="E36" s="86">
        <v>8.6129762629426829E-2</v>
      </c>
      <c r="F36" s="86">
        <v>0.41181149227486913</v>
      </c>
      <c r="G36" s="86">
        <f t="shared" si="2"/>
        <v>1</v>
      </c>
      <c r="H36" s="91">
        <v>0.85099999999999998</v>
      </c>
      <c r="I36" s="85">
        <v>0</v>
      </c>
      <c r="J36" s="86">
        <v>2779</v>
      </c>
      <c r="K36" s="85">
        <f t="shared" si="0"/>
        <v>2976.2750821546888</v>
      </c>
      <c r="L36" s="85">
        <v>1653877</v>
      </c>
      <c r="M36" s="85">
        <f t="shared" si="1"/>
        <v>1.7995746250505261E-3</v>
      </c>
    </row>
    <row r="37" spans="1:13">
      <c r="A37" s="86" t="s">
        <v>304</v>
      </c>
      <c r="B37" s="86">
        <v>36081</v>
      </c>
      <c r="C37" s="86">
        <v>8.0182685353747618E-2</v>
      </c>
      <c r="D37" s="86">
        <v>0.33167239001435883</v>
      </c>
      <c r="E37" s="86">
        <v>0.10173244785669208</v>
      </c>
      <c r="F37" s="86">
        <v>0.48641247677520127</v>
      </c>
      <c r="G37" s="86">
        <f t="shared" si="2"/>
        <v>0.99999999999999978</v>
      </c>
      <c r="H37" s="91">
        <v>0.84699999999999998</v>
      </c>
      <c r="I37" s="85">
        <v>0</v>
      </c>
      <c r="J37" s="86">
        <v>2923</v>
      </c>
      <c r="K37" s="85">
        <f t="shared" si="0"/>
        <v>3177.8049330634103</v>
      </c>
      <c r="L37" s="85">
        <v>2339280</v>
      </c>
      <c r="M37" s="85">
        <f t="shared" si="1"/>
        <v>1.3584542821139028E-3</v>
      </c>
    </row>
    <row r="38" spans="1:13">
      <c r="A38" s="86" t="s">
        <v>305</v>
      </c>
      <c r="B38" s="86">
        <v>37119</v>
      </c>
      <c r="C38" s="86">
        <v>0.11716491547528365</v>
      </c>
      <c r="D38" s="86">
        <v>0.18824299058449306</v>
      </c>
      <c r="E38" s="86">
        <v>0.12014479938370702</v>
      </c>
      <c r="F38" s="86">
        <v>0.57444729455651611</v>
      </c>
      <c r="G38" s="86">
        <f t="shared" si="2"/>
        <v>0.99999999999999989</v>
      </c>
      <c r="H38" s="91">
        <v>0.71400000000000008</v>
      </c>
      <c r="I38" s="85">
        <v>0</v>
      </c>
      <c r="J38" s="86">
        <v>1284</v>
      </c>
      <c r="K38" s="85">
        <f t="shared" si="0"/>
        <v>1454.4052705962122</v>
      </c>
      <c r="L38" s="85">
        <v>1034290</v>
      </c>
      <c r="M38" s="85">
        <f t="shared" si="1"/>
        <v>1.4061871144419962E-3</v>
      </c>
    </row>
    <row r="39" spans="1:13">
      <c r="A39" s="86" t="s">
        <v>306</v>
      </c>
      <c r="B39" s="86">
        <v>39035</v>
      </c>
      <c r="C39" s="86">
        <v>0.13351042191793841</v>
      </c>
      <c r="D39" s="86">
        <v>0.26678667973578762</v>
      </c>
      <c r="E39" s="86">
        <v>0.10373165061945189</v>
      </c>
      <c r="F39" s="86">
        <v>0.49597124772682211</v>
      </c>
      <c r="G39" s="86">
        <f t="shared" si="2"/>
        <v>1</v>
      </c>
      <c r="H39" s="91">
        <v>0.85799999999999998</v>
      </c>
      <c r="I39" s="85">
        <v>0</v>
      </c>
      <c r="J39" s="86">
        <v>766</v>
      </c>
      <c r="K39" s="85">
        <f t="shared" si="0"/>
        <v>884.02678967646546</v>
      </c>
      <c r="L39" s="85">
        <v>1257401</v>
      </c>
      <c r="M39" s="85">
        <f t="shared" si="1"/>
        <v>7.0305876142651819E-4</v>
      </c>
    </row>
    <row r="40" spans="1:13">
      <c r="A40" s="86" t="s">
        <v>307</v>
      </c>
      <c r="B40" s="86">
        <v>39049</v>
      </c>
      <c r="C40" s="86">
        <v>0.13517140863995833</v>
      </c>
      <c r="D40" s="86">
        <v>0.22528107223518468</v>
      </c>
      <c r="E40" s="86">
        <v>0.11062364379318174</v>
      </c>
      <c r="F40" s="86">
        <v>0.52892387533167518</v>
      </c>
      <c r="G40" s="86">
        <f t="shared" si="2"/>
        <v>1</v>
      </c>
      <c r="H40" s="91">
        <v>0.86900000000000011</v>
      </c>
      <c r="I40" s="85">
        <v>0</v>
      </c>
      <c r="J40" s="86">
        <v>770</v>
      </c>
      <c r="K40" s="85">
        <f t="shared" si="0"/>
        <v>890.34984237638025</v>
      </c>
      <c r="L40" s="85">
        <v>1253507</v>
      </c>
      <c r="M40" s="85">
        <f t="shared" si="1"/>
        <v>7.1028709243456975E-4</v>
      </c>
    </row>
    <row r="41" spans="1:13">
      <c r="A41" s="86" t="s">
        <v>308</v>
      </c>
      <c r="B41" s="86">
        <v>39061</v>
      </c>
      <c r="C41" s="86">
        <v>0.15009017413314127</v>
      </c>
      <c r="D41" s="86">
        <v>0.23540085399960586</v>
      </c>
      <c r="E41" s="86">
        <v>0.10629268284017208</v>
      </c>
      <c r="F41" s="86">
        <v>0.50821628902708071</v>
      </c>
      <c r="G41" s="86">
        <f t="shared" si="2"/>
        <v>1</v>
      </c>
      <c r="H41" s="91">
        <v>0.85599999999999998</v>
      </c>
      <c r="I41" s="85">
        <v>0</v>
      </c>
      <c r="J41" s="86">
        <v>505</v>
      </c>
      <c r="K41" s="85">
        <f t="shared" si="0"/>
        <v>594.18068203286077</v>
      </c>
      <c r="L41" s="85">
        <v>808703</v>
      </c>
      <c r="M41" s="85">
        <f t="shared" si="1"/>
        <v>7.3473287725266351E-4</v>
      </c>
    </row>
    <row r="42" spans="1:13">
      <c r="A42" s="86" t="s">
        <v>309</v>
      </c>
      <c r="B42" s="86">
        <v>42101</v>
      </c>
      <c r="C42" s="86">
        <v>7.4412635523169526E-2</v>
      </c>
      <c r="D42" s="86">
        <v>0.30653071750714461</v>
      </c>
      <c r="E42" s="86">
        <v>0.1070793020914</v>
      </c>
      <c r="F42" s="86">
        <v>0.51197734487828572</v>
      </c>
      <c r="G42" s="86">
        <f t="shared" si="2"/>
        <v>0.99999999999999978</v>
      </c>
      <c r="H42" s="91">
        <v>0.89400000000000002</v>
      </c>
      <c r="I42" s="85">
        <v>0</v>
      </c>
      <c r="J42" s="86">
        <v>3541</v>
      </c>
      <c r="K42" s="85">
        <f t="shared" si="0"/>
        <v>3825.6788455636261</v>
      </c>
      <c r="L42" s="85">
        <v>1569657</v>
      </c>
      <c r="M42" s="85">
        <f t="shared" si="1"/>
        <v>2.4372705919596615E-3</v>
      </c>
    </row>
    <row r="43" spans="1:13">
      <c r="A43" s="86" t="s">
        <v>310</v>
      </c>
      <c r="B43" s="86">
        <v>72127</v>
      </c>
      <c r="C43" s="86">
        <v>5.5634721345524392E-2</v>
      </c>
      <c r="D43" s="86">
        <v>0.17033986950385663</v>
      </c>
      <c r="E43" s="86">
        <v>0.13388451770701559</v>
      </c>
      <c r="F43" s="86">
        <v>0.64014089144360331</v>
      </c>
      <c r="G43" s="86">
        <f t="shared" si="2"/>
        <v>0.99999999999999989</v>
      </c>
      <c r="H43" s="91">
        <v>0.80244186046511645</v>
      </c>
      <c r="I43" s="85">
        <v>0</v>
      </c>
      <c r="J43" s="86">
        <v>653</v>
      </c>
      <c r="K43" s="85">
        <f t="shared" si="0"/>
        <v>691.46972549688542</v>
      </c>
      <c r="L43" s="85">
        <v>355181</v>
      </c>
      <c r="M43" s="85">
        <f t="shared" si="1"/>
        <v>1.9468094450347439E-3</v>
      </c>
    </row>
    <row r="44" spans="1:13">
      <c r="A44" s="86" t="s">
        <v>311</v>
      </c>
      <c r="B44" s="86">
        <v>47157</v>
      </c>
      <c r="C44" s="86">
        <v>0.12359121211970239</v>
      </c>
      <c r="D44" s="86">
        <v>0.22829762269945039</v>
      </c>
      <c r="E44" s="86">
        <v>0.11210491250667008</v>
      </c>
      <c r="F44" s="86">
        <v>0.53600625267417701</v>
      </c>
      <c r="G44" s="86">
        <f t="shared" si="2"/>
        <v>0.99999999999999989</v>
      </c>
      <c r="H44" s="91">
        <v>0.629</v>
      </c>
      <c r="I44" s="85">
        <v>0</v>
      </c>
      <c r="J44" s="86">
        <v>1720</v>
      </c>
      <c r="K44" s="85">
        <f t="shared" si="0"/>
        <v>1962.5544880261086</v>
      </c>
      <c r="L44" s="85">
        <v>937847</v>
      </c>
      <c r="M44" s="85">
        <f t="shared" si="1"/>
        <v>2.0926169066234775E-3</v>
      </c>
    </row>
    <row r="45" spans="1:13">
      <c r="A45" s="86" t="s">
        <v>312</v>
      </c>
      <c r="B45" s="86">
        <v>48029</v>
      </c>
      <c r="C45" s="86">
        <v>0.14260335331272464</v>
      </c>
      <c r="D45" s="86">
        <v>0.29838287045716244</v>
      </c>
      <c r="E45" s="86">
        <v>9.6693582584421761E-2</v>
      </c>
      <c r="F45" s="86">
        <v>0.46232019364569116</v>
      </c>
      <c r="G45" s="86">
        <f t="shared" si="2"/>
        <v>1</v>
      </c>
      <c r="H45" s="91">
        <v>0.68700000000000006</v>
      </c>
      <c r="I45" s="85">
        <v>0</v>
      </c>
      <c r="J45" s="86">
        <v>661</v>
      </c>
      <c r="K45" s="85">
        <f t="shared" si="0"/>
        <v>770.93840121011283</v>
      </c>
      <c r="L45" s="85">
        <v>1892004</v>
      </c>
      <c r="M45" s="85">
        <f t="shared" si="1"/>
        <v>4.0747186644960202E-4</v>
      </c>
    </row>
    <row r="46" spans="1:13">
      <c r="A46" s="86" t="s">
        <v>313</v>
      </c>
      <c r="B46" s="86">
        <v>48113</v>
      </c>
      <c r="C46" s="86">
        <v>0.14537309889883457</v>
      </c>
      <c r="D46" s="86">
        <v>0.3779742066833689</v>
      </c>
      <c r="E46" s="86">
        <v>8.2447443393241393E-2</v>
      </c>
      <c r="F46" s="86">
        <v>0.394205251024555</v>
      </c>
      <c r="G46" s="86">
        <f t="shared" si="2"/>
        <v>0.99999999999999978</v>
      </c>
      <c r="H46" s="91">
        <v>0.75099999999999989</v>
      </c>
      <c r="I46" s="85">
        <v>0</v>
      </c>
      <c r="J46" s="86">
        <v>2726</v>
      </c>
      <c r="K46" s="85">
        <f t="shared" si="0"/>
        <v>3189.6959907155006</v>
      </c>
      <c r="L46" s="85">
        <v>2552213</v>
      </c>
      <c r="M46" s="85">
        <f t="shared" si="1"/>
        <v>1.2497765628164657E-3</v>
      </c>
    </row>
    <row r="47" spans="1:13">
      <c r="A47" s="86" t="s">
        <v>314</v>
      </c>
      <c r="B47" s="86">
        <v>48201</v>
      </c>
      <c r="C47" s="86">
        <v>0.14615502435209957</v>
      </c>
      <c r="D47" s="86">
        <v>0.25381490610037205</v>
      </c>
      <c r="E47" s="86">
        <v>0.10378824198967013</v>
      </c>
      <c r="F47" s="86">
        <v>0.49624182755785823</v>
      </c>
      <c r="G47" s="86">
        <f t="shared" si="2"/>
        <v>1</v>
      </c>
      <c r="H47" s="91">
        <v>0.72900000000000009</v>
      </c>
      <c r="I47" s="85">
        <v>0</v>
      </c>
      <c r="J47" s="86">
        <v>5042</v>
      </c>
      <c r="K47" s="85">
        <f t="shared" si="0"/>
        <v>5905.0531932615913</v>
      </c>
      <c r="L47" s="85">
        <v>4525519</v>
      </c>
      <c r="M47" s="85">
        <f t="shared" si="1"/>
        <v>1.3048344716399581E-3</v>
      </c>
    </row>
    <row r="48" spans="1:13">
      <c r="A48" s="86" t="s">
        <v>315</v>
      </c>
      <c r="B48" s="86">
        <v>48439</v>
      </c>
      <c r="C48" s="86">
        <v>0.15244298115058372</v>
      </c>
      <c r="D48" s="86">
        <v>0.20831255643556831</v>
      </c>
      <c r="E48" s="86">
        <v>0.11057122354817217</v>
      </c>
      <c r="F48" s="86">
        <v>0.52867323886567585</v>
      </c>
      <c r="G48" s="86">
        <f t="shared" si="2"/>
        <v>1</v>
      </c>
      <c r="H48" s="91">
        <v>0.71299999999999997</v>
      </c>
      <c r="I48" s="85">
        <v>0</v>
      </c>
      <c r="J48" s="86">
        <v>988</v>
      </c>
      <c r="K48" s="85">
        <f t="shared" si="0"/>
        <v>1165.7032837050176</v>
      </c>
      <c r="L48" s="85">
        <v>1983675</v>
      </c>
      <c r="M48" s="85">
        <f t="shared" si="1"/>
        <v>5.8764832127491528E-4</v>
      </c>
    </row>
    <row r="49" spans="1:13">
      <c r="A49" s="86" t="s">
        <v>316</v>
      </c>
      <c r="B49" s="86">
        <v>48453</v>
      </c>
      <c r="C49" s="86">
        <v>0.16961462086812448</v>
      </c>
      <c r="D49" s="86">
        <v>0.20229751169723087</v>
      </c>
      <c r="E49" s="86">
        <v>0.10864144796149953</v>
      </c>
      <c r="F49" s="86">
        <v>0.51944641947314507</v>
      </c>
      <c r="G49" s="86">
        <f t="shared" si="2"/>
        <v>1</v>
      </c>
      <c r="H49" s="91">
        <v>0.70499999999999996</v>
      </c>
      <c r="I49" s="85">
        <v>0</v>
      </c>
      <c r="J49" s="86">
        <v>478</v>
      </c>
      <c r="K49" s="85">
        <f t="shared" si="0"/>
        <v>575.63633947857318</v>
      </c>
      <c r="L49" s="85">
        <v>1176584</v>
      </c>
      <c r="M49" s="85">
        <f t="shared" si="1"/>
        <v>4.8924372546165266E-4</v>
      </c>
    </row>
    <row r="50" spans="1:13">
      <c r="A50" s="86" t="s">
        <v>317</v>
      </c>
      <c r="B50" s="86">
        <v>53033</v>
      </c>
      <c r="C50" s="86">
        <v>9.3518524481582321E-2</v>
      </c>
      <c r="D50" s="86">
        <v>0.23613132221377303</v>
      </c>
      <c r="E50" s="86">
        <v>0.11595162885996656</v>
      </c>
      <c r="F50" s="86">
        <v>0.55439852444467808</v>
      </c>
      <c r="G50" s="86">
        <f t="shared" si="2"/>
        <v>1</v>
      </c>
      <c r="H50" s="91">
        <v>0.93299999999999994</v>
      </c>
      <c r="I50" s="85">
        <v>0</v>
      </c>
      <c r="J50" s="86">
        <v>648</v>
      </c>
      <c r="K50" s="85">
        <f t="shared" si="0"/>
        <v>714.85189438582643</v>
      </c>
      <c r="L50" s="85">
        <v>2118119</v>
      </c>
      <c r="M50" s="85">
        <f t="shared" si="1"/>
        <v>3.3749373589766509E-4</v>
      </c>
    </row>
    <row r="51" spans="1:13">
      <c r="A51" s="86" t="s">
        <v>318</v>
      </c>
      <c r="B51" s="86">
        <v>1</v>
      </c>
      <c r="C51" s="86">
        <v>0.1546895329291085</v>
      </c>
      <c r="D51" s="86">
        <v>0.22869059594632196</v>
      </c>
      <c r="E51" s="86">
        <v>0.10665780874644443</v>
      </c>
      <c r="F51" s="86">
        <v>0.50996206237812503</v>
      </c>
      <c r="G51" s="86">
        <f t="shared" si="2"/>
        <v>1</v>
      </c>
      <c r="H51" s="91">
        <v>0.76900000000000002</v>
      </c>
      <c r="I51" s="85">
        <v>0</v>
      </c>
      <c r="J51" s="86">
        <v>3027</v>
      </c>
      <c r="K51" s="85">
        <f t="shared" si="0"/>
        <v>3580.9328263601665</v>
      </c>
      <c r="L51" s="85">
        <v>4850771</v>
      </c>
      <c r="M51" s="85">
        <f t="shared" si="1"/>
        <v>7.3821931118994624E-4</v>
      </c>
    </row>
    <row r="52" spans="1:13">
      <c r="A52" s="86" t="s">
        <v>319</v>
      </c>
      <c r="B52" s="86">
        <f>VLOOKUP(A52,[1]Sheet1!$H$14:$I$69,2,FALSE)</f>
        <v>5</v>
      </c>
      <c r="C52" s="86">
        <v>0.16297053680059981</v>
      </c>
      <c r="D52" s="86">
        <v>0.21803961715171666</v>
      </c>
      <c r="E52" s="86">
        <v>0.10706774742004305</v>
      </c>
      <c r="F52" s="86">
        <v>0.51192209862764038</v>
      </c>
      <c r="G52" s="86">
        <f t="shared" ref="G52:G57" si="3">SUM(C52:F52)</f>
        <v>0.99999999999999989</v>
      </c>
      <c r="H52" s="91">
        <v>0.80244186046511645</v>
      </c>
      <c r="I52" s="85">
        <v>0</v>
      </c>
      <c r="J52" s="86">
        <v>1015</v>
      </c>
      <c r="K52" s="85">
        <f t="shared" si="0"/>
        <v>1212.6215917422289</v>
      </c>
      <c r="L52" s="85">
        <v>2977944</v>
      </c>
      <c r="M52" s="85">
        <f t="shared" si="1"/>
        <v>4.0720093854761168E-4</v>
      </c>
    </row>
    <row r="53" spans="1:13">
      <c r="A53" s="86" t="s">
        <v>320</v>
      </c>
      <c r="B53" s="86">
        <f>VLOOKUP(A53,[1]Sheet1!$H$14:$I$69,2,FALSE)</f>
        <v>21</v>
      </c>
      <c r="C53" s="86">
        <v>0.1638716483501679</v>
      </c>
      <c r="D53" s="86">
        <v>0.21780488465314032</v>
      </c>
      <c r="E53" s="86">
        <v>0.10695248267963874</v>
      </c>
      <c r="F53" s="86">
        <v>0.51137098431705297</v>
      </c>
      <c r="G53" s="86">
        <f t="shared" si="3"/>
        <v>1</v>
      </c>
      <c r="H53" s="91">
        <v>0.80244186046511645</v>
      </c>
      <c r="I53" s="85">
        <v>0</v>
      </c>
      <c r="J53" s="86">
        <v>1043</v>
      </c>
      <c r="K53" s="85">
        <f t="shared" si="0"/>
        <v>1247.4161388523339</v>
      </c>
      <c r="L53" s="85">
        <v>4424376</v>
      </c>
      <c r="M53" s="85">
        <f t="shared" si="1"/>
        <v>2.8194171084291525E-4</v>
      </c>
    </row>
    <row r="54" spans="1:13">
      <c r="A54" s="86" t="s">
        <v>321</v>
      </c>
      <c r="B54" s="86">
        <f>VLOOKUP(A54,[1]Sheet1!$H$14:$I$69,2,FALSE)</f>
        <v>28</v>
      </c>
      <c r="C54" s="86">
        <v>0.14658175774601606</v>
      </c>
      <c r="D54" s="86">
        <v>0.27632259603435139</v>
      </c>
      <c r="E54" s="86">
        <v>9.9821235002763395E-2</v>
      </c>
      <c r="F54" s="86">
        <v>0.4772744112168692</v>
      </c>
      <c r="G54" s="86">
        <f t="shared" si="3"/>
        <v>1</v>
      </c>
      <c r="H54" s="91">
        <v>0.70299999999999996</v>
      </c>
      <c r="I54" s="85">
        <v>0</v>
      </c>
      <c r="J54" s="86">
        <v>2416</v>
      </c>
      <c r="K54" s="85">
        <f t="shared" si="0"/>
        <v>2830.9683111753538</v>
      </c>
      <c r="L54" s="85">
        <v>2986220</v>
      </c>
      <c r="M54" s="85">
        <f t="shared" si="1"/>
        <v>9.4801063256402872E-4</v>
      </c>
    </row>
    <row r="55" spans="1:13">
      <c r="A55" s="86" t="s">
        <v>322</v>
      </c>
      <c r="B55" s="86">
        <f>VLOOKUP(A55,[1]Sheet1!$H$14:$I$69,2,FALSE)</f>
        <v>29</v>
      </c>
      <c r="C55" s="86">
        <v>0.12594200512696288</v>
      </c>
      <c r="D55" s="86">
        <v>0.19493484992720803</v>
      </c>
      <c r="E55" s="86">
        <v>0.1174691084424735</v>
      </c>
      <c r="F55" s="86">
        <v>0.56165403650335555</v>
      </c>
      <c r="G55" s="86">
        <f t="shared" si="3"/>
        <v>1</v>
      </c>
      <c r="H55" s="91">
        <v>0.72199999999999998</v>
      </c>
      <c r="I55" s="85">
        <v>0</v>
      </c>
      <c r="J55" s="86">
        <v>1789</v>
      </c>
      <c r="K55" s="85">
        <f t="shared" si="0"/>
        <v>2046.7749399853774</v>
      </c>
      <c r="L55" s="85">
        <v>6075300</v>
      </c>
      <c r="M55" s="85">
        <f t="shared" si="1"/>
        <v>3.3690104850548573E-4</v>
      </c>
    </row>
    <row r="56" spans="1:13">
      <c r="A56" s="86" t="s">
        <v>323</v>
      </c>
      <c r="B56" s="86">
        <v>40</v>
      </c>
      <c r="C56" s="86">
        <v>0.14850742560688643</v>
      </c>
      <c r="D56" s="86">
        <v>0.22579214705314621</v>
      </c>
      <c r="E56" s="86">
        <v>0.10822848830687913</v>
      </c>
      <c r="F56" s="86">
        <v>0.51747193903308819</v>
      </c>
      <c r="G56" s="86">
        <f t="shared" si="3"/>
        <v>1</v>
      </c>
      <c r="H56" s="91">
        <v>0.67700000000000005</v>
      </c>
      <c r="I56" s="85">
        <v>0</v>
      </c>
      <c r="J56" s="86">
        <v>759</v>
      </c>
      <c r="K56" s="85">
        <f t="shared" si="0"/>
        <v>891.37594716074182</v>
      </c>
      <c r="L56" s="85">
        <v>3896251</v>
      </c>
      <c r="M56" s="85">
        <f t="shared" si="1"/>
        <v>2.287778552153703E-4</v>
      </c>
    </row>
    <row r="57" spans="1:13">
      <c r="A57" s="86" t="s">
        <v>324</v>
      </c>
      <c r="B57" s="86">
        <v>45</v>
      </c>
      <c r="C57" s="86">
        <v>0.15074174668580606</v>
      </c>
      <c r="D57" s="86">
        <v>0.20414014958764637</v>
      </c>
      <c r="E57" s="86">
        <v>0.11158719747491667</v>
      </c>
      <c r="F57" s="86">
        <v>0.5335309062516308</v>
      </c>
      <c r="G57" s="86">
        <f t="shared" si="3"/>
        <v>1</v>
      </c>
      <c r="H57" s="91">
        <v>0.85</v>
      </c>
      <c r="I57" s="85">
        <v>0</v>
      </c>
      <c r="J57" s="86">
        <v>4022</v>
      </c>
      <c r="K57" s="85">
        <f t="shared" si="0"/>
        <v>4735.8974544013172</v>
      </c>
      <c r="L57" s="85">
        <v>4893444</v>
      </c>
      <c r="M57" s="85">
        <f t="shared" si="1"/>
        <v>9.6780456758089337E-4</v>
      </c>
    </row>
    <row r="58" spans="1:13">
      <c r="A58" s="86" t="s">
        <v>325</v>
      </c>
      <c r="B58" s="86">
        <f>VLOOKUP(A58,[1]Sheet1!$H$14:$I$69,2,FALSE)</f>
        <v>2</v>
      </c>
      <c r="C58" s="86">
        <v>0.11481486946623862</v>
      </c>
      <c r="D58" s="86">
        <v>0.11159675107143024</v>
      </c>
      <c r="E58" s="86">
        <v>0.1338089239237259</v>
      </c>
      <c r="F58" s="86">
        <v>0.63977945553860527</v>
      </c>
      <c r="G58" s="86">
        <f t="shared" si="2"/>
        <v>1</v>
      </c>
      <c r="H58" s="91">
        <v>0.96599999999999997</v>
      </c>
      <c r="I58" s="85">
        <v>0</v>
      </c>
      <c r="J58" s="86">
        <v>145</v>
      </c>
      <c r="K58" s="85">
        <f t="shared" si="0"/>
        <v>163.80754149424749</v>
      </c>
      <c r="L58" s="85">
        <v>738565</v>
      </c>
      <c r="M58" s="85">
        <f t="shared" si="1"/>
        <v>2.2179163850744008E-4</v>
      </c>
    </row>
    <row r="59" spans="1:13">
      <c r="A59" s="86" t="s">
        <v>326</v>
      </c>
      <c r="B59" s="86">
        <f>VLOOKUP(A59,[1]Sheet1!$H$14:$I$69,2,FALSE)</f>
        <v>4</v>
      </c>
      <c r="C59" s="86">
        <v>0.14679727697928874</v>
      </c>
      <c r="D59" s="86">
        <v>0.2222526246198826</v>
      </c>
      <c r="E59" s="86">
        <v>0.1091365330167746</v>
      </c>
      <c r="F59" s="86">
        <v>0.5218135653840541</v>
      </c>
      <c r="G59" s="86">
        <f t="shared" si="2"/>
        <v>1</v>
      </c>
      <c r="H59" s="91">
        <v>0.80244186046511645</v>
      </c>
      <c r="I59" s="85">
        <v>0</v>
      </c>
      <c r="J59" s="86">
        <v>1636</v>
      </c>
      <c r="K59" s="85">
        <f t="shared" si="0"/>
        <v>1917.4809876459881</v>
      </c>
      <c r="L59" s="85">
        <v>6809946</v>
      </c>
      <c r="M59" s="85">
        <f t="shared" si="1"/>
        <v>2.8157065968599282E-4</v>
      </c>
    </row>
    <row r="60" spans="1:13">
      <c r="A60" s="86" t="s">
        <v>327</v>
      </c>
      <c r="B60" s="86">
        <f>VLOOKUP(A60,[1]Sheet1!$H$14:$I$69,2,FALSE)</f>
        <v>6</v>
      </c>
      <c r="C60" s="86">
        <v>0.11293680364067922</v>
      </c>
      <c r="D60" s="86">
        <v>0.23140982048474126</v>
      </c>
      <c r="E60" s="86">
        <v>0.11340950177368544</v>
      </c>
      <c r="F60" s="86">
        <v>0.54224387410089414</v>
      </c>
      <c r="G60" s="86">
        <f t="shared" si="2"/>
        <v>1</v>
      </c>
      <c r="H60" s="91">
        <v>0.74299999999999999</v>
      </c>
      <c r="I60" s="85">
        <v>0</v>
      </c>
      <c r="J60" s="86">
        <v>11121</v>
      </c>
      <c r="K60" s="85">
        <f t="shared" si="0"/>
        <v>12536.874537961601</v>
      </c>
      <c r="L60" s="85">
        <v>38982847</v>
      </c>
      <c r="M60" s="85">
        <f t="shared" si="1"/>
        <v>3.2159976766093048E-4</v>
      </c>
    </row>
    <row r="61" spans="1:13">
      <c r="A61" s="86" t="s">
        <v>328</v>
      </c>
      <c r="B61" s="86">
        <f>VLOOKUP(A61,[1]Sheet1!$H$14:$I$69,2,FALSE)</f>
        <v>8</v>
      </c>
      <c r="C61" s="86">
        <v>0.13255248506453904</v>
      </c>
      <c r="D61" s="86">
        <v>0.31822809487766784</v>
      </c>
      <c r="E61" s="86">
        <v>9.4999435807223934E-2</v>
      </c>
      <c r="F61" s="86">
        <v>0.45421998425056931</v>
      </c>
      <c r="G61" s="86">
        <f t="shared" si="2"/>
        <v>1</v>
      </c>
      <c r="H61" s="91">
        <v>0.84200000000000008</v>
      </c>
      <c r="I61" s="85">
        <v>0</v>
      </c>
      <c r="J61" s="86">
        <v>1126</v>
      </c>
      <c r="K61" s="85">
        <f t="shared" si="0"/>
        <v>1298.0612436059323</v>
      </c>
      <c r="L61" s="85">
        <v>5436519</v>
      </c>
      <c r="M61" s="85">
        <f t="shared" si="1"/>
        <v>2.3876698372725863E-4</v>
      </c>
    </row>
    <row r="62" spans="1:13">
      <c r="A62" s="86" t="s">
        <v>329</v>
      </c>
      <c r="B62" s="86">
        <f>VLOOKUP(A62,[1]Sheet1!$H$14:$I$69,2,FALSE)</f>
        <v>9</v>
      </c>
      <c r="C62" s="86">
        <v>9.4076572260362909E-2</v>
      </c>
      <c r="D62" s="86">
        <v>0.1931660151115005</v>
      </c>
      <c r="E62" s="86">
        <v>0.1232868860681666</v>
      </c>
      <c r="F62" s="86">
        <v>0.58947052655997001</v>
      </c>
      <c r="G62" s="86">
        <f t="shared" si="2"/>
        <v>1</v>
      </c>
      <c r="H62" s="91">
        <v>0.83599999999999997</v>
      </c>
      <c r="I62" s="85">
        <v>0</v>
      </c>
      <c r="J62" s="86">
        <v>2226</v>
      </c>
      <c r="K62" s="85">
        <f t="shared" si="0"/>
        <v>2457.1613139027395</v>
      </c>
      <c r="L62" s="85">
        <v>3594478</v>
      </c>
      <c r="M62" s="85">
        <f t="shared" si="1"/>
        <v>6.8359336568557093E-4</v>
      </c>
    </row>
    <row r="63" spans="1:13">
      <c r="A63" s="86" t="s">
        <v>330</v>
      </c>
      <c r="B63" s="86">
        <f>VLOOKUP(A63,[1]Sheet1!$H$14:$I$69,2,FALSE)</f>
        <v>10</v>
      </c>
      <c r="C63" s="86">
        <v>0.1214639537232448</v>
      </c>
      <c r="D63" s="86">
        <v>0.19688847540186008</v>
      </c>
      <c r="E63" s="86">
        <v>0.1179057627744947</v>
      </c>
      <c r="F63" s="86">
        <v>0.56374180810040042</v>
      </c>
      <c r="G63" s="86">
        <f t="shared" si="2"/>
        <v>1</v>
      </c>
      <c r="H63" s="91">
        <v>0.85699999999999998</v>
      </c>
      <c r="I63" s="85">
        <v>0</v>
      </c>
      <c r="J63" s="86">
        <v>722</v>
      </c>
      <c r="K63" s="85">
        <f t="shared" si="0"/>
        <v>821.82171472626931</v>
      </c>
      <c r="L63" s="85">
        <v>943732</v>
      </c>
      <c r="M63" s="85">
        <f t="shared" si="1"/>
        <v>8.7082107497284112E-4</v>
      </c>
    </row>
    <row r="64" spans="1:13">
      <c r="A64" s="86" t="s">
        <v>331</v>
      </c>
      <c r="B64" s="86">
        <f>VLOOKUP(A64,[1]Sheet1!$H$14:$I$69,2,FALSE)</f>
        <v>11</v>
      </c>
      <c r="C64" s="86">
        <v>5.3560462893164303E-2</v>
      </c>
      <c r="D64" s="86">
        <v>0.32937071411137459</v>
      </c>
      <c r="E64" s="86">
        <v>0.10673546473034029</v>
      </c>
      <c r="F64" s="86">
        <v>0.51033335826512083</v>
      </c>
      <c r="G64" s="86">
        <f t="shared" si="2"/>
        <v>1</v>
      </c>
      <c r="H64" s="91">
        <v>0.79599999999999993</v>
      </c>
      <c r="I64" s="85">
        <v>0</v>
      </c>
      <c r="J64" s="86">
        <v>2822</v>
      </c>
      <c r="K64" s="85">
        <f t="shared" si="0"/>
        <v>2981.701301941117</v>
      </c>
      <c r="L64" s="85">
        <v>672391</v>
      </c>
      <c r="M64" s="85">
        <f t="shared" si="1"/>
        <v>4.4344753304864535E-3</v>
      </c>
    </row>
    <row r="65" spans="1:13">
      <c r="A65" s="86" t="s">
        <v>332</v>
      </c>
      <c r="B65" s="86">
        <f>VLOOKUP(A65,[1]Sheet1!$H$14:$I$69,2,FALSE)</f>
        <v>12</v>
      </c>
      <c r="C65" s="86">
        <v>0.11803787189090729</v>
      </c>
      <c r="D65" s="86">
        <v>0.24333379061776161</v>
      </c>
      <c r="E65" s="86">
        <v>0.11046465135154496</v>
      </c>
      <c r="F65" s="86">
        <v>0.52816368613978615</v>
      </c>
      <c r="G65" s="86">
        <f t="shared" si="2"/>
        <v>1</v>
      </c>
      <c r="H65" s="91">
        <v>0.77700000000000002</v>
      </c>
      <c r="I65" s="85">
        <v>0</v>
      </c>
      <c r="J65" s="86">
        <v>25488</v>
      </c>
      <c r="K65" s="85">
        <f t="shared" si="0"/>
        <v>28899.200076363493</v>
      </c>
      <c r="L65" s="85">
        <v>20278447</v>
      </c>
      <c r="M65" s="85">
        <f t="shared" si="1"/>
        <v>1.4251189983317506E-3</v>
      </c>
    </row>
    <row r="66" spans="1:13">
      <c r="A66" s="86" t="s">
        <v>333</v>
      </c>
      <c r="B66" s="86">
        <f>VLOOKUP(A66,[1]Sheet1!$H$14:$I$69,2,FALSE)</f>
        <v>13</v>
      </c>
      <c r="C66" s="86">
        <v>0.1515169261301948</v>
      </c>
      <c r="D66" s="86">
        <v>0.25222102122063256</v>
      </c>
      <c r="E66" s="86">
        <v>0.10313648157045878</v>
      </c>
      <c r="F66" s="86">
        <v>0.49312557107871385</v>
      </c>
      <c r="G66" s="86">
        <f t="shared" si="2"/>
        <v>1</v>
      </c>
      <c r="H66" s="91">
        <v>0.76300000000000001</v>
      </c>
      <c r="I66" s="85">
        <v>0</v>
      </c>
      <c r="J66" s="86">
        <v>10669</v>
      </c>
      <c r="K66" s="85">
        <f t="shared" si="0"/>
        <v>12574.204870511177</v>
      </c>
      <c r="L66" s="85">
        <v>10201635</v>
      </c>
      <c r="M66" s="85">
        <f t="shared" si="1"/>
        <v>1.2325676100459562E-3</v>
      </c>
    </row>
    <row r="67" spans="1:13">
      <c r="A67" s="86" t="s">
        <v>334</v>
      </c>
      <c r="B67" s="86">
        <f>VLOOKUP(A67,[1]Sheet1!$H$14:$I$69,2,FALSE)</f>
        <v>15</v>
      </c>
      <c r="C67" s="86">
        <v>8.040018232953966E-2</v>
      </c>
      <c r="D67" s="86">
        <v>0.23494780398425774</v>
      </c>
      <c r="E67" s="86">
        <v>0.11842544645931274</v>
      </c>
      <c r="F67" s="86">
        <v>0.56622656722688969</v>
      </c>
      <c r="G67" s="86">
        <f t="shared" si="2"/>
        <v>0.99999999999999978</v>
      </c>
      <c r="H67" s="91">
        <v>0.85699999999999998</v>
      </c>
      <c r="I67" s="85">
        <v>0</v>
      </c>
      <c r="J67" s="86">
        <v>197</v>
      </c>
      <c r="K67" s="85">
        <f t="shared" ref="K67:K101" si="4">J67/(1-C67)</f>
        <v>214.22361794181563</v>
      </c>
      <c r="L67" s="85">
        <v>1421658</v>
      </c>
      <c r="M67" s="85">
        <f t="shared" ref="M67:M101" si="5">K67/L67</f>
        <v>1.5068576123217794E-4</v>
      </c>
    </row>
    <row r="68" spans="1:13">
      <c r="A68" s="86" t="s">
        <v>335</v>
      </c>
      <c r="B68" s="86">
        <f>VLOOKUP(A68,[1]Sheet1!$H$14:$I$69,2,FALSE)</f>
        <v>16</v>
      </c>
      <c r="C68" s="86">
        <v>0.12982104366684585</v>
      </c>
      <c r="D68" s="86">
        <v>0.22667480039130042</v>
      </c>
      <c r="E68" s="86">
        <v>0.11130803012691558</v>
      </c>
      <c r="F68" s="86">
        <v>0.53219612581493814</v>
      </c>
      <c r="G68" s="86">
        <f t="shared" si="2"/>
        <v>1</v>
      </c>
      <c r="H68" s="91">
        <v>0.80244186046511645</v>
      </c>
      <c r="I68" s="85">
        <v>0</v>
      </c>
      <c r="J68" s="86">
        <v>139</v>
      </c>
      <c r="K68" s="85">
        <f t="shared" si="4"/>
        <v>159.73725747831446</v>
      </c>
      <c r="L68" s="85">
        <v>1657375</v>
      </c>
      <c r="M68" s="85">
        <f t="shared" si="5"/>
        <v>9.6379671153670393E-5</v>
      </c>
    </row>
    <row r="69" spans="1:13">
      <c r="A69" s="86" t="s">
        <v>336</v>
      </c>
      <c r="B69" s="86">
        <f>VLOOKUP(A69,[1]Sheet1!$H$14:$I$69,2,FALSE)</f>
        <v>17</v>
      </c>
      <c r="C69" s="86">
        <v>0.12110646347369138</v>
      </c>
      <c r="D69" s="86">
        <v>0.27060578036045535</v>
      </c>
      <c r="E69" s="86">
        <v>0.10521658836848387</v>
      </c>
      <c r="F69" s="86">
        <v>0.50307116779736938</v>
      </c>
      <c r="G69" s="86">
        <f t="shared" si="2"/>
        <v>1</v>
      </c>
      <c r="H69" s="91">
        <v>0.81799999999999995</v>
      </c>
      <c r="I69" s="85">
        <v>0</v>
      </c>
      <c r="J69" s="86">
        <v>5221</v>
      </c>
      <c r="K69" s="85">
        <f t="shared" si="4"/>
        <v>5940.4237066473361</v>
      </c>
      <c r="L69" s="85">
        <v>12854526</v>
      </c>
      <c r="M69" s="85">
        <f t="shared" si="5"/>
        <v>4.6212701321288207E-4</v>
      </c>
    </row>
    <row r="70" spans="1:13">
      <c r="A70" s="86" t="s">
        <v>337</v>
      </c>
      <c r="B70" s="86">
        <f>VLOOKUP(A70,[1]Sheet1!$H$14:$I$69,2,FALSE)</f>
        <v>18</v>
      </c>
      <c r="C70" s="86">
        <v>0.16038287024617651</v>
      </c>
      <c r="D70" s="86">
        <v>0.21360840189266139</v>
      </c>
      <c r="E70" s="86">
        <v>0.10828181558283287</v>
      </c>
      <c r="F70" s="86">
        <v>0.51772691227832923</v>
      </c>
      <c r="G70" s="86">
        <f t="shared" si="2"/>
        <v>1</v>
      </c>
      <c r="H70" s="91">
        <v>0.67500000000000004</v>
      </c>
      <c r="I70" s="85">
        <v>0</v>
      </c>
      <c r="J70" s="86">
        <v>1840</v>
      </c>
      <c r="K70" s="85">
        <f t="shared" si="4"/>
        <v>2191.4750602330964</v>
      </c>
      <c r="L70" s="85">
        <v>6614418</v>
      </c>
      <c r="M70" s="85">
        <f t="shared" si="5"/>
        <v>3.3131789678745682E-4</v>
      </c>
    </row>
    <row r="71" spans="1:13">
      <c r="A71" s="86" t="s">
        <v>338</v>
      </c>
      <c r="B71" s="86">
        <f>VLOOKUP(A71,[1]Sheet1!$H$14:$I$69,2,FALSE)</f>
        <v>19</v>
      </c>
      <c r="C71" s="86">
        <v>0.16967388198454716</v>
      </c>
      <c r="D71" s="86">
        <v>0.12224413688536809</v>
      </c>
      <c r="E71" s="86">
        <v>0.12247816857157202</v>
      </c>
      <c r="F71" s="86">
        <v>0.58560381255851268</v>
      </c>
      <c r="G71" s="86">
        <f t="shared" si="2"/>
        <v>1</v>
      </c>
      <c r="H71" s="91">
        <v>0.91299999999999992</v>
      </c>
      <c r="I71" s="85">
        <v>0</v>
      </c>
      <c r="J71" s="86">
        <v>476</v>
      </c>
      <c r="K71" s="85">
        <f t="shared" si="4"/>
        <v>573.26873101098977</v>
      </c>
      <c r="L71" s="85">
        <v>3118102</v>
      </c>
      <c r="M71" s="85">
        <f t="shared" si="5"/>
        <v>1.8385182107929433E-4</v>
      </c>
    </row>
    <row r="72" spans="1:13">
      <c r="A72" s="86" t="s">
        <v>339</v>
      </c>
      <c r="B72" s="86">
        <f>VLOOKUP(A72,[1]Sheet1!$H$14:$I$69,2,FALSE)</f>
        <v>20</v>
      </c>
      <c r="C72" s="86">
        <v>0.16026884617583353</v>
      </c>
      <c r="D72" s="86">
        <v>0.21874338639209059</v>
      </c>
      <c r="E72" s="86">
        <v>0.10741333134765524</v>
      </c>
      <c r="F72" s="86">
        <v>0.51357443608442055</v>
      </c>
      <c r="G72" s="86">
        <f t="shared" ref="G72:G101" si="6">SUM(C72:F72)</f>
        <v>1</v>
      </c>
      <c r="H72" s="91">
        <v>0.80244186046511645</v>
      </c>
      <c r="I72" s="85">
        <v>0</v>
      </c>
      <c r="J72" s="86">
        <v>454</v>
      </c>
      <c r="K72" s="85">
        <f t="shared" si="4"/>
        <v>540.64922794928748</v>
      </c>
      <c r="L72" s="85">
        <v>2903820</v>
      </c>
      <c r="M72" s="85">
        <f t="shared" si="5"/>
        <v>1.8618551699116595E-4</v>
      </c>
    </row>
    <row r="73" spans="1:13">
      <c r="A73" s="86" t="s">
        <v>340</v>
      </c>
      <c r="B73" s="86">
        <f>VLOOKUP(A73,[1]Sheet1!$H$14:$I$69,2,FALSE)</f>
        <v>22</v>
      </c>
      <c r="C73" s="86">
        <v>0.1551017439915483</v>
      </c>
      <c r="D73" s="86">
        <v>0.20948395277350562</v>
      </c>
      <c r="E73" s="86">
        <v>0.10990871427089778</v>
      </c>
      <c r="F73" s="86">
        <v>0.52550558896404831</v>
      </c>
      <c r="G73" s="86">
        <f t="shared" si="6"/>
        <v>1</v>
      </c>
      <c r="H73" s="91">
        <v>0.79</v>
      </c>
      <c r="I73" s="85">
        <v>0</v>
      </c>
      <c r="J73" s="86">
        <v>5043</v>
      </c>
      <c r="K73" s="85">
        <f t="shared" si="4"/>
        <v>5968.7660190288689</v>
      </c>
      <c r="L73" s="85">
        <v>4663461</v>
      </c>
      <c r="M73" s="85">
        <f t="shared" si="5"/>
        <v>1.2799004900070719E-3</v>
      </c>
    </row>
    <row r="74" spans="1:13">
      <c r="A74" s="86" t="s">
        <v>341</v>
      </c>
      <c r="B74" s="86">
        <f>VLOOKUP(A74,[1]Sheet1!$H$14:$I$69,2,FALSE)</f>
        <v>23</v>
      </c>
      <c r="C74" s="86">
        <v>0.13035424301314591</v>
      </c>
      <c r="D74" s="86">
        <v>0.14728171954848007</v>
      </c>
      <c r="E74" s="86">
        <v>0.12494856062601126</v>
      </c>
      <c r="F74" s="86">
        <v>0.59741547681236284</v>
      </c>
      <c r="G74" s="86">
        <f t="shared" si="6"/>
        <v>1</v>
      </c>
      <c r="H74" s="91">
        <v>0.93099999999999994</v>
      </c>
      <c r="I74" s="85">
        <v>0</v>
      </c>
      <c r="J74" s="86">
        <v>230</v>
      </c>
      <c r="K74" s="85">
        <f t="shared" si="4"/>
        <v>264.47550413734353</v>
      </c>
      <c r="L74" s="85">
        <v>1330158</v>
      </c>
      <c r="M74" s="85">
        <f t="shared" si="5"/>
        <v>1.9883014208638638E-4</v>
      </c>
    </row>
    <row r="75" spans="1:13">
      <c r="A75" s="86" t="s">
        <v>342</v>
      </c>
      <c r="B75" s="86">
        <f>VLOOKUP(A75,[1]Sheet1!$H$14:$I$69,2,FALSE)</f>
        <v>24</v>
      </c>
      <c r="C75" s="86">
        <v>0.1013986894805274</v>
      </c>
      <c r="D75" s="86">
        <v>0.29948867086866121</v>
      </c>
      <c r="E75" s="86">
        <v>0.1036295525489879</v>
      </c>
      <c r="F75" s="86">
        <v>0.49548308710182348</v>
      </c>
      <c r="G75" s="86">
        <f t="shared" si="6"/>
        <v>1</v>
      </c>
      <c r="H75" s="91">
        <v>0.85199999999999998</v>
      </c>
      <c r="I75" s="85">
        <v>0</v>
      </c>
      <c r="J75" s="86">
        <v>8317</v>
      </c>
      <c r="K75" s="85">
        <f t="shared" si="4"/>
        <v>9255.4950706582258</v>
      </c>
      <c r="L75" s="85">
        <v>5996079</v>
      </c>
      <c r="M75" s="85">
        <f t="shared" si="5"/>
        <v>1.5435912486573685E-3</v>
      </c>
    </row>
    <row r="76" spans="1:13">
      <c r="A76" s="86" t="s">
        <v>343</v>
      </c>
      <c r="B76" s="86">
        <f>VLOOKUP(A76,[1]Sheet1!$H$14:$I$69,2,FALSE)</f>
        <v>25</v>
      </c>
      <c r="C76" s="86">
        <v>8.9459741486858896E-2</v>
      </c>
      <c r="D76" s="86">
        <v>0.20999290096187534</v>
      </c>
      <c r="E76" s="86">
        <v>0.12117489166098448</v>
      </c>
      <c r="F76" s="86">
        <v>0.57937246589028124</v>
      </c>
      <c r="G76" s="86">
        <f t="shared" si="6"/>
        <v>1</v>
      </c>
      <c r="H76" s="91">
        <v>0.873</v>
      </c>
      <c r="I76" s="85">
        <v>0</v>
      </c>
      <c r="J76" s="86">
        <v>3947</v>
      </c>
      <c r="K76" s="85">
        <f t="shared" si="4"/>
        <v>4334.7891134931469</v>
      </c>
      <c r="L76" s="85">
        <v>6789319</v>
      </c>
      <c r="M76" s="85">
        <f t="shared" si="5"/>
        <v>6.3847185755937328E-4</v>
      </c>
    </row>
    <row r="77" spans="1:13">
      <c r="A77" s="86" t="s">
        <v>344</v>
      </c>
      <c r="B77" s="86">
        <f>VLOOKUP(A77,[1]Sheet1!$H$14:$I$69,2,FALSE)</f>
        <v>26</v>
      </c>
      <c r="C77" s="86">
        <v>0.14452677195330735</v>
      </c>
      <c r="D77" s="86">
        <v>0.15712774293487641</v>
      </c>
      <c r="E77" s="86">
        <v>0.12079402996558929</v>
      </c>
      <c r="F77" s="86">
        <v>0.57755145514622697</v>
      </c>
      <c r="G77" s="86">
        <f t="shared" si="6"/>
        <v>1</v>
      </c>
      <c r="H77" s="91">
        <v>0.82700000000000007</v>
      </c>
      <c r="I77" s="85">
        <v>0</v>
      </c>
      <c r="J77" s="86">
        <v>2515</v>
      </c>
      <c r="K77" s="85">
        <f t="shared" si="4"/>
        <v>2939.8932865994125</v>
      </c>
      <c r="L77" s="85">
        <v>9925568</v>
      </c>
      <c r="M77" s="85">
        <f t="shared" si="5"/>
        <v>2.9619395953958628E-4</v>
      </c>
    </row>
    <row r="78" spans="1:13">
      <c r="A78" s="86" t="s">
        <v>345</v>
      </c>
      <c r="B78" s="86">
        <f>VLOOKUP(A78,[1]Sheet1!$H$14:$I$69,2,FALSE)</f>
        <v>27</v>
      </c>
      <c r="C78" s="86">
        <v>0.12830219177183538</v>
      </c>
      <c r="D78" s="86">
        <v>0.21236199719802901</v>
      </c>
      <c r="E78" s="86">
        <v>0.1140464589703878</v>
      </c>
      <c r="F78" s="86">
        <v>0.54528935205974782</v>
      </c>
      <c r="G78" s="86">
        <f t="shared" si="6"/>
        <v>1</v>
      </c>
      <c r="H78" s="91">
        <v>0.87599999999999989</v>
      </c>
      <c r="I78" s="85">
        <v>0</v>
      </c>
      <c r="J78" s="86">
        <v>1674</v>
      </c>
      <c r="K78" s="85">
        <f t="shared" si="4"/>
        <v>1920.3902822729538</v>
      </c>
      <c r="L78" s="85">
        <v>5490726</v>
      </c>
      <c r="M78" s="85">
        <f t="shared" si="5"/>
        <v>3.4975161431711468E-4</v>
      </c>
    </row>
    <row r="79" spans="1:13">
      <c r="A79" s="86" t="s">
        <v>346</v>
      </c>
      <c r="B79" s="86">
        <f>VLOOKUP(A79,[1]Sheet1!$H$14:$I$69,2,FALSE)</f>
        <v>30</v>
      </c>
      <c r="C79" s="86">
        <v>0.14992822422612159</v>
      </c>
      <c r="D79" s="86">
        <v>0.1128594978752281</v>
      </c>
      <c r="E79" s="86">
        <v>0.12751688653536786</v>
      </c>
      <c r="F79" s="86">
        <v>0.60969539136328244</v>
      </c>
      <c r="G79" s="86">
        <f t="shared" si="6"/>
        <v>1</v>
      </c>
      <c r="H79" s="91">
        <v>0.871</v>
      </c>
      <c r="I79" s="85">
        <v>0</v>
      </c>
      <c r="J79" s="86">
        <v>60</v>
      </c>
      <c r="K79" s="85">
        <f t="shared" si="4"/>
        <v>70.582275179502233</v>
      </c>
      <c r="L79" s="85">
        <v>1029862</v>
      </c>
      <c r="M79" s="85">
        <f t="shared" si="5"/>
        <v>6.8535663204878161E-5</v>
      </c>
    </row>
    <row r="80" spans="1:13">
      <c r="A80" s="86" t="s">
        <v>347</v>
      </c>
      <c r="B80" s="86">
        <f>VLOOKUP(A80,[1]Sheet1!$H$14:$I$69,2,FALSE)</f>
        <v>31</v>
      </c>
      <c r="C80" s="86">
        <v>0.15207506739919641</v>
      </c>
      <c r="D80" s="86">
        <v>0.22575701453045111</v>
      </c>
      <c r="E80" s="86">
        <v>0.10761746405074141</v>
      </c>
      <c r="F80" s="86">
        <v>0.51455045401961097</v>
      </c>
      <c r="G80" s="86">
        <f t="shared" si="6"/>
        <v>0.99999999999999989</v>
      </c>
      <c r="H80" s="91">
        <v>0.78400000000000003</v>
      </c>
      <c r="I80" s="85">
        <v>0</v>
      </c>
      <c r="J80" s="86">
        <v>402</v>
      </c>
      <c r="K80" s="85">
        <f t="shared" si="4"/>
        <v>474.09857234291098</v>
      </c>
      <c r="L80" s="85">
        <v>1893921</v>
      </c>
      <c r="M80" s="85">
        <f t="shared" si="5"/>
        <v>2.5032647736780521E-4</v>
      </c>
    </row>
    <row r="81" spans="1:13">
      <c r="A81" s="86" t="s">
        <v>348</v>
      </c>
      <c r="B81" s="86">
        <f>VLOOKUP(A81,[1]Sheet1!$H$14:$I$69,2,FALSE)</f>
        <v>32</v>
      </c>
      <c r="C81" s="86">
        <v>0.19740660874792193</v>
      </c>
      <c r="D81" s="86">
        <v>0.20906929021136814</v>
      </c>
      <c r="E81" s="86">
        <v>0.10266289333127368</v>
      </c>
      <c r="F81" s="86">
        <v>0.49086120770943625</v>
      </c>
      <c r="G81" s="86">
        <f t="shared" si="6"/>
        <v>1</v>
      </c>
      <c r="H81" s="91">
        <v>0.80244186046511645</v>
      </c>
      <c r="I81" s="85">
        <v>0</v>
      </c>
      <c r="J81" s="86">
        <v>1189</v>
      </c>
      <c r="K81" s="85">
        <f t="shared" si="4"/>
        <v>1481.4475336572509</v>
      </c>
      <c r="L81" s="85">
        <v>2887725</v>
      </c>
      <c r="M81" s="85">
        <f t="shared" si="5"/>
        <v>5.130154476819125E-4</v>
      </c>
    </row>
    <row r="82" spans="1:13">
      <c r="A82" s="86" t="s">
        <v>349</v>
      </c>
      <c r="B82" s="86">
        <f>VLOOKUP(A82,[1]Sheet1!$H$14:$I$69,2,FALSE)</f>
        <v>33</v>
      </c>
      <c r="C82" s="86">
        <v>0.1455214195996658</v>
      </c>
      <c r="D82" s="86">
        <v>0.19706370391689998</v>
      </c>
      <c r="E82" s="86">
        <v>0.11371419158963852</v>
      </c>
      <c r="F82" s="86">
        <v>0.54370068489379564</v>
      </c>
      <c r="G82" s="86">
        <f t="shared" si="6"/>
        <v>1</v>
      </c>
      <c r="H82" s="91">
        <v>0.81799999999999995</v>
      </c>
      <c r="I82" s="85">
        <v>0</v>
      </c>
      <c r="J82" s="86">
        <v>0</v>
      </c>
      <c r="K82" s="85">
        <f t="shared" si="4"/>
        <v>0</v>
      </c>
      <c r="L82" s="85">
        <v>1331848</v>
      </c>
      <c r="M82" s="85">
        <f t="shared" si="5"/>
        <v>0</v>
      </c>
    </row>
    <row r="83" spans="1:13">
      <c r="A83" s="86" t="s">
        <v>350</v>
      </c>
      <c r="B83" s="86">
        <f>VLOOKUP(A83,[1]Sheet1!$H$14:$I$69,2,FALSE)</f>
        <v>34</v>
      </c>
      <c r="C83" s="86">
        <v>9.0000758843673187E-2</v>
      </c>
      <c r="D83" s="86">
        <v>0.23704767260123419</v>
      </c>
      <c r="E83" s="86">
        <v>0.116401600168459</v>
      </c>
      <c r="F83" s="86">
        <v>0.55654996838663362</v>
      </c>
      <c r="G83" s="86">
        <f t="shared" si="6"/>
        <v>1</v>
      </c>
      <c r="H83" s="91">
        <v>0.80244186046511645</v>
      </c>
      <c r="I83" s="85">
        <v>0</v>
      </c>
      <c r="J83" s="86">
        <v>7695</v>
      </c>
      <c r="K83" s="85">
        <f t="shared" si="4"/>
        <v>8456.0510074953927</v>
      </c>
      <c r="L83" s="85">
        <v>8960161</v>
      </c>
      <c r="M83" s="85">
        <f t="shared" si="5"/>
        <v>9.4373873499543058E-4</v>
      </c>
    </row>
    <row r="84" spans="1:13">
      <c r="A84" s="86" t="s">
        <v>351</v>
      </c>
      <c r="B84" s="86">
        <f>VLOOKUP(A84,[1]Sheet1!$H$14:$I$69,2,FALSE)</f>
        <v>35</v>
      </c>
      <c r="C84" s="86">
        <v>0.15365479827103978</v>
      </c>
      <c r="D84" s="86">
        <v>0.19335113673873189</v>
      </c>
      <c r="E84" s="86">
        <v>0.11294951615696637</v>
      </c>
      <c r="F84" s="86">
        <v>0.54004454883326203</v>
      </c>
      <c r="G84" s="86">
        <f t="shared" si="6"/>
        <v>1</v>
      </c>
      <c r="H84" s="91">
        <v>0.83599999999999997</v>
      </c>
      <c r="I84" s="85">
        <v>0</v>
      </c>
      <c r="J84" s="86">
        <v>287</v>
      </c>
      <c r="K84" s="85">
        <f t="shared" si="4"/>
        <v>339.10513040506487</v>
      </c>
      <c r="L84" s="85">
        <v>2084828</v>
      </c>
      <c r="M84" s="85">
        <f t="shared" si="5"/>
        <v>1.6265376827491999E-4</v>
      </c>
    </row>
    <row r="85" spans="1:13">
      <c r="A85" s="86" t="s">
        <v>352</v>
      </c>
      <c r="B85" s="86">
        <f>VLOOKUP(A85,[1]Sheet1!$H$14:$I$69,2,FALSE)</f>
        <v>36</v>
      </c>
      <c r="C85" s="86">
        <v>7.9130383080974032E-2</v>
      </c>
      <c r="D85" s="86">
        <v>0.27079565953305745</v>
      </c>
      <c r="E85" s="86">
        <v>0.1124444200792059</v>
      </c>
      <c r="F85" s="86">
        <v>0.53762953730676255</v>
      </c>
      <c r="G85" s="86">
        <f t="shared" si="6"/>
        <v>1</v>
      </c>
      <c r="H85" s="91">
        <v>0.84499999999999997</v>
      </c>
      <c r="I85" s="85">
        <v>0</v>
      </c>
      <c r="J85" s="86">
        <v>24453</v>
      </c>
      <c r="K85" s="85">
        <f t="shared" si="4"/>
        <v>26554.247800913388</v>
      </c>
      <c r="L85" s="85">
        <v>19798228</v>
      </c>
      <c r="M85" s="85">
        <f t="shared" si="5"/>
        <v>1.3412436608424446E-3</v>
      </c>
    </row>
    <row r="86" spans="1:13">
      <c r="A86" s="86" t="s">
        <v>353</v>
      </c>
      <c r="B86" s="86">
        <f>VLOOKUP(A86,[1]Sheet1!$H$14:$I$69,2,FALSE)</f>
        <v>37</v>
      </c>
      <c r="C86" s="86">
        <v>0.11988928722323211</v>
      </c>
      <c r="D86" s="86">
        <v>0.23810546686012057</v>
      </c>
      <c r="E86" s="86">
        <v>0.11104876105972671</v>
      </c>
      <c r="F86" s="86">
        <v>0.5309564848569206</v>
      </c>
      <c r="G86" s="86">
        <f t="shared" si="6"/>
        <v>1</v>
      </c>
      <c r="H86" s="91">
        <v>0.752</v>
      </c>
      <c r="I86" s="85">
        <v>0</v>
      </c>
      <c r="J86" s="86">
        <v>6847</v>
      </c>
      <c r="K86" s="85">
        <f t="shared" si="4"/>
        <v>7779.7030539459865</v>
      </c>
      <c r="L86" s="85">
        <v>10052564</v>
      </c>
      <c r="M86" s="85">
        <f t="shared" si="5"/>
        <v>7.7390236500319589E-4</v>
      </c>
    </row>
    <row r="87" spans="1:13">
      <c r="A87" s="86" t="s">
        <v>354</v>
      </c>
      <c r="B87" s="86">
        <f>VLOOKUP(A87,[1]Sheet1!$H$14:$I$69,2,FALSE)</f>
        <v>38</v>
      </c>
      <c r="C87" s="86">
        <v>0.12796180935244278</v>
      </c>
      <c r="D87" s="86">
        <v>0.14479911449936558</v>
      </c>
      <c r="E87" s="86">
        <v>0.12579180452827951</v>
      </c>
      <c r="F87" s="86">
        <v>0.60144727161991207</v>
      </c>
      <c r="G87" s="86">
        <f t="shared" si="6"/>
        <v>1</v>
      </c>
      <c r="H87" s="91">
        <v>0.89200000000000002</v>
      </c>
      <c r="I87" s="85">
        <v>0</v>
      </c>
      <c r="J87" s="86">
        <v>110</v>
      </c>
      <c r="K87" s="85">
        <f t="shared" si="4"/>
        <v>126.14126443053637</v>
      </c>
      <c r="L87" s="85">
        <v>745475</v>
      </c>
      <c r="M87" s="85">
        <f t="shared" si="5"/>
        <v>1.6920924837256294E-4</v>
      </c>
    </row>
    <row r="88" spans="1:13">
      <c r="A88" s="86" t="s">
        <v>355</v>
      </c>
      <c r="B88" s="86">
        <f>VLOOKUP(A88,[1]Sheet1!$H$14:$I$69,2,FALSE)</f>
        <v>39</v>
      </c>
      <c r="C88" s="86">
        <v>0.14450699760489855</v>
      </c>
      <c r="D88" s="86">
        <v>0.2914274278260946</v>
      </c>
      <c r="E88" s="86">
        <v>9.7567400906352714E-2</v>
      </c>
      <c r="F88" s="86">
        <v>0.46649817366265411</v>
      </c>
      <c r="G88" s="86">
        <f t="shared" si="6"/>
        <v>1</v>
      </c>
      <c r="H88" s="91">
        <v>0.83299999999999996</v>
      </c>
      <c r="I88" s="85">
        <v>0</v>
      </c>
      <c r="J88" s="86">
        <v>3627</v>
      </c>
      <c r="K88" s="85">
        <f t="shared" si="4"/>
        <v>4239.6606282524608</v>
      </c>
      <c r="L88" s="85">
        <v>11609756</v>
      </c>
      <c r="M88" s="85">
        <f t="shared" si="5"/>
        <v>3.6518085550225698E-4</v>
      </c>
    </row>
    <row r="89" spans="1:13">
      <c r="A89" s="86" t="s">
        <v>356</v>
      </c>
      <c r="B89" s="86">
        <f>VLOOKUP(A89,[1]Sheet1!$H$14:$I$69,2,FALSE)</f>
        <v>41</v>
      </c>
      <c r="C89" s="86">
        <v>0.12665235586435949</v>
      </c>
      <c r="D89" s="86">
        <v>0.10229391901362331</v>
      </c>
      <c r="E89" s="86">
        <v>0.13337050036566814</v>
      </c>
      <c r="F89" s="86">
        <v>0.63768322475634898</v>
      </c>
      <c r="G89" s="86">
        <f t="shared" si="6"/>
        <v>0.99999999999999989</v>
      </c>
      <c r="H89" s="91">
        <v>0.78799999999999992</v>
      </c>
      <c r="I89" s="85">
        <v>0</v>
      </c>
      <c r="J89" s="86">
        <v>590</v>
      </c>
      <c r="K89" s="85">
        <f t="shared" si="4"/>
        <v>675.56144905380484</v>
      </c>
      <c r="L89" s="85">
        <v>4025127</v>
      </c>
      <c r="M89" s="85">
        <f t="shared" si="5"/>
        <v>1.678360581054473E-4</v>
      </c>
    </row>
    <row r="90" spans="1:13">
      <c r="A90" s="86" t="s">
        <v>357</v>
      </c>
      <c r="B90" s="86">
        <f>VLOOKUP(A90,[1]Sheet1!$H$14:$I$69,2,FALSE)</f>
        <v>42</v>
      </c>
      <c r="C90" s="86">
        <v>9.5278994176382956E-2</v>
      </c>
      <c r="D90" s="86">
        <v>0.2356727336513175</v>
      </c>
      <c r="E90" s="86">
        <v>0.11572644022215792</v>
      </c>
      <c r="F90" s="86">
        <v>0.55332183195014151</v>
      </c>
      <c r="G90" s="86">
        <f t="shared" si="6"/>
        <v>0.99999999999999989</v>
      </c>
      <c r="H90" s="91">
        <v>0.80244186046511645</v>
      </c>
      <c r="I90" s="85">
        <v>0</v>
      </c>
      <c r="J90" s="86">
        <v>7092</v>
      </c>
      <c r="K90" s="85">
        <f t="shared" si="4"/>
        <v>7838.880665254107</v>
      </c>
      <c r="L90" s="85">
        <v>12790505</v>
      </c>
      <c r="M90" s="85">
        <f t="shared" si="5"/>
        <v>6.1286717492812885E-4</v>
      </c>
    </row>
    <row r="91" spans="1:13">
      <c r="A91" s="86" t="s">
        <v>358</v>
      </c>
      <c r="B91" s="86">
        <f>VLOOKUP(A91,[1]Sheet1!$H$14:$I$69,2,FALSE)</f>
        <v>44</v>
      </c>
      <c r="C91" s="86">
        <v>0.1176036336425746</v>
      </c>
      <c r="D91" s="86">
        <v>0.16110290969513305</v>
      </c>
      <c r="E91" s="86">
        <v>0.12476338041205758</v>
      </c>
      <c r="F91" s="86">
        <v>0.5965300762502348</v>
      </c>
      <c r="G91" s="86">
        <f t="shared" si="6"/>
        <v>1</v>
      </c>
      <c r="H91" s="91">
        <v>0.91700000000000004</v>
      </c>
      <c r="I91" s="85">
        <v>0</v>
      </c>
      <c r="J91" s="86">
        <v>463</v>
      </c>
      <c r="K91" s="85">
        <f t="shared" si="4"/>
        <v>524.70750974563305</v>
      </c>
      <c r="L91" s="85">
        <v>1056138</v>
      </c>
      <c r="M91" s="85">
        <f t="shared" si="5"/>
        <v>4.96817186528307E-4</v>
      </c>
    </row>
    <row r="92" spans="1:13">
      <c r="A92" s="86" t="s">
        <v>359</v>
      </c>
      <c r="B92" s="86">
        <f>VLOOKUP(A92,[1]Sheet1!$H$14:$I$69,2,FALSE)</f>
        <v>46</v>
      </c>
      <c r="C92" s="86">
        <v>0.12507894853491994</v>
      </c>
      <c r="D92" s="86">
        <v>0.30907042767192194</v>
      </c>
      <c r="E92" s="86">
        <v>9.7876163967142951E-2</v>
      </c>
      <c r="F92" s="86">
        <v>0.46797445982601499</v>
      </c>
      <c r="G92" s="86">
        <f t="shared" si="6"/>
        <v>0.99999999999999978</v>
      </c>
      <c r="H92" s="91">
        <v>0.872</v>
      </c>
      <c r="I92" s="85">
        <v>0</v>
      </c>
      <c r="J92" s="86">
        <v>129</v>
      </c>
      <c r="K92" s="85">
        <f t="shared" si="4"/>
        <v>147.44187465141667</v>
      </c>
      <c r="L92" s="85">
        <v>855444</v>
      </c>
      <c r="M92" s="85">
        <f t="shared" si="5"/>
        <v>1.7235713226279765E-4</v>
      </c>
    </row>
    <row r="93" spans="1:13">
      <c r="A93" s="86" t="s">
        <v>360</v>
      </c>
      <c r="B93" s="86">
        <f>VLOOKUP(A93,[1]Sheet1!$H$14:$I$69,2,FALSE)</f>
        <v>47</v>
      </c>
      <c r="C93" s="86">
        <v>0.14563382691290891</v>
      </c>
      <c r="D93" s="86">
        <v>0.19147177166712206</v>
      </c>
      <c r="E93" s="86">
        <v>0.11466199452313211</v>
      </c>
      <c r="F93" s="86">
        <v>0.54823240689683694</v>
      </c>
      <c r="G93" s="86">
        <f t="shared" si="6"/>
        <v>1</v>
      </c>
      <c r="H93" s="91">
        <v>0.60799999999999998</v>
      </c>
      <c r="I93" s="85">
        <v>0</v>
      </c>
      <c r="J93" s="86">
        <v>3593</v>
      </c>
      <c r="K93" s="85">
        <f t="shared" si="4"/>
        <v>4205.4567621952683</v>
      </c>
      <c r="L93" s="85">
        <v>6597381</v>
      </c>
      <c r="M93" s="85">
        <f t="shared" si="5"/>
        <v>6.3744336763259062E-4</v>
      </c>
    </row>
    <row r="94" spans="1:13">
      <c r="A94" s="86" t="s">
        <v>361</v>
      </c>
      <c r="B94" s="86">
        <f>VLOOKUP(A94,[1]Sheet1!$H$14:$I$69,2,FALSE)</f>
        <v>48</v>
      </c>
      <c r="C94" s="86">
        <v>0.15840207890497568</v>
      </c>
      <c r="D94" s="86">
        <v>0.22226397936732742</v>
      </c>
      <c r="E94" s="86">
        <v>0.10712726624671078</v>
      </c>
      <c r="F94" s="86">
        <v>0.51220667548098608</v>
      </c>
      <c r="G94" s="86">
        <f t="shared" si="6"/>
        <v>1</v>
      </c>
      <c r="H94" s="91">
        <v>0.72499999999999998</v>
      </c>
      <c r="I94" s="85">
        <v>0</v>
      </c>
      <c r="J94" s="86">
        <v>14940</v>
      </c>
      <c r="K94" s="85">
        <f t="shared" si="4"/>
        <v>17751.94499121527</v>
      </c>
      <c r="L94" s="85">
        <v>27419612</v>
      </c>
      <c r="M94" s="85">
        <f t="shared" si="5"/>
        <v>6.4741780413286919E-4</v>
      </c>
    </row>
    <row r="95" spans="1:13">
      <c r="A95" s="86" t="s">
        <v>362</v>
      </c>
      <c r="B95" s="86">
        <f>VLOOKUP(A95,[1]Sheet1!$H$14:$I$69,2,FALSE)</f>
        <v>49</v>
      </c>
      <c r="C95" s="86">
        <v>0.17441782482153509</v>
      </c>
      <c r="D95" s="86">
        <v>0.26381727842027691</v>
      </c>
      <c r="E95" s="86">
        <v>9.7169448674476078E-2</v>
      </c>
      <c r="F95" s="86">
        <v>0.46459544808371189</v>
      </c>
      <c r="G95" s="86">
        <f t="shared" si="6"/>
        <v>1</v>
      </c>
      <c r="H95" s="91">
        <v>0.91200000000000003</v>
      </c>
      <c r="I95" s="85">
        <v>0</v>
      </c>
      <c r="J95" s="86">
        <v>294</v>
      </c>
      <c r="K95" s="85">
        <f t="shared" si="4"/>
        <v>356.11233967890166</v>
      </c>
      <c r="L95" s="85">
        <v>2993941</v>
      </c>
      <c r="M95" s="85">
        <f t="shared" si="5"/>
        <v>1.1894434114730439E-4</v>
      </c>
    </row>
    <row r="96" spans="1:13">
      <c r="A96" s="86" t="s">
        <v>363</v>
      </c>
      <c r="B96" s="86">
        <f>VLOOKUP(A96,[1]Sheet1!$H$14:$I$69,2,FALSE)</f>
        <v>50</v>
      </c>
      <c r="C96" s="86">
        <v>0.12650980401148695</v>
      </c>
      <c r="D96" s="86">
        <v>0.22753735237841011</v>
      </c>
      <c r="E96" s="86">
        <v>0.11173158388058164</v>
      </c>
      <c r="F96" s="86">
        <v>0.53422125972952117</v>
      </c>
      <c r="G96" s="86">
        <f t="shared" si="6"/>
        <v>0.99999999999999978</v>
      </c>
      <c r="H96" s="91">
        <v>0.80244186046511645</v>
      </c>
      <c r="I96" s="85">
        <v>0</v>
      </c>
      <c r="J96" s="86">
        <v>77</v>
      </c>
      <c r="K96" s="85">
        <f t="shared" si="4"/>
        <v>88.152105603040553</v>
      </c>
      <c r="L96" s="85">
        <v>624636</v>
      </c>
      <c r="M96" s="85">
        <f t="shared" si="5"/>
        <v>1.4112556049129501E-4</v>
      </c>
    </row>
    <row r="97" spans="1:13">
      <c r="A97" s="86" t="s">
        <v>364</v>
      </c>
      <c r="B97" s="86">
        <f>VLOOKUP(A97,[1]Sheet1!$H$14:$I$69,2,FALSE)</f>
        <v>51</v>
      </c>
      <c r="C97" s="86">
        <v>0.11760631051153259</v>
      </c>
      <c r="D97" s="86">
        <v>0.32278966668113224</v>
      </c>
      <c r="E97" s="86">
        <v>9.6795678558772691E-2</v>
      </c>
      <c r="F97" s="86">
        <v>0.46280834424856243</v>
      </c>
      <c r="G97" s="86">
        <f t="shared" si="6"/>
        <v>1</v>
      </c>
      <c r="H97" s="91">
        <v>0.76</v>
      </c>
      <c r="I97" s="85">
        <v>0</v>
      </c>
      <c r="J97" s="86">
        <v>4676</v>
      </c>
      <c r="K97" s="85">
        <f t="shared" si="4"/>
        <v>5299.2219410711386</v>
      </c>
      <c r="L97" s="85">
        <v>8365952</v>
      </c>
      <c r="M97" s="85">
        <f t="shared" si="5"/>
        <v>6.3342724666256016E-4</v>
      </c>
    </row>
    <row r="98" spans="1:13">
      <c r="A98" s="86" t="s">
        <v>365</v>
      </c>
      <c r="B98" s="86">
        <f>VLOOKUP(A98,[1]Sheet1!$H$14:$I$69,2,FALSE)</f>
        <v>53</v>
      </c>
      <c r="C98" s="86">
        <v>0.12429873800811549</v>
      </c>
      <c r="D98" s="86">
        <v>0.13475168809352689</v>
      </c>
      <c r="E98" s="86">
        <v>0.12816333310744907</v>
      </c>
      <c r="F98" s="86">
        <v>0.61278624079090849</v>
      </c>
      <c r="G98" s="86">
        <f t="shared" si="6"/>
        <v>0.99999999999999989</v>
      </c>
      <c r="H98" s="91">
        <v>0.91700000000000004</v>
      </c>
      <c r="I98" s="85">
        <v>0</v>
      </c>
      <c r="J98" s="86">
        <v>1457</v>
      </c>
      <c r="K98" s="85">
        <f t="shared" si="4"/>
        <v>1663.8094099417922</v>
      </c>
      <c r="L98" s="85">
        <v>7169967</v>
      </c>
      <c r="M98" s="85">
        <f t="shared" si="5"/>
        <v>2.3205258963420505E-4</v>
      </c>
    </row>
    <row r="99" spans="1:13">
      <c r="A99" s="86" t="s">
        <v>366</v>
      </c>
      <c r="B99" s="86">
        <f>VLOOKUP(A99,[1]Sheet1!$H$14:$I$69,2,FALSE)</f>
        <v>54</v>
      </c>
      <c r="C99" s="86">
        <v>0.17201578246094346</v>
      </c>
      <c r="D99" s="86">
        <v>0.25229279255194414</v>
      </c>
      <c r="E99" s="86">
        <v>9.9578344420300169E-2</v>
      </c>
      <c r="F99" s="86">
        <v>0.47611308056681217</v>
      </c>
      <c r="G99" s="86">
        <f t="shared" si="6"/>
        <v>1</v>
      </c>
      <c r="H99" s="91">
        <v>0.77599999999999991</v>
      </c>
      <c r="I99" s="85">
        <v>0</v>
      </c>
      <c r="J99" s="86">
        <v>269</v>
      </c>
      <c r="K99" s="85">
        <f t="shared" si="4"/>
        <v>324.88541967566078</v>
      </c>
      <c r="L99" s="85">
        <v>1836843</v>
      </c>
      <c r="M99" s="85">
        <f t="shared" si="5"/>
        <v>1.7687163229283112E-4</v>
      </c>
    </row>
    <row r="100" spans="1:13">
      <c r="A100" s="86" t="s">
        <v>367</v>
      </c>
      <c r="B100" s="86">
        <f>VLOOKUP(A100,[1]Sheet1!$H$14:$I$69,2,FALSE)</f>
        <v>55</v>
      </c>
      <c r="C100" s="86">
        <v>0.13083919292197699</v>
      </c>
      <c r="D100" s="86">
        <v>0.17013157875494073</v>
      </c>
      <c r="E100" s="86">
        <v>0.1209122982149175</v>
      </c>
      <c r="F100" s="86">
        <v>0.57811693010816478</v>
      </c>
      <c r="G100" s="86">
        <f t="shared" si="6"/>
        <v>1</v>
      </c>
      <c r="H100" s="91">
        <v>0.83499999999999996</v>
      </c>
      <c r="I100" s="85">
        <v>0</v>
      </c>
      <c r="J100" s="86">
        <v>934</v>
      </c>
      <c r="K100" s="85">
        <f t="shared" si="4"/>
        <v>1074.5997661122753</v>
      </c>
      <c r="L100" s="85">
        <v>5763217</v>
      </c>
      <c r="M100" s="85">
        <f t="shared" si="5"/>
        <v>1.8645832112729321E-4</v>
      </c>
    </row>
    <row r="101" spans="1:13">
      <c r="A101" s="86" t="s">
        <v>368</v>
      </c>
      <c r="B101" s="86">
        <f>VLOOKUP(A101,[1]Sheet1!$H$14:$I$69,2,FALSE)</f>
        <v>56</v>
      </c>
      <c r="C101" s="86">
        <v>0.12789404512046212</v>
      </c>
      <c r="D101" s="86">
        <v>0.14866045921151214</v>
      </c>
      <c r="E101" s="86">
        <v>0.12513562233197786</v>
      </c>
      <c r="F101" s="86">
        <v>0.59830987333604801</v>
      </c>
      <c r="G101" s="86">
        <f t="shared" si="6"/>
        <v>1</v>
      </c>
      <c r="H101" s="91">
        <v>0.9</v>
      </c>
      <c r="I101" s="85">
        <v>0</v>
      </c>
      <c r="J101" s="86">
        <v>43</v>
      </c>
      <c r="K101" s="85">
        <f t="shared" si="4"/>
        <v>49.305935545342649</v>
      </c>
      <c r="L101" s="85">
        <v>583200</v>
      </c>
      <c r="M101" s="85">
        <f t="shared" si="5"/>
        <v>8.4543785228639659E-5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050D04-6626-4601-8ED0-B48E34B615BF}">
  <dimension ref="A1:N102"/>
  <sheetViews>
    <sheetView workbookViewId="0">
      <selection activeCell="C14" sqref="C14"/>
    </sheetView>
  </sheetViews>
  <sheetFormatPr baseColWidth="10" defaultColWidth="8.83203125" defaultRowHeight="16"/>
  <cols>
    <col min="1" max="1" width="23.5" bestFit="1" customWidth="1"/>
    <col min="2" max="2" width="6.6640625" bestFit="1" customWidth="1"/>
    <col min="3" max="3" width="13.5" bestFit="1" customWidth="1"/>
    <col min="4" max="4" width="15" bestFit="1" customWidth="1"/>
    <col min="5" max="6" width="13.5" bestFit="1" customWidth="1"/>
    <col min="7" max="7" width="5.33203125" bestFit="1" customWidth="1"/>
    <col min="8" max="8" width="12.33203125" bestFit="1" customWidth="1"/>
    <col min="9" max="9" width="17.5" bestFit="1" customWidth="1"/>
    <col min="10" max="11" width="13.5" bestFit="1" customWidth="1"/>
    <col min="12" max="12" width="10" bestFit="1" customWidth="1"/>
    <col min="13" max="13" width="13.5" bestFit="1" customWidth="1"/>
    <col min="14" max="14" width="5.83203125" bestFit="1" customWidth="1"/>
  </cols>
  <sheetData>
    <row r="1" spans="1:14" ht="51">
      <c r="A1" s="86" t="s">
        <v>256</v>
      </c>
      <c r="B1" s="86" t="s">
        <v>257</v>
      </c>
      <c r="C1" s="86" t="s">
        <v>258</v>
      </c>
      <c r="D1" s="86" t="s">
        <v>259</v>
      </c>
      <c r="E1" s="86" t="s">
        <v>260</v>
      </c>
      <c r="F1" s="86" t="s">
        <v>261</v>
      </c>
      <c r="G1" s="86" t="s">
        <v>262</v>
      </c>
      <c r="H1" s="87" t="s">
        <v>263</v>
      </c>
      <c r="I1" s="86" t="s">
        <v>264</v>
      </c>
      <c r="J1" s="86" t="s">
        <v>370</v>
      </c>
      <c r="K1" s="89" t="s">
        <v>266</v>
      </c>
      <c r="L1" s="84" t="s">
        <v>267</v>
      </c>
      <c r="M1" s="85" t="s">
        <v>371</v>
      </c>
      <c r="N1" s="85" t="s">
        <v>372</v>
      </c>
    </row>
    <row r="2" spans="1:14">
      <c r="A2" s="86" t="s">
        <v>269</v>
      </c>
      <c r="B2" s="86">
        <v>4013</v>
      </c>
      <c r="C2" s="86">
        <v>0.18949082395494851</v>
      </c>
      <c r="D2" s="86">
        <v>0.23564369600128188</v>
      </c>
      <c r="E2" s="86">
        <v>9.9435479290700193E-2</v>
      </c>
      <c r="F2" s="86">
        <v>0.47543000075306946</v>
      </c>
      <c r="G2" s="86">
        <f>SUM(C2:F2)</f>
        <v>1</v>
      </c>
      <c r="H2" s="91">
        <v>0.80244186046511645</v>
      </c>
      <c r="I2" s="85">
        <f>VLOOKUP(B2,[2]AHEAD!$C$7:$BU$107,71,FALSE)</f>
        <v>1943</v>
      </c>
      <c r="J2" s="86">
        <v>7494</v>
      </c>
      <c r="K2" s="85">
        <f>J2/(1-C2)</f>
        <v>9246.0396766482172</v>
      </c>
      <c r="L2" s="85">
        <v>4155501</v>
      </c>
      <c r="M2" s="85">
        <f>K2/L2</f>
        <v>2.2250120206079166E-3</v>
      </c>
      <c r="N2" s="93">
        <v>8.3000000000000007</v>
      </c>
    </row>
    <row r="3" spans="1:14">
      <c r="A3" s="86" t="s">
        <v>270</v>
      </c>
      <c r="B3" s="86">
        <v>6001</v>
      </c>
      <c r="C3" s="86">
        <v>0.16730293829864043</v>
      </c>
      <c r="D3" s="86">
        <v>0.2048135524396679</v>
      </c>
      <c r="E3" s="86">
        <v>0.10860609977382785</v>
      </c>
      <c r="F3" s="86">
        <v>0.51927740948786372</v>
      </c>
      <c r="G3" s="86">
        <f t="shared" ref="G3:G71" si="0">SUM(C3:F3)</f>
        <v>0.99999999999999989</v>
      </c>
      <c r="H3" s="91">
        <v>0.85799999999999998</v>
      </c>
      <c r="I3" s="85">
        <f>VLOOKUP(B3,[2]AHEAD!$C$7:$BU$107,71,FALSE)</f>
        <v>1464</v>
      </c>
      <c r="J3" s="86">
        <v>3913</v>
      </c>
      <c r="K3" s="85">
        <f t="shared" ref="K3:K66" si="1">J3/(1-C3)</f>
        <v>4699.1879519845925</v>
      </c>
      <c r="L3" s="85">
        <v>1629615</v>
      </c>
      <c r="M3" s="85">
        <f t="shared" ref="M3:M66" si="2">K3/L3</f>
        <v>2.8836184939292978E-3</v>
      </c>
      <c r="N3" s="93">
        <v>20.2</v>
      </c>
    </row>
    <row r="4" spans="1:14">
      <c r="A4" s="86" t="s">
        <v>271</v>
      </c>
      <c r="B4" s="86">
        <v>6037</v>
      </c>
      <c r="C4" s="86">
        <v>0.12357383683236726</v>
      </c>
      <c r="D4" s="86">
        <v>0.24035368994493145</v>
      </c>
      <c r="E4" s="86">
        <v>0.11002255907539397</v>
      </c>
      <c r="F4" s="86">
        <v>0.52604991414730728</v>
      </c>
      <c r="G4" s="86">
        <f t="shared" si="0"/>
        <v>1</v>
      </c>
      <c r="H4" s="91">
        <v>0.69900000000000007</v>
      </c>
      <c r="I4" s="85">
        <f>VLOOKUP(B4,[2]AHEAD!$C$7:$BU$107,71,FALSE)</f>
        <v>9834</v>
      </c>
      <c r="J4" s="86">
        <v>37198</v>
      </c>
      <c r="K4" s="85">
        <f t="shared" si="1"/>
        <v>42442.822411367459</v>
      </c>
      <c r="L4" s="85">
        <v>10105722</v>
      </c>
      <c r="M4" s="85">
        <f t="shared" si="2"/>
        <v>4.1998802669781987E-3</v>
      </c>
      <c r="N4" s="93">
        <v>15.3</v>
      </c>
    </row>
    <row r="5" spans="1:14">
      <c r="A5" s="86" t="s">
        <v>272</v>
      </c>
      <c r="B5" s="86">
        <v>6059</v>
      </c>
      <c r="C5" s="86">
        <v>0.1841143614851081</v>
      </c>
      <c r="D5" s="86">
        <v>0.21616890889911211</v>
      </c>
      <c r="E5" s="86">
        <v>0.10373404303813114</v>
      </c>
      <c r="F5" s="86">
        <v>0.49598268657764866</v>
      </c>
      <c r="G5" s="86">
        <f t="shared" si="0"/>
        <v>1</v>
      </c>
      <c r="H5" s="91">
        <v>0.76900000000000002</v>
      </c>
      <c r="I5" s="85">
        <f>VLOOKUP(B5,[2]AHEAD!$C$7:$BU$107,71,FALSE)</f>
        <v>1084</v>
      </c>
      <c r="J5" s="86">
        <v>5092</v>
      </c>
      <c r="K5" s="85">
        <f t="shared" si="1"/>
        <v>6241.0707575006036</v>
      </c>
      <c r="L5" s="85">
        <v>3155816</v>
      </c>
      <c r="M5" s="85">
        <f t="shared" si="2"/>
        <v>1.9776408882839188E-3</v>
      </c>
      <c r="N5" s="93">
        <v>10.9</v>
      </c>
    </row>
    <row r="6" spans="1:14">
      <c r="A6" s="86" t="s">
        <v>273</v>
      </c>
      <c r="B6" s="86">
        <v>6065</v>
      </c>
      <c r="C6" s="86">
        <v>0.1859144986008216</v>
      </c>
      <c r="D6" s="86">
        <v>0.25258891836667813</v>
      </c>
      <c r="E6" s="86">
        <v>9.712303798390548E-2</v>
      </c>
      <c r="F6" s="86">
        <v>0.46437354504859479</v>
      </c>
      <c r="G6" s="86">
        <f t="shared" si="0"/>
        <v>1</v>
      </c>
      <c r="H6" s="91">
        <v>0.755</v>
      </c>
      <c r="I6" s="85">
        <f>VLOOKUP(B6,[2]AHEAD!$C$7:$BU$107,71,FALSE)</f>
        <v>1022</v>
      </c>
      <c r="J6" s="86">
        <v>6810</v>
      </c>
      <c r="K6" s="85">
        <f t="shared" si="1"/>
        <v>8365.2146958711</v>
      </c>
      <c r="L6" s="85">
        <v>2355002</v>
      </c>
      <c r="M6" s="85">
        <f t="shared" si="2"/>
        <v>3.5521051344631978E-3</v>
      </c>
      <c r="N6" s="93">
        <v>9.3000000000000007</v>
      </c>
    </row>
    <row r="7" spans="1:14">
      <c r="A7" s="86" t="s">
        <v>274</v>
      </c>
      <c r="B7" s="86">
        <v>6067</v>
      </c>
      <c r="C7" s="86">
        <v>0.18876421071802571</v>
      </c>
      <c r="D7" s="86">
        <v>0.11352191052872809</v>
      </c>
      <c r="E7" s="86">
        <v>0.12068477991811263</v>
      </c>
      <c r="F7" s="86">
        <v>0.57702909883513354</v>
      </c>
      <c r="G7" s="86">
        <f t="shared" si="0"/>
        <v>1</v>
      </c>
      <c r="H7" s="91">
        <v>0.83499999999999996</v>
      </c>
      <c r="I7" s="85">
        <f>VLOOKUP(B7,[2]AHEAD!$C$7:$BU$107,71,FALSE)</f>
        <v>587</v>
      </c>
      <c r="J7" s="86">
        <v>2586</v>
      </c>
      <c r="K7" s="85">
        <f t="shared" si="1"/>
        <v>3187.7291832610981</v>
      </c>
      <c r="L7" s="85">
        <v>1495400</v>
      </c>
      <c r="M7" s="85">
        <f t="shared" si="2"/>
        <v>2.1316899714197528E-3</v>
      </c>
      <c r="N7" s="93">
        <v>10.8</v>
      </c>
    </row>
    <row r="8" spans="1:14">
      <c r="A8" s="86" t="s">
        <v>275</v>
      </c>
      <c r="B8" s="86">
        <v>6071</v>
      </c>
      <c r="C8" s="86">
        <v>0.26086605188038853</v>
      </c>
      <c r="D8" s="86">
        <v>0.13903370888143382</v>
      </c>
      <c r="E8" s="86">
        <v>0.1038003793627837</v>
      </c>
      <c r="F8" s="86">
        <v>0.49629985987539404</v>
      </c>
      <c r="G8" s="86">
        <f t="shared" si="0"/>
        <v>1</v>
      </c>
      <c r="H8" s="91">
        <v>0.65599999999999992</v>
      </c>
      <c r="I8" s="85">
        <f>VLOOKUP(B8,[2]AHEAD!$C$7:$BU$107,71,FALSE)</f>
        <v>438</v>
      </c>
      <c r="J8" s="86">
        <v>2594</v>
      </c>
      <c r="K8" s="85">
        <f t="shared" si="1"/>
        <v>3509.5127298634397</v>
      </c>
      <c r="L8" s="85">
        <v>2121220</v>
      </c>
      <c r="M8" s="85">
        <f t="shared" si="2"/>
        <v>1.6544784274443198E-3</v>
      </c>
      <c r="N8" s="93">
        <v>3.5</v>
      </c>
    </row>
    <row r="9" spans="1:14">
      <c r="A9" s="86" t="s">
        <v>276</v>
      </c>
      <c r="B9" s="86">
        <v>6073</v>
      </c>
      <c r="C9" s="86">
        <v>0.17496787230264155</v>
      </c>
      <c r="D9" s="86">
        <v>0.22711053880305501</v>
      </c>
      <c r="E9" s="86">
        <v>0.10342353443354303</v>
      </c>
      <c r="F9" s="86">
        <v>0.49449805446076034</v>
      </c>
      <c r="G9" s="86">
        <f t="shared" si="0"/>
        <v>0.99999999999999989</v>
      </c>
      <c r="H9" s="91">
        <v>0.75800000000000001</v>
      </c>
      <c r="I9" s="85">
        <f>VLOOKUP(B9,[2]AHEAD!$C$7:$BU$107,71,FALSE)</f>
        <v>2477</v>
      </c>
      <c r="J9" s="86">
        <v>9500</v>
      </c>
      <c r="K9" s="85">
        <f t="shared" si="1"/>
        <v>11514.70310194372</v>
      </c>
      <c r="L9" s="85">
        <v>3283665</v>
      </c>
      <c r="M9" s="85">
        <f t="shared" si="2"/>
        <v>3.5066619469232459E-3</v>
      </c>
      <c r="N9" s="93">
        <v>12.8</v>
      </c>
    </row>
    <row r="10" spans="1:14">
      <c r="A10" s="86" t="s">
        <v>277</v>
      </c>
      <c r="B10" s="86">
        <v>6075</v>
      </c>
      <c r="C10" s="86">
        <v>5.7193807002276865E-2</v>
      </c>
      <c r="D10" s="86">
        <v>0.24297456872757506</v>
      </c>
      <c r="E10" s="86">
        <v>0.12105109003378151</v>
      </c>
      <c r="F10" s="86">
        <v>0.57878053423636655</v>
      </c>
      <c r="G10" s="86">
        <f t="shared" si="0"/>
        <v>1</v>
      </c>
      <c r="H10" s="91">
        <v>0.84400000000000008</v>
      </c>
      <c r="I10" s="85">
        <f>VLOOKUP(B10,[2]AHEAD!$C$7:$BU$107,71,FALSE)</f>
        <v>6597</v>
      </c>
      <c r="J10" s="86">
        <v>0</v>
      </c>
      <c r="K10" s="85">
        <f t="shared" si="1"/>
        <v>0</v>
      </c>
      <c r="L10" s="85">
        <v>864263</v>
      </c>
      <c r="M10" s="85">
        <f t="shared" si="2"/>
        <v>0</v>
      </c>
      <c r="N10" s="93">
        <v>58.2</v>
      </c>
    </row>
    <row r="11" spans="1:14">
      <c r="A11" s="86" t="s">
        <v>278</v>
      </c>
      <c r="B11" s="86">
        <v>12011</v>
      </c>
      <c r="C11" s="86">
        <v>0.14124305422021424</v>
      </c>
      <c r="D11" s="86">
        <v>0.18926261282623513</v>
      </c>
      <c r="E11" s="86">
        <v>0.11580359612926355</v>
      </c>
      <c r="F11" s="86">
        <v>0.55369073682428704</v>
      </c>
      <c r="G11" s="86">
        <f t="shared" si="0"/>
        <v>1</v>
      </c>
      <c r="H11" s="91">
        <v>0.80599999999999994</v>
      </c>
      <c r="I11" s="85">
        <f>VLOOKUP(B11,[2]AHEAD!$C$7:$BU$107,71,FALSE)</f>
        <v>2011</v>
      </c>
      <c r="J11" s="86">
        <v>10075</v>
      </c>
      <c r="K11" s="85">
        <f t="shared" si="1"/>
        <v>11732.073958192554</v>
      </c>
      <c r="L11" s="85">
        <v>1935878</v>
      </c>
      <c r="M11" s="85">
        <f t="shared" si="2"/>
        <v>6.0603374583483843E-3</v>
      </c>
      <c r="N11" s="93">
        <v>29.3</v>
      </c>
    </row>
    <row r="12" spans="1:14">
      <c r="A12" s="86" t="s">
        <v>279</v>
      </c>
      <c r="B12" s="86">
        <v>12031</v>
      </c>
      <c r="C12" s="86">
        <v>0.21147249619873276</v>
      </c>
      <c r="D12" s="86">
        <v>0.26083265384673787</v>
      </c>
      <c r="E12" s="86">
        <v>9.1276293578225656E-2</v>
      </c>
      <c r="F12" s="86">
        <v>0.43641855637630361</v>
      </c>
      <c r="G12" s="86">
        <f t="shared" si="0"/>
        <v>1</v>
      </c>
      <c r="H12" s="91">
        <v>0.70299999999999996</v>
      </c>
      <c r="I12" s="85">
        <f>VLOOKUP(B12,[2]AHEAD!$C$7:$BU$107,71,FALSE)</f>
        <v>256</v>
      </c>
      <c r="J12" s="86">
        <v>2494</v>
      </c>
      <c r="K12" s="85">
        <f t="shared" si="1"/>
        <v>3162.857335954845</v>
      </c>
      <c r="L12" s="85">
        <v>912043</v>
      </c>
      <c r="M12" s="85">
        <f t="shared" si="2"/>
        <v>3.4678818169262249E-3</v>
      </c>
      <c r="N12" s="93">
        <v>10</v>
      </c>
    </row>
    <row r="13" spans="1:14">
      <c r="A13" s="86" t="s">
        <v>280</v>
      </c>
      <c r="B13" s="86">
        <v>12057</v>
      </c>
      <c r="C13" s="86">
        <v>0.17281057464910896</v>
      </c>
      <c r="D13" s="86">
        <v>0.21830914776608498</v>
      </c>
      <c r="E13" s="86">
        <v>0.10531907782615507</v>
      </c>
      <c r="F13" s="86">
        <v>0.50356119975865099</v>
      </c>
      <c r="G13" s="86">
        <f t="shared" si="0"/>
        <v>1</v>
      </c>
      <c r="H13" s="91">
        <v>0.76300000000000001</v>
      </c>
      <c r="I13" s="85">
        <f>VLOOKUP(B13,[2]AHEAD!$C$7:$BU$107,71,FALSE)</f>
        <v>648</v>
      </c>
      <c r="J13" s="86">
        <v>3601</v>
      </c>
      <c r="K13" s="85">
        <f t="shared" si="1"/>
        <v>4353.2954963398715</v>
      </c>
      <c r="L13" s="85">
        <v>1351087</v>
      </c>
      <c r="M13" s="85">
        <f t="shared" si="2"/>
        <v>3.222068968423108E-3</v>
      </c>
      <c r="N13" s="93">
        <v>2.8</v>
      </c>
    </row>
    <row r="14" spans="1:14">
      <c r="A14" s="86" t="s">
        <v>281</v>
      </c>
      <c r="B14" s="86">
        <v>12086</v>
      </c>
      <c r="C14" s="86">
        <v>0.13189735324096438</v>
      </c>
      <c r="D14" s="86">
        <v>0.20754243129903724</v>
      </c>
      <c r="E14" s="86">
        <v>0.11425824632857076</v>
      </c>
      <c r="F14" s="86">
        <v>0.54630196913142759</v>
      </c>
      <c r="G14" s="86">
        <f t="shared" si="0"/>
        <v>1</v>
      </c>
      <c r="H14" s="91">
        <v>0.81099999999999994</v>
      </c>
      <c r="I14" s="85">
        <f>VLOOKUP(B14,[2]AHEAD!$C$7:$BU$107,71,FALSE)</f>
        <v>2018</v>
      </c>
      <c r="J14" s="86">
        <v>14016</v>
      </c>
      <c r="K14" s="85">
        <f t="shared" si="1"/>
        <v>16145.556118653909</v>
      </c>
      <c r="L14" s="85">
        <v>2702602</v>
      </c>
      <c r="M14" s="85">
        <f t="shared" si="2"/>
        <v>5.9740783580615681E-3</v>
      </c>
      <c r="N14" s="93">
        <v>5.0999999999999996</v>
      </c>
    </row>
    <row r="15" spans="1:14">
      <c r="A15" s="86" t="s">
        <v>282</v>
      </c>
      <c r="B15" s="86">
        <v>12095</v>
      </c>
      <c r="C15" s="86">
        <v>0.17000953002940233</v>
      </c>
      <c r="D15" s="86">
        <v>0.26604170791634218</v>
      </c>
      <c r="E15" s="86">
        <v>9.7547195643043885E-2</v>
      </c>
      <c r="F15" s="86">
        <v>0.46640156641121167</v>
      </c>
      <c r="G15" s="86">
        <f t="shared" si="0"/>
        <v>1</v>
      </c>
      <c r="H15" s="91">
        <v>0.70499999999999996</v>
      </c>
      <c r="I15" s="85">
        <f>VLOOKUP(B15,[2]AHEAD!$C$7:$BU$107,71,FALSE)</f>
        <v>1043</v>
      </c>
      <c r="J15" s="86">
        <v>4781</v>
      </c>
      <c r="K15" s="85">
        <f t="shared" si="1"/>
        <v>5760.3071034892318</v>
      </c>
      <c r="L15" s="85">
        <v>1290216</v>
      </c>
      <c r="M15" s="85">
        <f t="shared" si="2"/>
        <v>4.4646067817243253E-3</v>
      </c>
      <c r="N15" s="93">
        <v>9.1</v>
      </c>
    </row>
    <row r="16" spans="1:14">
      <c r="A16" s="86" t="s">
        <v>283</v>
      </c>
      <c r="B16" s="86">
        <v>12099</v>
      </c>
      <c r="C16" s="86">
        <v>0.1446015908018316</v>
      </c>
      <c r="D16" s="86">
        <v>0.19740660818162459</v>
      </c>
      <c r="E16" s="86">
        <v>0.11381398322690983</v>
      </c>
      <c r="F16" s="86">
        <v>0.54417781778963403</v>
      </c>
      <c r="G16" s="86">
        <f t="shared" si="0"/>
        <v>1</v>
      </c>
      <c r="H16" s="91">
        <v>0.7609999999999999</v>
      </c>
      <c r="I16" s="85">
        <f>VLOOKUP(B16,[2]AHEAD!$C$7:$BU$107,71,FALSE)</f>
        <v>388</v>
      </c>
      <c r="J16" s="86">
        <v>2755</v>
      </c>
      <c r="K16" s="85">
        <f t="shared" si="1"/>
        <v>3220.7214443880907</v>
      </c>
      <c r="L16" s="85">
        <v>1426772</v>
      </c>
      <c r="M16" s="85">
        <f t="shared" si="2"/>
        <v>2.2573483670748308E-3</v>
      </c>
      <c r="N16" s="93">
        <v>6.3</v>
      </c>
    </row>
    <row r="17" spans="1:14">
      <c r="A17" s="86" t="s">
        <v>284</v>
      </c>
      <c r="B17" s="86">
        <v>12103</v>
      </c>
      <c r="C17" s="86">
        <v>0.14295723084680928</v>
      </c>
      <c r="D17" s="86">
        <v>0.25005504854185046</v>
      </c>
      <c r="E17" s="86">
        <v>0.10499171896347434</v>
      </c>
      <c r="F17" s="86">
        <v>0.50199600164786584</v>
      </c>
      <c r="G17" s="86">
        <f t="shared" si="0"/>
        <v>0.99999999999999989</v>
      </c>
      <c r="H17" s="91">
        <v>0.75599999999999989</v>
      </c>
      <c r="I17" s="85">
        <f>VLOOKUP(B17,[2]AHEAD!$C$7:$BU$107,71,FALSE)</f>
        <v>470</v>
      </c>
      <c r="J17" s="86">
        <v>2781</v>
      </c>
      <c r="K17" s="85">
        <f t="shared" si="1"/>
        <v>3244.8789023070499</v>
      </c>
      <c r="L17" s="85">
        <v>949842</v>
      </c>
      <c r="M17" s="85">
        <f t="shared" si="2"/>
        <v>3.416230175447127E-3</v>
      </c>
      <c r="N17" s="93">
        <v>5.0999999999999996</v>
      </c>
    </row>
    <row r="18" spans="1:14">
      <c r="A18" s="86" t="s">
        <v>285</v>
      </c>
      <c r="B18" s="86">
        <v>13067</v>
      </c>
      <c r="C18" s="86">
        <v>0.21465302595856001</v>
      </c>
      <c r="D18" s="86">
        <v>0.19316713250137355</v>
      </c>
      <c r="E18" s="86">
        <v>0.10243037443358756</v>
      </c>
      <c r="F18" s="86">
        <v>0.48974946710647871</v>
      </c>
      <c r="G18" s="86">
        <f t="shared" si="0"/>
        <v>0.99999999999999989</v>
      </c>
      <c r="H18" s="91">
        <v>0.81700000000000006</v>
      </c>
      <c r="I18" s="85">
        <f>VLOOKUP(B18,[2]AHEAD!$C$7:$BU$107,71,FALSE)</f>
        <v>277</v>
      </c>
      <c r="J18" s="86">
        <v>1940</v>
      </c>
      <c r="K18" s="85">
        <f t="shared" si="1"/>
        <v>2470.2457182927055</v>
      </c>
      <c r="L18" s="85">
        <v>739072</v>
      </c>
      <c r="M18" s="85">
        <f t="shared" si="2"/>
        <v>3.3423613914377835E-3</v>
      </c>
      <c r="N18" s="93">
        <v>4.5</v>
      </c>
    </row>
    <row r="19" spans="1:14">
      <c r="A19" s="86" t="s">
        <v>286</v>
      </c>
      <c r="B19" s="86">
        <v>13089</v>
      </c>
      <c r="C19" s="86">
        <v>0.18907002763152708</v>
      </c>
      <c r="D19" s="86">
        <v>0.17956471705251095</v>
      </c>
      <c r="E19" s="86">
        <v>0.10920834342854953</v>
      </c>
      <c r="F19" s="86">
        <v>0.52215691188741253</v>
      </c>
      <c r="G19" s="86">
        <f t="shared" si="0"/>
        <v>1</v>
      </c>
      <c r="H19" s="91">
        <v>0.75800000000000001</v>
      </c>
      <c r="I19" s="85">
        <f>VLOOKUP(B19,[2]AHEAD!$C$7:$BU$107,71,FALSE)</f>
        <v>916</v>
      </c>
      <c r="J19" s="86">
        <v>5507</v>
      </c>
      <c r="K19" s="85">
        <f t="shared" si="1"/>
        <v>6790.9686257073163</v>
      </c>
      <c r="L19" s="85">
        <v>736066</v>
      </c>
      <c r="M19" s="85">
        <f t="shared" si="2"/>
        <v>9.2260322113877236E-3</v>
      </c>
      <c r="N19" s="93">
        <v>7.8</v>
      </c>
    </row>
    <row r="20" spans="1:14">
      <c r="A20" s="86" t="s">
        <v>287</v>
      </c>
      <c r="B20" s="86">
        <v>13121</v>
      </c>
      <c r="C20" s="86">
        <v>0.2121016927000485</v>
      </c>
      <c r="D20" s="86">
        <v>0.21607555025110259</v>
      </c>
      <c r="E20" s="86">
        <v>9.8909174216118653E-2</v>
      </c>
      <c r="F20" s="86">
        <v>0.47291358283273022</v>
      </c>
      <c r="G20" s="86">
        <f t="shared" si="0"/>
        <v>1</v>
      </c>
      <c r="H20" s="91">
        <v>0.79799999999999993</v>
      </c>
      <c r="I20" s="85">
        <f>VLOOKUP(B20,[2]AHEAD!$C$7:$BU$107,71,FALSE)</f>
        <v>2018</v>
      </c>
      <c r="J20" s="86">
        <v>10026</v>
      </c>
      <c r="K20" s="85">
        <f t="shared" si="1"/>
        <v>12724.992435074644</v>
      </c>
      <c r="L20" s="85">
        <v>1010420</v>
      </c>
      <c r="M20" s="85">
        <f t="shared" si="2"/>
        <v>1.25937653996107E-2</v>
      </c>
      <c r="N20" s="93">
        <v>14.4</v>
      </c>
    </row>
    <row r="21" spans="1:14">
      <c r="A21" s="86" t="s">
        <v>288</v>
      </c>
      <c r="B21" s="86">
        <v>13135</v>
      </c>
      <c r="C21" s="86">
        <v>0.19408679804116719</v>
      </c>
      <c r="D21" s="86">
        <v>0.22683462018182798</v>
      </c>
      <c r="E21" s="86">
        <v>0.10016422680588029</v>
      </c>
      <c r="F21" s="86">
        <v>0.47891435497112445</v>
      </c>
      <c r="G21" s="86">
        <f t="shared" si="0"/>
        <v>0.99999999999999989</v>
      </c>
      <c r="H21" s="91">
        <v>0.75700000000000001</v>
      </c>
      <c r="I21" s="85">
        <f>VLOOKUP(B21,[2]AHEAD!$C$7:$BU$107,71,FALSE)</f>
        <v>320</v>
      </c>
      <c r="J21" s="86">
        <v>1654</v>
      </c>
      <c r="K21" s="85">
        <f t="shared" si="1"/>
        <v>2052.3301963286222</v>
      </c>
      <c r="L21" s="85">
        <v>889954</v>
      </c>
      <c r="M21" s="85">
        <f t="shared" si="2"/>
        <v>2.306108176746913E-3</v>
      </c>
      <c r="N21" s="93">
        <v>16.7</v>
      </c>
    </row>
    <row r="22" spans="1:14">
      <c r="A22" s="86" t="s">
        <v>289</v>
      </c>
      <c r="B22" s="86">
        <v>17031</v>
      </c>
      <c r="C22" s="86">
        <v>0.14874016857761782</v>
      </c>
      <c r="D22" s="86">
        <v>0.2413529299051145</v>
      </c>
      <c r="E22" s="86">
        <v>0.10549665474861675</v>
      </c>
      <c r="F22" s="86">
        <v>0.50441024676865098</v>
      </c>
      <c r="G22" s="86">
        <f t="shared" si="0"/>
        <v>1</v>
      </c>
      <c r="H22" s="91">
        <v>0.81900000000000006</v>
      </c>
      <c r="I22" s="85">
        <f>VLOOKUP(B22,[2]AHEAD!$C$7:$BU$107,71,FALSE)</f>
        <v>8905</v>
      </c>
      <c r="J22" s="86">
        <v>15863</v>
      </c>
      <c r="K22" s="85">
        <f t="shared" si="1"/>
        <v>18634.733385098516</v>
      </c>
      <c r="L22" s="85">
        <v>5238541</v>
      </c>
      <c r="M22" s="85">
        <f t="shared" si="2"/>
        <v>3.5572372889891512E-3</v>
      </c>
      <c r="N22" s="93">
        <v>9.4</v>
      </c>
    </row>
    <row r="23" spans="1:14">
      <c r="A23" s="86" t="s">
        <v>290</v>
      </c>
      <c r="B23" s="86">
        <v>18097</v>
      </c>
      <c r="C23" s="86">
        <v>0.20457254716603906</v>
      </c>
      <c r="D23" s="86">
        <v>0.19564656802090152</v>
      </c>
      <c r="E23" s="86">
        <v>0.10374514007389328</v>
      </c>
      <c r="F23" s="86">
        <v>0.49603574473916595</v>
      </c>
      <c r="G23" s="86">
        <f t="shared" si="0"/>
        <v>0.99999999999999978</v>
      </c>
      <c r="H23" s="91">
        <v>0.68099999999999994</v>
      </c>
      <c r="I23" s="85">
        <f>VLOOKUP(B23,[2]AHEAD!$C$7:$BU$107,71,FALSE)</f>
        <v>692</v>
      </c>
      <c r="J23" s="86">
        <v>2768</v>
      </c>
      <c r="K23" s="85">
        <f t="shared" si="1"/>
        <v>3479.889951167926</v>
      </c>
      <c r="L23" s="85">
        <v>939964</v>
      </c>
      <c r="M23" s="85">
        <f t="shared" si="2"/>
        <v>3.7021523709077431E-3</v>
      </c>
      <c r="N23" s="93">
        <v>23.3</v>
      </c>
    </row>
    <row r="24" spans="1:14">
      <c r="A24" s="86" t="s">
        <v>291</v>
      </c>
      <c r="B24" s="86">
        <v>22033</v>
      </c>
      <c r="C24" s="86">
        <v>0.18787733241727578</v>
      </c>
      <c r="D24" s="86">
        <v>0.18489034813161642</v>
      </c>
      <c r="E24" s="86">
        <v>0.10849346234268539</v>
      </c>
      <c r="F24" s="86">
        <v>0.51873885710842249</v>
      </c>
      <c r="G24" s="86">
        <f t="shared" si="0"/>
        <v>1</v>
      </c>
      <c r="H24" s="91">
        <v>0.80700000000000005</v>
      </c>
      <c r="I24" s="85">
        <f>VLOOKUP(B24,[2]AHEAD!$C$7:$BU$107,71,FALSE)</f>
        <v>225</v>
      </c>
      <c r="J24" s="86">
        <v>1309</v>
      </c>
      <c r="K24" s="85">
        <f t="shared" si="1"/>
        <v>1611.8254695392591</v>
      </c>
      <c r="L24" s="85">
        <v>446167</v>
      </c>
      <c r="M24" s="85">
        <f t="shared" si="2"/>
        <v>3.6126057497288216E-3</v>
      </c>
      <c r="N24" s="93">
        <v>8.1999999999999993</v>
      </c>
    </row>
    <row r="25" spans="1:14">
      <c r="A25" s="86" t="s">
        <v>292</v>
      </c>
      <c r="B25" s="86">
        <v>22071</v>
      </c>
      <c r="C25" s="86">
        <v>0.16229094319625081</v>
      </c>
      <c r="D25" s="86">
        <v>0.24872479983397372</v>
      </c>
      <c r="E25" s="86">
        <v>0.10187762862714841</v>
      </c>
      <c r="F25" s="86">
        <v>0.48710662834262719</v>
      </c>
      <c r="G25" s="86">
        <f t="shared" si="0"/>
        <v>1</v>
      </c>
      <c r="H25" s="91">
        <v>0.81700000000000006</v>
      </c>
      <c r="I25" s="85">
        <f>VLOOKUP(B25,[2]AHEAD!$C$7:$BU$107,71,FALSE)</f>
        <v>1061</v>
      </c>
      <c r="J25" s="86">
        <v>2488</v>
      </c>
      <c r="K25" s="85">
        <f t="shared" si="1"/>
        <v>2970.0048958440066</v>
      </c>
      <c r="L25" s="85">
        <v>388182</v>
      </c>
      <c r="M25" s="85">
        <f t="shared" si="2"/>
        <v>7.6510628927771163E-3</v>
      </c>
      <c r="N25" s="93">
        <v>17.399999999999999</v>
      </c>
    </row>
    <row r="26" spans="1:14">
      <c r="A26" s="86" t="s">
        <v>293</v>
      </c>
      <c r="B26" s="86">
        <v>24510</v>
      </c>
      <c r="C26" s="86">
        <v>2.7684544722111452E-2</v>
      </c>
      <c r="D26" s="86">
        <v>0.17375641087849128</v>
      </c>
      <c r="E26" s="86">
        <v>0.13812814315399799</v>
      </c>
      <c r="F26" s="86">
        <v>0.66043090124539916</v>
      </c>
      <c r="G26" s="86">
        <f t="shared" si="0"/>
        <v>0.99999999999999989</v>
      </c>
      <c r="H26" s="91">
        <v>0.84</v>
      </c>
      <c r="I26" s="85">
        <f>VLOOKUP(B26,[2]AHEAD!$C$7:$BU$107,71,FALSE)</f>
        <v>475</v>
      </c>
      <c r="J26" s="86">
        <v>3327</v>
      </c>
      <c r="K26" s="85">
        <f t="shared" si="1"/>
        <v>3421.7290097987188</v>
      </c>
      <c r="L26" s="85">
        <v>619796</v>
      </c>
      <c r="M26" s="85">
        <f t="shared" si="2"/>
        <v>5.5207342573987553E-3</v>
      </c>
      <c r="N26" s="93">
        <v>20.3</v>
      </c>
    </row>
    <row r="27" spans="1:14">
      <c r="A27" s="86" t="s">
        <v>294</v>
      </c>
      <c r="B27" s="86">
        <v>24031</v>
      </c>
      <c r="C27" s="86">
        <v>0.18352798783515167</v>
      </c>
      <c r="D27" s="86">
        <v>0.26422007172248679</v>
      </c>
      <c r="E27" s="86">
        <v>9.552397611859452E-2</v>
      </c>
      <c r="F27" s="86">
        <v>0.45672796432376694</v>
      </c>
      <c r="G27" s="86">
        <f t="shared" si="0"/>
        <v>0.99999999999999989</v>
      </c>
      <c r="H27" s="91">
        <v>0.79599999999999993</v>
      </c>
      <c r="I27" s="85">
        <f>VLOOKUP(B27,[2]AHEAD!$C$7:$BU$107,71,FALSE)</f>
        <v>567</v>
      </c>
      <c r="J27" s="86">
        <v>1476</v>
      </c>
      <c r="K27" s="85">
        <f t="shared" si="1"/>
        <v>1807.777827051824</v>
      </c>
      <c r="L27" s="85">
        <v>1039198</v>
      </c>
      <c r="M27" s="85">
        <f t="shared" si="2"/>
        <v>1.7395894016845913E-3</v>
      </c>
      <c r="N27" s="93">
        <v>7.9</v>
      </c>
    </row>
    <row r="28" spans="1:14">
      <c r="A28" s="86" t="s">
        <v>295</v>
      </c>
      <c r="B28" s="86">
        <v>24033</v>
      </c>
      <c r="C28" s="86">
        <v>0.11962605659752747</v>
      </c>
      <c r="D28" s="86">
        <v>0.15732611860297799</v>
      </c>
      <c r="E28" s="86">
        <v>0.12506683651201636</v>
      </c>
      <c r="F28" s="86">
        <v>0.59798098828747803</v>
      </c>
      <c r="G28" s="86">
        <f t="shared" si="0"/>
        <v>0.99999999999999989</v>
      </c>
      <c r="H28" s="91">
        <v>0.877</v>
      </c>
      <c r="I28" s="85">
        <f>VLOOKUP(B28,[2]AHEAD!$C$7:$BU$107,71,FALSE)</f>
        <v>460</v>
      </c>
      <c r="J28" s="86">
        <v>3555</v>
      </c>
      <c r="K28" s="85">
        <f t="shared" si="1"/>
        <v>4038.0568128363984</v>
      </c>
      <c r="L28" s="85">
        <v>905161</v>
      </c>
      <c r="M28" s="85">
        <f t="shared" si="2"/>
        <v>4.4611475890326676E-3</v>
      </c>
      <c r="N28" s="93">
        <v>9.8000000000000007</v>
      </c>
    </row>
    <row r="29" spans="1:14">
      <c r="A29" s="86" t="s">
        <v>296</v>
      </c>
      <c r="B29" s="86">
        <v>25025</v>
      </c>
      <c r="C29" s="86">
        <v>9.499103240944326E-2</v>
      </c>
      <c r="D29" s="86">
        <v>0.18910179769043553</v>
      </c>
      <c r="E29" s="86">
        <v>0.12383170504732204</v>
      </c>
      <c r="F29" s="86">
        <v>0.59207546485279905</v>
      </c>
      <c r="G29" s="86">
        <f t="shared" si="0"/>
        <v>0.99999999999999989</v>
      </c>
      <c r="H29" s="91">
        <v>0.88099999999999989</v>
      </c>
      <c r="I29" s="85">
        <f>VLOOKUP(B29,[2]AHEAD!$C$7:$BU$107,71,FALSE)</f>
        <v>1944</v>
      </c>
      <c r="J29" s="86">
        <v>0</v>
      </c>
      <c r="K29" s="85">
        <f t="shared" si="1"/>
        <v>0</v>
      </c>
      <c r="L29" s="85">
        <v>780685</v>
      </c>
      <c r="M29" s="85">
        <f t="shared" si="2"/>
        <v>0</v>
      </c>
      <c r="N29" s="93">
        <v>12</v>
      </c>
    </row>
    <row r="30" spans="1:14">
      <c r="A30" s="86" t="s">
        <v>297</v>
      </c>
      <c r="B30" s="86">
        <v>26163</v>
      </c>
      <c r="C30" s="86">
        <v>0.21678418208611519</v>
      </c>
      <c r="D30" s="86">
        <v>0.12192882950230517</v>
      </c>
      <c r="E30" s="86">
        <v>0.11438395750672413</v>
      </c>
      <c r="F30" s="86">
        <v>0.54690303090485548</v>
      </c>
      <c r="G30" s="86">
        <f t="shared" si="0"/>
        <v>1</v>
      </c>
      <c r="H30" s="91">
        <v>0.80599999999999994</v>
      </c>
      <c r="I30" s="85">
        <f>VLOOKUP(B30,[2]AHEAD!$C$7:$BU$107,71,FALSE)</f>
        <v>695</v>
      </c>
      <c r="J30" s="86">
        <v>3825</v>
      </c>
      <c r="K30" s="85">
        <f t="shared" si="1"/>
        <v>4883.7113762436311</v>
      </c>
      <c r="L30" s="85">
        <v>1763822</v>
      </c>
      <c r="M30" s="85">
        <f t="shared" si="2"/>
        <v>2.7688232578137878E-3</v>
      </c>
      <c r="N30" s="93">
        <v>27.6</v>
      </c>
    </row>
    <row r="31" spans="1:14">
      <c r="A31" s="86" t="s">
        <v>298</v>
      </c>
      <c r="B31" s="86">
        <v>32003</v>
      </c>
      <c r="C31" s="86">
        <v>0.26131555430928105</v>
      </c>
      <c r="D31" s="86">
        <v>0.17660165695127544</v>
      </c>
      <c r="E31" s="86">
        <v>9.7224435001914619E-2</v>
      </c>
      <c r="F31" s="86">
        <v>0.46485835373752876</v>
      </c>
      <c r="G31" s="86">
        <f t="shared" si="0"/>
        <v>0.99999999999999978</v>
      </c>
      <c r="H31" s="91">
        <v>0.80244186046511645</v>
      </c>
      <c r="I31" s="85">
        <f>VLOOKUP(B31,[2]AHEAD!$C$7:$BU$107,71,FALSE)</f>
        <v>958</v>
      </c>
      <c r="J31" s="86">
        <v>5530</v>
      </c>
      <c r="K31" s="85">
        <f t="shared" si="1"/>
        <v>7486.2819059755393</v>
      </c>
      <c r="L31" s="85">
        <v>2112436</v>
      </c>
      <c r="M31" s="85">
        <f t="shared" si="2"/>
        <v>3.5439094514463582E-3</v>
      </c>
      <c r="N31" s="93">
        <v>7.3</v>
      </c>
    </row>
    <row r="32" spans="1:14">
      <c r="A32" s="86" t="s">
        <v>299</v>
      </c>
      <c r="B32" s="86">
        <v>34013</v>
      </c>
      <c r="C32" s="86">
        <v>0.1044556335531181</v>
      </c>
      <c r="D32" s="86">
        <v>0.1675202525636818</v>
      </c>
      <c r="E32" s="86">
        <v>0.12592759386709304</v>
      </c>
      <c r="F32" s="86">
        <v>0.60209652001610703</v>
      </c>
      <c r="G32" s="86">
        <f t="shared" si="0"/>
        <v>1</v>
      </c>
      <c r="H32" s="91">
        <v>0.80244186046511645</v>
      </c>
      <c r="I32" s="85">
        <f>VLOOKUP(B32,[2]AHEAD!$C$7:$BU$107,71,FALSE)</f>
        <v>406</v>
      </c>
      <c r="J32" s="86">
        <v>2673</v>
      </c>
      <c r="K32" s="85">
        <f t="shared" si="1"/>
        <v>2984.7767460201489</v>
      </c>
      <c r="L32" s="85">
        <v>800401</v>
      </c>
      <c r="M32" s="85">
        <f t="shared" si="2"/>
        <v>3.7291017202878917E-3</v>
      </c>
      <c r="N32" s="93">
        <v>10.9</v>
      </c>
    </row>
    <row r="33" spans="1:14">
      <c r="A33" s="86" t="s">
        <v>300</v>
      </c>
      <c r="B33" s="86">
        <v>34017</v>
      </c>
      <c r="C33" s="86">
        <v>0.12158341280949259</v>
      </c>
      <c r="D33" s="86">
        <v>0.20180692302313347</v>
      </c>
      <c r="E33" s="86">
        <v>0.11703434731213982</v>
      </c>
      <c r="F33" s="86">
        <v>0.55957531685523421</v>
      </c>
      <c r="G33" s="86">
        <f t="shared" si="0"/>
        <v>1</v>
      </c>
      <c r="H33" s="91">
        <v>0.80244186046511645</v>
      </c>
      <c r="I33" s="85">
        <f>VLOOKUP(B33,[2]AHEAD!$C$7:$BU$107,71,FALSE)</f>
        <v>675</v>
      </c>
      <c r="J33" s="86">
        <v>2510</v>
      </c>
      <c r="K33" s="85">
        <f t="shared" si="1"/>
        <v>2857.4141661280373</v>
      </c>
      <c r="L33" s="85">
        <v>679756</v>
      </c>
      <c r="M33" s="85">
        <f t="shared" si="2"/>
        <v>4.2035880023538405E-3</v>
      </c>
      <c r="N33" s="93">
        <v>7.8</v>
      </c>
    </row>
    <row r="34" spans="1:14">
      <c r="A34" s="86" t="s">
        <v>301</v>
      </c>
      <c r="B34" s="86">
        <v>36005</v>
      </c>
      <c r="C34" s="86">
        <v>0.10879285243132721</v>
      </c>
      <c r="D34" s="86">
        <v>0.21121799802354413</v>
      </c>
      <c r="E34" s="86">
        <v>0.11761890276025504</v>
      </c>
      <c r="F34" s="86">
        <v>0.56237024678487357</v>
      </c>
      <c r="G34" s="86">
        <f t="shared" si="0"/>
        <v>1</v>
      </c>
      <c r="H34" s="91">
        <v>0.83599999999999997</v>
      </c>
      <c r="I34" s="85">
        <f>VLOOKUP(B34,[2]AHEAD!$C$7:$BU$107,71,FALSE)</f>
        <v>1335</v>
      </c>
      <c r="J34" s="86">
        <v>9019</v>
      </c>
      <c r="K34" s="85">
        <f t="shared" si="1"/>
        <v>10119.981672728934</v>
      </c>
      <c r="L34" s="85">
        <v>1455846</v>
      </c>
      <c r="M34" s="85">
        <f t="shared" si="2"/>
        <v>6.9512720938402373E-3</v>
      </c>
      <c r="N34" s="93">
        <v>14.3</v>
      </c>
    </row>
    <row r="35" spans="1:14">
      <c r="A35" s="86" t="s">
        <v>302</v>
      </c>
      <c r="B35" s="86">
        <v>36047</v>
      </c>
      <c r="C35" s="86">
        <v>0.10954545446147672</v>
      </c>
      <c r="D35" s="86">
        <v>0.10681219626934838</v>
      </c>
      <c r="E35" s="86">
        <v>0.13554797652163389</v>
      </c>
      <c r="F35" s="86">
        <v>0.648094372747541</v>
      </c>
      <c r="G35" s="86">
        <f t="shared" si="0"/>
        <v>1</v>
      </c>
      <c r="H35" s="91">
        <v>0.85099999999999998</v>
      </c>
      <c r="I35" s="85">
        <f>VLOOKUP(B35,[2]AHEAD!$C$7:$BU$107,71,FALSE)</f>
        <v>4867</v>
      </c>
      <c r="J35" s="86">
        <v>10816</v>
      </c>
      <c r="K35" s="85">
        <f t="shared" si="1"/>
        <v>12146.605409778407</v>
      </c>
      <c r="L35" s="85">
        <v>2635121</v>
      </c>
      <c r="M35" s="85">
        <f t="shared" si="2"/>
        <v>4.6095057531621532E-3</v>
      </c>
      <c r="N35" s="93">
        <v>20</v>
      </c>
    </row>
    <row r="36" spans="1:14">
      <c r="A36" s="86" t="s">
        <v>303</v>
      </c>
      <c r="B36" s="86">
        <v>36061</v>
      </c>
      <c r="C36" s="86">
        <v>9.2476330557384287E-2</v>
      </c>
      <c r="D36" s="86">
        <v>0.40624723377850869</v>
      </c>
      <c r="E36" s="86">
        <v>8.6706654630921989E-2</v>
      </c>
      <c r="F36" s="86">
        <v>0.41456978103318498</v>
      </c>
      <c r="G36" s="86">
        <f t="shared" si="0"/>
        <v>1</v>
      </c>
      <c r="H36" s="91">
        <v>0.85099999999999998</v>
      </c>
      <c r="I36" s="85">
        <f>VLOOKUP(B36,[2]AHEAD!$C$7:$BU$107,71,FALSE)</f>
        <v>9911</v>
      </c>
      <c r="J36" s="86">
        <v>17304</v>
      </c>
      <c r="K36" s="85">
        <f t="shared" si="1"/>
        <v>19067.271281891521</v>
      </c>
      <c r="L36" s="85">
        <v>1653877</v>
      </c>
      <c r="M36" s="85">
        <f t="shared" si="2"/>
        <v>1.1528832725705431E-2</v>
      </c>
      <c r="N36" s="93">
        <v>31.8</v>
      </c>
    </row>
    <row r="37" spans="1:14">
      <c r="A37" s="86" t="s">
        <v>304</v>
      </c>
      <c r="B37" s="86">
        <v>36081</v>
      </c>
      <c r="C37" s="86">
        <v>0.11041742336564078</v>
      </c>
      <c r="D37" s="86">
        <v>0.30518403819453982</v>
      </c>
      <c r="E37" s="86">
        <v>0.10108442893826863</v>
      </c>
      <c r="F37" s="86">
        <v>0.48331410950155074</v>
      </c>
      <c r="G37" s="86">
        <f t="shared" si="0"/>
        <v>1</v>
      </c>
      <c r="H37" s="91">
        <v>0.84699999999999998</v>
      </c>
      <c r="I37" s="85">
        <f>VLOOKUP(B37,[2]AHEAD!$C$7:$BU$107,71,FALSE)</f>
        <v>2634</v>
      </c>
      <c r="J37" s="86">
        <v>7820</v>
      </c>
      <c r="K37" s="85">
        <f t="shared" si="1"/>
        <v>8790.6397960109953</v>
      </c>
      <c r="L37" s="85">
        <v>2339280</v>
      </c>
      <c r="M37" s="85">
        <f t="shared" si="2"/>
        <v>3.757839931949572E-3</v>
      </c>
      <c r="N37" s="93">
        <v>67</v>
      </c>
    </row>
    <row r="38" spans="1:14">
      <c r="A38" s="86" t="s">
        <v>305</v>
      </c>
      <c r="B38" s="86">
        <v>37119</v>
      </c>
      <c r="C38" s="86">
        <v>0.15745218077503442</v>
      </c>
      <c r="D38" s="86">
        <v>0.16903062363885574</v>
      </c>
      <c r="E38" s="86">
        <v>0.11649943765719581</v>
      </c>
      <c r="F38" s="86">
        <v>0.55701775792891395</v>
      </c>
      <c r="G38" s="86">
        <f t="shared" si="0"/>
        <v>0.99999999999999989</v>
      </c>
      <c r="H38" s="91">
        <v>0.71400000000000008</v>
      </c>
      <c r="I38" s="85">
        <f>VLOOKUP(B38,[2]AHEAD!$C$7:$BU$107,71,FALSE)</f>
        <v>692</v>
      </c>
      <c r="J38" s="86">
        <v>3187</v>
      </c>
      <c r="K38" s="85">
        <f t="shared" si="1"/>
        <v>3782.5746233983796</v>
      </c>
      <c r="L38" s="85">
        <v>1034290</v>
      </c>
      <c r="M38" s="85">
        <f t="shared" si="2"/>
        <v>3.6571702553426792E-3</v>
      </c>
      <c r="N38" s="93">
        <v>30.1</v>
      </c>
    </row>
    <row r="39" spans="1:14">
      <c r="A39" s="86" t="s">
        <v>306</v>
      </c>
      <c r="B39" s="86">
        <v>39035</v>
      </c>
      <c r="C39" s="86">
        <v>0.17933145185547134</v>
      </c>
      <c r="D39" s="86">
        <v>0.23944232543471794</v>
      </c>
      <c r="E39" s="86">
        <v>0.10053570798349708</v>
      </c>
      <c r="F39" s="86">
        <v>0.48069051472631374</v>
      </c>
      <c r="G39" s="86">
        <f t="shared" si="0"/>
        <v>1</v>
      </c>
      <c r="H39" s="91">
        <v>0.85799999999999998</v>
      </c>
      <c r="I39" s="85">
        <f>VLOOKUP(B39,[2]AHEAD!$C$7:$BU$107,71,FALSE)</f>
        <v>612</v>
      </c>
      <c r="J39" s="86">
        <v>2910</v>
      </c>
      <c r="K39" s="85">
        <f t="shared" si="1"/>
        <v>3545.8895148099637</v>
      </c>
      <c r="L39" s="85">
        <v>1257401</v>
      </c>
      <c r="M39" s="85">
        <f t="shared" si="2"/>
        <v>2.8200148678185905E-3</v>
      </c>
      <c r="N39" s="93">
        <v>7.3</v>
      </c>
    </row>
    <row r="40" spans="1:14">
      <c r="A40" s="86" t="s">
        <v>307</v>
      </c>
      <c r="B40" s="86">
        <v>39049</v>
      </c>
      <c r="C40" s="86">
        <v>0.18091182887714966</v>
      </c>
      <c r="D40" s="86">
        <v>0.20146625442176422</v>
      </c>
      <c r="E40" s="86">
        <v>0.10683113430804274</v>
      </c>
      <c r="F40" s="86">
        <v>0.51079078239304354</v>
      </c>
      <c r="G40" s="86">
        <f t="shared" si="0"/>
        <v>1.0000000000000002</v>
      </c>
      <c r="H40" s="91">
        <v>0.86900000000000011</v>
      </c>
      <c r="I40" s="85">
        <f>VLOOKUP(B40,[2]AHEAD!$C$7:$BU$107,71,FALSE)</f>
        <v>1360</v>
      </c>
      <c r="J40" s="86">
        <v>3188</v>
      </c>
      <c r="K40" s="85">
        <f t="shared" si="1"/>
        <v>3892.1328770133709</v>
      </c>
      <c r="L40" s="85">
        <v>1253507</v>
      </c>
      <c r="M40" s="85">
        <f t="shared" si="2"/>
        <v>3.1049949278411457E-3</v>
      </c>
      <c r="N40" s="93">
        <v>7.5</v>
      </c>
    </row>
    <row r="41" spans="1:14">
      <c r="A41" s="86" t="s">
        <v>308</v>
      </c>
      <c r="B41" s="86">
        <v>39061</v>
      </c>
      <c r="C41" s="86">
        <v>0.19991196484608814</v>
      </c>
      <c r="D41" s="86">
        <v>0.20950290226702295</v>
      </c>
      <c r="E41" s="86">
        <v>0.1021545349115386</v>
      </c>
      <c r="F41" s="86">
        <v>0.48843059797535032</v>
      </c>
      <c r="G41" s="86">
        <f t="shared" si="0"/>
        <v>1</v>
      </c>
      <c r="H41" s="91">
        <v>0.85599999999999998</v>
      </c>
      <c r="I41" s="85">
        <f>VLOOKUP(B41,[2]AHEAD!$C$7:$BU$107,71,FALSE)</f>
        <v>280</v>
      </c>
      <c r="J41" s="86">
        <v>1818</v>
      </c>
      <c r="K41" s="85">
        <f t="shared" si="1"/>
        <v>2272.2499526571146</v>
      </c>
      <c r="L41" s="85">
        <v>808703</v>
      </c>
      <c r="M41" s="85">
        <f t="shared" si="2"/>
        <v>2.809745917422236E-3</v>
      </c>
      <c r="N41" s="93">
        <v>10</v>
      </c>
    </row>
    <row r="42" spans="1:14">
      <c r="A42" s="86" t="s">
        <v>309</v>
      </c>
      <c r="B42" s="86">
        <v>42101</v>
      </c>
      <c r="C42" s="86">
        <v>0.10250903221377877</v>
      </c>
      <c r="D42" s="86">
        <v>0.28215316875886776</v>
      </c>
      <c r="E42" s="86">
        <v>0.10643604651180442</v>
      </c>
      <c r="F42" s="86">
        <v>0.50890175251554903</v>
      </c>
      <c r="G42" s="86">
        <f t="shared" si="0"/>
        <v>1</v>
      </c>
      <c r="H42" s="91">
        <v>0.89400000000000002</v>
      </c>
      <c r="I42" s="85">
        <f>VLOOKUP(B42,[2]AHEAD!$C$7:$BU$107,71,FALSE)</f>
        <v>2475</v>
      </c>
      <c r="J42" s="86">
        <v>6255</v>
      </c>
      <c r="K42" s="85">
        <f t="shared" si="1"/>
        <v>6969.4294700578157</v>
      </c>
      <c r="L42" s="85">
        <v>1569657</v>
      </c>
      <c r="M42" s="85">
        <f t="shared" si="2"/>
        <v>4.4400970849413695E-3</v>
      </c>
      <c r="N42" s="93">
        <v>4.4000000000000004</v>
      </c>
    </row>
    <row r="43" spans="1:14">
      <c r="A43" s="86" t="s">
        <v>310</v>
      </c>
      <c r="B43" s="86">
        <v>72127</v>
      </c>
      <c r="C43" s="86">
        <v>7.6426288225176817E-2</v>
      </c>
      <c r="D43" s="86">
        <v>0.15635387327734082</v>
      </c>
      <c r="E43" s="86">
        <v>0.1327073463456567</v>
      </c>
      <c r="F43" s="86">
        <v>0.63451249215182559</v>
      </c>
      <c r="G43" s="86">
        <f t="shared" si="0"/>
        <v>0.99999999999999989</v>
      </c>
      <c r="H43" s="91">
        <v>0.80244186046511645</v>
      </c>
      <c r="I43" s="85">
        <f>VLOOKUP(B43,[2]AHEAD!$C$7:$BU$107,71,FALSE)</f>
        <v>0</v>
      </c>
      <c r="J43" s="86">
        <v>1031</v>
      </c>
      <c r="K43" s="85">
        <f t="shared" si="1"/>
        <v>1116.315879128626</v>
      </c>
      <c r="L43" s="85">
        <v>355181</v>
      </c>
      <c r="M43" s="85">
        <f t="shared" si="2"/>
        <v>3.1429493107137654E-3</v>
      </c>
      <c r="N43" s="93">
        <v>28.9</v>
      </c>
    </row>
    <row r="44" spans="1:14">
      <c r="A44" s="86" t="s">
        <v>311</v>
      </c>
      <c r="B44" s="86">
        <v>47157</v>
      </c>
      <c r="C44" s="86">
        <v>0.16616593984462091</v>
      </c>
      <c r="D44" s="86">
        <v>0.20509321319890048</v>
      </c>
      <c r="E44" s="86">
        <v>0.10875439496210153</v>
      </c>
      <c r="F44" s="86">
        <v>0.51998645199437699</v>
      </c>
      <c r="G44" s="86">
        <f t="shared" si="0"/>
        <v>1</v>
      </c>
      <c r="H44" s="91">
        <v>0.629</v>
      </c>
      <c r="I44" s="85">
        <f>VLOOKUP(B44,[2]AHEAD!$C$7:$BU$107,71,FALSE)</f>
        <v>319</v>
      </c>
      <c r="J44" s="86">
        <v>3140</v>
      </c>
      <c r="K44" s="85">
        <f t="shared" si="1"/>
        <v>3765.7372732110312</v>
      </c>
      <c r="L44" s="85">
        <v>937847</v>
      </c>
      <c r="M44" s="85">
        <f t="shared" si="2"/>
        <v>4.0153002283005983E-3</v>
      </c>
      <c r="N44" s="93"/>
    </row>
    <row r="45" spans="1:14">
      <c r="A45" s="86" t="s">
        <v>312</v>
      </c>
      <c r="B45" s="86">
        <v>48029</v>
      </c>
      <c r="C45" s="86">
        <v>0.19132777037096246</v>
      </c>
      <c r="D45" s="86">
        <v>0.26749621633928539</v>
      </c>
      <c r="E45" s="86">
        <v>9.3608153785820714E-2</v>
      </c>
      <c r="F45" s="86">
        <v>0.44756785950393146</v>
      </c>
      <c r="G45" s="86">
        <f t="shared" si="0"/>
        <v>1</v>
      </c>
      <c r="H45" s="91">
        <v>0.68700000000000006</v>
      </c>
      <c r="I45" s="85">
        <f>VLOOKUP(B45,[2]AHEAD!$C$7:$BU$107,71,FALSE)</f>
        <v>676</v>
      </c>
      <c r="J45" s="86">
        <v>4295</v>
      </c>
      <c r="K45" s="85">
        <f t="shared" si="1"/>
        <v>5311.1753348699103</v>
      </c>
      <c r="L45" s="85">
        <v>1892004</v>
      </c>
      <c r="M45" s="85">
        <f t="shared" si="2"/>
        <v>2.8071691893198484E-3</v>
      </c>
      <c r="N45" s="93">
        <v>4.2</v>
      </c>
    </row>
    <row r="46" spans="1:14">
      <c r="A46" s="86" t="s">
        <v>313</v>
      </c>
      <c r="B46" s="86">
        <v>48113</v>
      </c>
      <c r="C46" s="86">
        <v>0.19595788882569709</v>
      </c>
      <c r="D46" s="86">
        <v>0.34043668360309909</v>
      </c>
      <c r="E46" s="86">
        <v>8.019063501395618E-2</v>
      </c>
      <c r="F46" s="86">
        <v>0.38341479255724764</v>
      </c>
      <c r="G46" s="86">
        <f t="shared" si="0"/>
        <v>1</v>
      </c>
      <c r="H46" s="91">
        <v>0.75099999999999989</v>
      </c>
      <c r="I46" s="85">
        <f>VLOOKUP(B46,[2]AHEAD!$C$7:$BU$107,71,FALSE)</f>
        <v>2366</v>
      </c>
      <c r="J46" s="86">
        <v>11931</v>
      </c>
      <c r="K46" s="85">
        <f t="shared" si="1"/>
        <v>14838.775027062678</v>
      </c>
      <c r="L46" s="85">
        <v>2552213</v>
      </c>
      <c r="M46" s="85">
        <f t="shared" si="2"/>
        <v>5.8140817506464699E-3</v>
      </c>
      <c r="N46" s="93">
        <v>5.2</v>
      </c>
    </row>
    <row r="47" spans="1:14">
      <c r="A47" s="86" t="s">
        <v>314</v>
      </c>
      <c r="B47" s="86">
        <v>48201</v>
      </c>
      <c r="C47" s="86">
        <v>0.19521098421094196</v>
      </c>
      <c r="D47" s="86">
        <v>0.22651820354761135</v>
      </c>
      <c r="E47" s="86">
        <v>0.1000245055080933</v>
      </c>
      <c r="F47" s="86">
        <v>0.47824630673335328</v>
      </c>
      <c r="G47" s="86">
        <f t="shared" si="0"/>
        <v>0.99999999999999978</v>
      </c>
      <c r="H47" s="91">
        <v>0.72900000000000009</v>
      </c>
      <c r="I47" s="85">
        <f>VLOOKUP(B47,[2]AHEAD!$C$7:$BU$107,71,FALSE)</f>
        <v>2602</v>
      </c>
      <c r="J47" s="86">
        <v>14334</v>
      </c>
      <c r="K47" s="85">
        <f t="shared" si="1"/>
        <v>17810.879272434133</v>
      </c>
      <c r="L47" s="85">
        <v>4525519</v>
      </c>
      <c r="M47" s="85">
        <f t="shared" si="2"/>
        <v>3.9356545122082422E-3</v>
      </c>
      <c r="N47" s="93">
        <v>10.8</v>
      </c>
    </row>
    <row r="48" spans="1:14">
      <c r="A48" s="86" t="s">
        <v>315</v>
      </c>
      <c r="B48" s="86">
        <v>48439</v>
      </c>
      <c r="C48" s="86">
        <v>0.20247920528987995</v>
      </c>
      <c r="D48" s="86">
        <v>0.184877443256702</v>
      </c>
      <c r="E48" s="86">
        <v>0.10596998324093707</v>
      </c>
      <c r="F48" s="86">
        <v>0.50667336821248099</v>
      </c>
      <c r="G48" s="86">
        <f t="shared" si="0"/>
        <v>1</v>
      </c>
      <c r="H48" s="91">
        <v>0.71299999999999997</v>
      </c>
      <c r="I48" s="85">
        <f>VLOOKUP(B48,[2]AHEAD!$C$7:$BU$107,71,FALSE)</f>
        <v>698</v>
      </c>
      <c r="J48" s="86">
        <v>3081</v>
      </c>
      <c r="K48" s="85">
        <f t="shared" si="1"/>
        <v>3863.2221509908977</v>
      </c>
      <c r="L48" s="85">
        <v>1983675</v>
      </c>
      <c r="M48" s="85">
        <f t="shared" si="2"/>
        <v>1.9475076063321349E-3</v>
      </c>
      <c r="N48" s="93">
        <v>6.5</v>
      </c>
    </row>
    <row r="49" spans="1:14">
      <c r="A49" s="86" t="s">
        <v>316</v>
      </c>
      <c r="B49" s="86">
        <v>48453</v>
      </c>
      <c r="C49" s="86">
        <v>0.22377054232932087</v>
      </c>
      <c r="D49" s="86">
        <v>0.17833051048529674</v>
      </c>
      <c r="E49" s="86">
        <v>0.10341961805787485</v>
      </c>
      <c r="F49" s="86">
        <v>0.49447932912750753</v>
      </c>
      <c r="G49" s="86">
        <f t="shared" si="0"/>
        <v>1</v>
      </c>
      <c r="H49" s="91">
        <v>0.70499999999999996</v>
      </c>
      <c r="I49" s="85">
        <f>VLOOKUP(B49,[2]AHEAD!$C$7:$BU$107,71,FALSE)</f>
        <v>2244</v>
      </c>
      <c r="J49" s="86">
        <v>3220</v>
      </c>
      <c r="K49" s="85">
        <f t="shared" si="1"/>
        <v>4148.2579257718762</v>
      </c>
      <c r="L49" s="85">
        <v>1176584</v>
      </c>
      <c r="M49" s="85">
        <f t="shared" si="2"/>
        <v>3.5256793614156542E-3</v>
      </c>
      <c r="N49" s="93">
        <v>6</v>
      </c>
    </row>
    <row r="50" spans="1:14">
      <c r="A50" s="86" t="s">
        <v>317</v>
      </c>
      <c r="B50" s="86">
        <v>53033</v>
      </c>
      <c r="C50" s="86">
        <v>0.12723779969976992</v>
      </c>
      <c r="D50" s="86">
        <v>0.21466813670907328</v>
      </c>
      <c r="E50" s="86">
        <v>0.11383167176183344</v>
      </c>
      <c r="F50" s="86">
        <v>0.54426239182932323</v>
      </c>
      <c r="G50" s="86">
        <f t="shared" si="0"/>
        <v>0.99999999999999989</v>
      </c>
      <c r="H50" s="91">
        <v>0.93299999999999994</v>
      </c>
      <c r="I50" s="85">
        <f>VLOOKUP(B50,[2]AHEAD!$C$7:$BU$107,71,FALSE)</f>
        <v>5072</v>
      </c>
      <c r="J50" s="86">
        <v>4786</v>
      </c>
      <c r="K50" s="85">
        <f t="shared" si="1"/>
        <v>5483.7388676475866</v>
      </c>
      <c r="L50" s="85">
        <v>2118119</v>
      </c>
      <c r="M50" s="85">
        <f t="shared" si="2"/>
        <v>2.5889663742441225E-3</v>
      </c>
      <c r="N50" s="93">
        <v>20.8</v>
      </c>
    </row>
    <row r="51" spans="1:14">
      <c r="A51" s="86" t="s">
        <v>318</v>
      </c>
      <c r="B51" s="86">
        <v>1</v>
      </c>
      <c r="C51" s="86">
        <v>0.20558930179128249</v>
      </c>
      <c r="D51" s="86">
        <v>0.2030875839942182</v>
      </c>
      <c r="E51" s="86">
        <v>0.10228218482193664</v>
      </c>
      <c r="F51" s="86">
        <v>0.48904092939256255</v>
      </c>
      <c r="G51" s="86">
        <f t="shared" si="0"/>
        <v>0.99999999999999978</v>
      </c>
      <c r="H51" s="91">
        <v>0.76900000000000002</v>
      </c>
      <c r="I51" s="85">
        <f>VLOOKUP(B51,[2]AHEAD!$C$7:$BU$107,71,FALSE)</f>
        <v>1014</v>
      </c>
      <c r="J51" s="86">
        <v>7237</v>
      </c>
      <c r="K51" s="85">
        <f t="shared" si="1"/>
        <v>9109.8974577235676</v>
      </c>
      <c r="L51" s="85">
        <v>4850771</v>
      </c>
      <c r="M51" s="85">
        <f t="shared" si="2"/>
        <v>1.8780308239089347E-3</v>
      </c>
      <c r="N51" s="93">
        <v>37</v>
      </c>
    </row>
    <row r="52" spans="1:14">
      <c r="A52" s="86" t="s">
        <v>319</v>
      </c>
      <c r="B52" s="86">
        <f>VLOOKUP(A52,[1]Sheet1!$H$14:$I$69,2,FALSE)</f>
        <v>5</v>
      </c>
      <c r="C52" s="86">
        <v>0.21577087677431941</v>
      </c>
      <c r="D52" s="86">
        <v>0.19289218137304187</v>
      </c>
      <c r="E52" s="86">
        <v>0.10228457661249214</v>
      </c>
      <c r="F52" s="86">
        <v>0.48905236524014645</v>
      </c>
      <c r="G52" s="86">
        <f t="shared" ref="G52:G57" si="3">SUM(C52:F52)</f>
        <v>0.99999999999999978</v>
      </c>
      <c r="H52" s="91">
        <v>0.80244186046511645</v>
      </c>
      <c r="I52" s="85">
        <f>VLOOKUP(B52,[2]AHEAD!$C$7:$BU$107,71,FALSE)</f>
        <v>445</v>
      </c>
      <c r="J52" s="86">
        <v>3371</v>
      </c>
      <c r="K52" s="85">
        <f t="shared" si="1"/>
        <v>4298.488668891112</v>
      </c>
      <c r="L52" s="85">
        <v>2977944</v>
      </c>
      <c r="M52" s="85">
        <f t="shared" si="2"/>
        <v>1.4434417399692915E-3</v>
      </c>
      <c r="N52" s="93">
        <v>8.9</v>
      </c>
    </row>
    <row r="53" spans="1:14">
      <c r="A53" s="86" t="s">
        <v>320</v>
      </c>
      <c r="B53" s="86">
        <f>VLOOKUP(A53,[1]Sheet1!$H$14:$I$69,2,FALSE)</f>
        <v>21</v>
      </c>
      <c r="C53" s="86">
        <v>0.2168882880659399</v>
      </c>
      <c r="D53" s="86">
        <v>0.19261733835185313</v>
      </c>
      <c r="E53" s="86">
        <v>0.10213883611716941</v>
      </c>
      <c r="F53" s="86">
        <v>0.48835553746503746</v>
      </c>
      <c r="G53" s="86">
        <f t="shared" si="3"/>
        <v>0.99999999999999989</v>
      </c>
      <c r="H53" s="91">
        <v>0.80244186046511645</v>
      </c>
      <c r="I53" s="85">
        <f>VLOOKUP(B53,[2]AHEAD!$C$7:$BU$107,71,FALSE)</f>
        <v>781</v>
      </c>
      <c r="J53" s="86">
        <v>4372</v>
      </c>
      <c r="K53" s="85">
        <f t="shared" si="1"/>
        <v>5582.8561026145571</v>
      </c>
      <c r="L53" s="85">
        <v>4424376</v>
      </c>
      <c r="M53" s="85">
        <f t="shared" si="2"/>
        <v>1.26184033694572E-3</v>
      </c>
      <c r="N53" s="93">
        <v>5.0999999999999996</v>
      </c>
    </row>
    <row r="54" spans="1:14">
      <c r="A54" s="86" t="s">
        <v>321</v>
      </c>
      <c r="B54" s="86">
        <f>VLOOKUP(A54,[1]Sheet1!$H$14:$I$69,2,FALSE)</f>
        <v>28</v>
      </c>
      <c r="C54" s="86">
        <v>0.1960643961819267</v>
      </c>
      <c r="D54" s="86">
        <v>0.24696231912174738</v>
      </c>
      <c r="E54" s="86">
        <v>9.6340635224223203E-2</v>
      </c>
      <c r="F54" s="86">
        <v>0.4606326494721027</v>
      </c>
      <c r="G54" s="86">
        <f t="shared" si="3"/>
        <v>1</v>
      </c>
      <c r="H54" s="91">
        <v>0.70299999999999996</v>
      </c>
      <c r="I54" s="85">
        <f>VLOOKUP(B54,[2]AHEAD!$C$7:$BU$107,71,FALSE)</f>
        <v>465</v>
      </c>
      <c r="J54" s="86">
        <v>4737</v>
      </c>
      <c r="K54" s="85">
        <f t="shared" si="1"/>
        <v>5892.2629841282169</v>
      </c>
      <c r="L54" s="85">
        <v>2986220</v>
      </c>
      <c r="M54" s="85">
        <f t="shared" si="2"/>
        <v>1.9731510016436221E-3</v>
      </c>
      <c r="N54" s="93">
        <v>9.1</v>
      </c>
    </row>
    <row r="55" spans="1:14">
      <c r="A55" s="86" t="s">
        <v>322</v>
      </c>
      <c r="B55" s="86">
        <f>VLOOKUP(A55,[1]Sheet1!$H$14:$I$69,2,FALSE)</f>
        <v>29</v>
      </c>
      <c r="C55" s="86">
        <v>0.1687739747407242</v>
      </c>
      <c r="D55" s="86">
        <v>0.17454999731164286</v>
      </c>
      <c r="E55" s="86">
        <v>0.11358639167673536</v>
      </c>
      <c r="F55" s="86">
        <v>0.54308963627089757</v>
      </c>
      <c r="G55" s="86">
        <f t="shared" si="3"/>
        <v>1</v>
      </c>
      <c r="H55" s="91">
        <v>0.72199999999999998</v>
      </c>
      <c r="I55" s="85">
        <f>VLOOKUP(B55,[2]AHEAD!$C$7:$BU$107,71,FALSE)</f>
        <v>1983</v>
      </c>
      <c r="J55" s="86">
        <v>8088</v>
      </c>
      <c r="K55" s="85">
        <f t="shared" si="1"/>
        <v>9730.2054486049001</v>
      </c>
      <c r="L55" s="85">
        <v>6075300</v>
      </c>
      <c r="M55" s="85">
        <f t="shared" si="2"/>
        <v>1.6016008178369628E-3</v>
      </c>
      <c r="N55" s="93">
        <v>9.1999999999999993</v>
      </c>
    </row>
    <row r="56" spans="1:14">
      <c r="A56" s="86" t="s">
        <v>323</v>
      </c>
      <c r="B56" s="86">
        <v>40</v>
      </c>
      <c r="C56" s="86">
        <v>0.19778483704284222</v>
      </c>
      <c r="D56" s="86">
        <v>0.2009320156598649</v>
      </c>
      <c r="E56" s="86">
        <v>0.10400498902173555</v>
      </c>
      <c r="F56" s="86">
        <v>0.49727815827555738</v>
      </c>
      <c r="G56" s="86">
        <f t="shared" si="3"/>
        <v>1</v>
      </c>
      <c r="H56" s="91">
        <v>0.67700000000000005</v>
      </c>
      <c r="I56" s="85">
        <f>VLOOKUP(B56,[2]AHEAD!$C$7:$BU$107,71,FALSE)</f>
        <v>555</v>
      </c>
      <c r="J56" s="86">
        <v>3626</v>
      </c>
      <c r="K56" s="85">
        <f t="shared" si="1"/>
        <v>4519.9843725637056</v>
      </c>
      <c r="L56" s="85">
        <v>3896251</v>
      </c>
      <c r="M56" s="85">
        <f t="shared" si="2"/>
        <v>1.1600855213290174E-3</v>
      </c>
      <c r="N56" s="93">
        <v>16.899999999999999</v>
      </c>
    </row>
    <row r="57" spans="1:14">
      <c r="A57" s="86" t="s">
        <v>324</v>
      </c>
      <c r="B57" s="86">
        <v>45</v>
      </c>
      <c r="C57" s="86">
        <v>0.20028635599789993</v>
      </c>
      <c r="D57" s="86">
        <v>0.18123485885209936</v>
      </c>
      <c r="E57" s="86">
        <v>0.10697934833004386</v>
      </c>
      <c r="F57" s="86">
        <v>0.51149943681995691</v>
      </c>
      <c r="G57" s="86">
        <f t="shared" si="3"/>
        <v>1</v>
      </c>
      <c r="H57" s="91">
        <v>0.85</v>
      </c>
      <c r="I57" s="85">
        <f>VLOOKUP(B57,[2]AHEAD!$C$7:$BU$107,71,FALSE)</f>
        <v>720</v>
      </c>
      <c r="J57" s="86">
        <v>8267</v>
      </c>
      <c r="K57" s="85">
        <f t="shared" si="1"/>
        <v>10337.450238598518</v>
      </c>
      <c r="L57" s="85">
        <v>4893444</v>
      </c>
      <c r="M57" s="85">
        <f t="shared" si="2"/>
        <v>2.1125101745516077E-3</v>
      </c>
      <c r="N57" s="93">
        <v>9.6999999999999993</v>
      </c>
    </row>
    <row r="58" spans="1:14">
      <c r="A58" s="86" t="s">
        <v>325</v>
      </c>
      <c r="B58" s="86">
        <f>VLOOKUP(A58,[1]Sheet1!$H$14:$I$69,2,FALSE)</f>
        <v>2</v>
      </c>
      <c r="C58" s="86">
        <v>0.1535848591348235</v>
      </c>
      <c r="D58" s="86">
        <v>9.9746416436851185E-2</v>
      </c>
      <c r="E58" s="86">
        <v>0.12915258449551242</v>
      </c>
      <c r="F58" s="86">
        <v>0.61751613993281285</v>
      </c>
      <c r="G58" s="86">
        <f t="shared" si="0"/>
        <v>1</v>
      </c>
      <c r="H58" s="91">
        <v>0.96599999999999997</v>
      </c>
      <c r="I58" s="85">
        <f>VLOOKUP(B58,[2]AHEAD!$C$7:$BU$107,71,FALSE)</f>
        <v>120</v>
      </c>
      <c r="J58" s="86">
        <v>369</v>
      </c>
      <c r="K58" s="85">
        <f t="shared" si="1"/>
        <v>435.95628455183453</v>
      </c>
      <c r="L58" s="85">
        <v>738565</v>
      </c>
      <c r="M58" s="85">
        <f t="shared" si="2"/>
        <v>5.9027476870936819E-4</v>
      </c>
      <c r="N58" s="93">
        <v>14.9</v>
      </c>
    </row>
    <row r="59" spans="1:14">
      <c r="A59" s="86" t="s">
        <v>326</v>
      </c>
      <c r="B59" s="86">
        <f>VLOOKUP(A59,[1]Sheet1!$H$14:$I$69,2,FALSE)</f>
        <v>4</v>
      </c>
      <c r="C59" s="86">
        <v>0.19558206276888995</v>
      </c>
      <c r="D59" s="86">
        <v>0.19785790409043358</v>
      </c>
      <c r="E59" s="86">
        <v>0.10491774111977283</v>
      </c>
      <c r="F59" s="86">
        <v>0.50164229202090371</v>
      </c>
      <c r="G59" s="86">
        <f t="shared" si="0"/>
        <v>1</v>
      </c>
      <c r="H59" s="91">
        <v>0.80244186046511645</v>
      </c>
      <c r="I59" s="85">
        <f>VLOOKUP(B59,[2]AHEAD!$C$7:$BU$107,71,FALSE)</f>
        <v>2430</v>
      </c>
      <c r="J59" s="86">
        <v>10420</v>
      </c>
      <c r="K59" s="85">
        <f t="shared" si="1"/>
        <v>12953.46550310243</v>
      </c>
      <c r="L59" s="85">
        <v>6809946</v>
      </c>
      <c r="M59" s="85">
        <f t="shared" si="2"/>
        <v>1.9021392391514456E-3</v>
      </c>
      <c r="N59" s="93">
        <v>5.9</v>
      </c>
    </row>
    <row r="60" spans="1:14">
      <c r="A60" s="86" t="s">
        <v>327</v>
      </c>
      <c r="B60" s="86">
        <f>VLOOKUP(A60,[1]Sheet1!$H$14:$I$69,2,FALSE)</f>
        <v>6</v>
      </c>
      <c r="C60" s="86">
        <v>0.152483555576932</v>
      </c>
      <c r="D60" s="86">
        <v>0.20876841160807069</v>
      </c>
      <c r="E60" s="86">
        <v>0.11048535525931255</v>
      </c>
      <c r="F60" s="86">
        <v>0.52826267755568468</v>
      </c>
      <c r="G60" s="86">
        <f t="shared" si="0"/>
        <v>0.99999999999999989</v>
      </c>
      <c r="H60" s="91">
        <v>0.74299999999999999</v>
      </c>
      <c r="I60" s="85">
        <f>VLOOKUP(B60,[2]AHEAD!$C$7:$BU$107,71,FALSE)</f>
        <v>28138</v>
      </c>
      <c r="J60" s="86">
        <v>92746</v>
      </c>
      <c r="K60" s="85">
        <f t="shared" si="1"/>
        <v>109432.68488806163</v>
      </c>
      <c r="L60" s="85">
        <v>38982847</v>
      </c>
      <c r="M60" s="85">
        <f t="shared" si="2"/>
        <v>2.8072009437397332E-3</v>
      </c>
      <c r="N60" s="93">
        <v>7</v>
      </c>
    </row>
    <row r="61" spans="1:14">
      <c r="A61" s="86" t="s">
        <v>328</v>
      </c>
      <c r="B61" s="86">
        <f>VLOOKUP(A61,[1]Sheet1!$H$14:$I$69,2,FALSE)</f>
        <v>8</v>
      </c>
      <c r="C61" s="86">
        <v>0.178768023643502</v>
      </c>
      <c r="D61" s="86">
        <v>0.28677148608864972</v>
      </c>
      <c r="E61" s="86">
        <v>9.2446558119439942E-2</v>
      </c>
      <c r="F61" s="86">
        <v>0.44201393214840828</v>
      </c>
      <c r="G61" s="86">
        <f t="shared" si="0"/>
        <v>1</v>
      </c>
      <c r="H61" s="91">
        <v>0.84200000000000008</v>
      </c>
      <c r="I61" s="85">
        <f>VLOOKUP(B61,[2]AHEAD!$C$7:$BU$107,71,FALSE)</f>
        <v>2484</v>
      </c>
      <c r="J61" s="86">
        <v>8226</v>
      </c>
      <c r="K61" s="85">
        <f t="shared" si="1"/>
        <v>10016.658187733647</v>
      </c>
      <c r="L61" s="85">
        <v>5436519</v>
      </c>
      <c r="M61" s="85">
        <f t="shared" si="2"/>
        <v>1.8424764426894574E-3</v>
      </c>
      <c r="N61" s="93">
        <v>11.5</v>
      </c>
    </row>
    <row r="62" spans="1:14">
      <c r="A62" s="86" t="s">
        <v>329</v>
      </c>
      <c r="B62" s="86">
        <f>VLOOKUP(A62,[1]Sheet1!$H$14:$I$69,2,FALSE)</f>
        <v>9</v>
      </c>
      <c r="C62" s="86">
        <v>0.12757208903145864</v>
      </c>
      <c r="D62" s="86">
        <v>0.17502512083718541</v>
      </c>
      <c r="E62" s="86">
        <v>0.12063097037954514</v>
      </c>
      <c r="F62" s="86">
        <v>0.5767718197518108</v>
      </c>
      <c r="G62" s="86">
        <f t="shared" si="0"/>
        <v>1</v>
      </c>
      <c r="H62" s="91">
        <v>0.83599999999999997</v>
      </c>
      <c r="I62" s="85">
        <f>VLOOKUP(B62,[2]AHEAD!$C$7:$BU$107,71,FALSE)</f>
        <v>1636</v>
      </c>
      <c r="J62" s="86">
        <v>3400</v>
      </c>
      <c r="K62" s="85">
        <f t="shared" si="1"/>
        <v>3897.1701354962725</v>
      </c>
      <c r="L62" s="85">
        <v>3594478</v>
      </c>
      <c r="M62" s="85">
        <f t="shared" si="2"/>
        <v>1.0842103180201054E-3</v>
      </c>
      <c r="N62" s="93">
        <v>8.5</v>
      </c>
    </row>
    <row r="63" spans="1:14">
      <c r="A63" s="86" t="s">
        <v>330</v>
      </c>
      <c r="B63" s="86">
        <f>VLOOKUP(A63,[1]Sheet1!$H$14:$I$69,2,FALSE)</f>
        <v>10</v>
      </c>
      <c r="C63" s="86">
        <v>0.16306823612711396</v>
      </c>
      <c r="D63" s="86">
        <v>0.17661912930413698</v>
      </c>
      <c r="E63" s="86">
        <v>0.11421542183233782</v>
      </c>
      <c r="F63" s="86">
        <v>0.54609721273641132</v>
      </c>
      <c r="G63" s="86">
        <f t="shared" si="0"/>
        <v>1</v>
      </c>
      <c r="H63" s="91">
        <v>0.85699999999999998</v>
      </c>
      <c r="I63" s="85">
        <f>VLOOKUP(B63,[2]AHEAD!$C$7:$BU$107,71,FALSE)</f>
        <v>287</v>
      </c>
      <c r="J63" s="86">
        <v>1289</v>
      </c>
      <c r="K63" s="85">
        <f t="shared" si="1"/>
        <v>1540.1494549987883</v>
      </c>
      <c r="L63" s="85">
        <v>943732</v>
      </c>
      <c r="M63" s="85">
        <f t="shared" si="2"/>
        <v>1.6319775688424132E-3</v>
      </c>
      <c r="N63" s="93">
        <v>7</v>
      </c>
    </row>
    <row r="64" spans="1:14">
      <c r="A64" s="86" t="s">
        <v>331</v>
      </c>
      <c r="B64" s="86">
        <f>VLOOKUP(A64,[1]Sheet1!$H$14:$I$69,2,FALSE)</f>
        <v>11</v>
      </c>
      <c r="C64" s="86">
        <v>7.4504623505910472E-2</v>
      </c>
      <c r="D64" s="86">
        <v>0.30613949926936118</v>
      </c>
      <c r="E64" s="86">
        <v>0.10713106046768338</v>
      </c>
      <c r="F64" s="86">
        <v>0.5122248167570449</v>
      </c>
      <c r="G64" s="86">
        <f t="shared" si="0"/>
        <v>1</v>
      </c>
      <c r="H64" s="91">
        <v>0.79599999999999993</v>
      </c>
      <c r="I64" s="85">
        <f>VLOOKUP(B64,[2]AHEAD!$C$7:$BU$107,71,FALSE)</f>
        <v>4018</v>
      </c>
      <c r="J64" s="86">
        <v>7297</v>
      </c>
      <c r="K64" s="85">
        <f t="shared" si="1"/>
        <v>7884.4262060412366</v>
      </c>
      <c r="L64" s="85">
        <v>672391</v>
      </c>
      <c r="M64" s="85">
        <f t="shared" si="2"/>
        <v>1.1725954401592581E-2</v>
      </c>
      <c r="N64" s="93">
        <v>19.399999999999999</v>
      </c>
    </row>
    <row r="65" spans="1:14">
      <c r="A65" s="86" t="s">
        <v>332</v>
      </c>
      <c r="B65" s="86">
        <f>VLOOKUP(A65,[1]Sheet1!$H$14:$I$69,2,FALSE)</f>
        <v>12</v>
      </c>
      <c r="C65" s="86">
        <v>0.15920232739418214</v>
      </c>
      <c r="D65" s="86">
        <v>0.21929359457805087</v>
      </c>
      <c r="E65" s="86">
        <v>0.10750263848702553</v>
      </c>
      <c r="F65" s="86">
        <v>0.51400143954074162</v>
      </c>
      <c r="G65" s="86">
        <f t="shared" si="0"/>
        <v>1.0000000000000002</v>
      </c>
      <c r="H65" s="91">
        <v>0.77700000000000002</v>
      </c>
      <c r="I65" s="85">
        <f>VLOOKUP(B65,[2]AHEAD!$C$7:$BU$107,71,FALSE)</f>
        <v>8731</v>
      </c>
      <c r="J65" s="86">
        <v>54447</v>
      </c>
      <c r="K65" s="85">
        <f t="shared" si="1"/>
        <v>64756.363836327844</v>
      </c>
      <c r="L65" s="85">
        <v>20278447</v>
      </c>
      <c r="M65" s="85">
        <f t="shared" si="2"/>
        <v>3.193359128355729E-3</v>
      </c>
      <c r="N65" s="93">
        <v>7.3</v>
      </c>
    </row>
    <row r="66" spans="1:14">
      <c r="A66" s="86" t="s">
        <v>333</v>
      </c>
      <c r="B66" s="86">
        <f>VLOOKUP(A66,[1]Sheet1!$H$14:$I$69,2,FALSE)</f>
        <v>13</v>
      </c>
      <c r="C66" s="86">
        <v>0.20194692018308122</v>
      </c>
      <c r="D66" s="86">
        <v>0.22462228786575436</v>
      </c>
      <c r="E66" s="86">
        <v>9.9187318802597818E-2</v>
      </c>
      <c r="F66" s="86">
        <v>0.47424347314856657</v>
      </c>
      <c r="G66" s="86">
        <f t="shared" si="0"/>
        <v>1</v>
      </c>
      <c r="H66" s="91">
        <v>0.76300000000000001</v>
      </c>
      <c r="I66" s="85">
        <f>VLOOKUP(B66,[2]AHEAD!$C$7:$BU$107,71,FALSE)</f>
        <v>4685</v>
      </c>
      <c r="J66" s="86">
        <v>31421</v>
      </c>
      <c r="K66" s="85">
        <f t="shared" si="1"/>
        <v>39372.067841913835</v>
      </c>
      <c r="L66" s="85">
        <v>10201635</v>
      </c>
      <c r="M66" s="85">
        <f t="shared" si="2"/>
        <v>3.8593880139716659E-3</v>
      </c>
      <c r="N66" s="93">
        <v>18.8</v>
      </c>
    </row>
    <row r="67" spans="1:14">
      <c r="A67" s="86" t="s">
        <v>334</v>
      </c>
      <c r="B67" s="86">
        <f>VLOOKUP(A67,[1]Sheet1!$H$14:$I$69,2,FALSE)</f>
        <v>15</v>
      </c>
      <c r="C67" s="86">
        <v>0.10992634306022506</v>
      </c>
      <c r="D67" s="86">
        <v>0.21464047478851495</v>
      </c>
      <c r="E67" s="86">
        <v>0.116830849176993</v>
      </c>
      <c r="F67" s="86">
        <v>0.55860233297426687</v>
      </c>
      <c r="G67" s="86">
        <f t="shared" si="0"/>
        <v>0.99999999999999978</v>
      </c>
      <c r="H67" s="91">
        <v>0.85699999999999998</v>
      </c>
      <c r="I67" s="85">
        <f>VLOOKUP(B67,[2]AHEAD!$C$7:$BU$107,71,FALSE)</f>
        <v>460</v>
      </c>
      <c r="J67" s="86">
        <v>1778</v>
      </c>
      <c r="K67" s="85">
        <f t="shared" ref="K67:K101" si="4">J67/(1-C67)</f>
        <v>1997.5874874367896</v>
      </c>
      <c r="L67" s="85">
        <v>1421658</v>
      </c>
      <c r="M67" s="85">
        <f t="shared" ref="M67:M101" si="5">K67/L67</f>
        <v>1.4051111360374926E-3</v>
      </c>
      <c r="N67" s="93">
        <v>10</v>
      </c>
    </row>
    <row r="68" spans="1:14">
      <c r="A68" s="86" t="s">
        <v>335</v>
      </c>
      <c r="B68" s="86">
        <f>VLOOKUP(A68,[1]Sheet1!$H$14:$I$69,2,FALSE)</f>
        <v>16</v>
      </c>
      <c r="C68" s="86">
        <v>0.17411547025308577</v>
      </c>
      <c r="D68" s="86">
        <v>0.20313791440169066</v>
      </c>
      <c r="E68" s="86">
        <v>0.10771756232223034</v>
      </c>
      <c r="F68" s="86">
        <v>0.51502905302299329</v>
      </c>
      <c r="G68" s="86">
        <f t="shared" si="0"/>
        <v>1</v>
      </c>
      <c r="H68" s="91">
        <v>0.80244186046511645</v>
      </c>
      <c r="I68" s="85">
        <f>VLOOKUP(B68,[2]AHEAD!$C$7:$BU$107,71,FALSE)</f>
        <v>272</v>
      </c>
      <c r="J68" s="86">
        <v>622</v>
      </c>
      <c r="K68" s="85">
        <f t="shared" si="4"/>
        <v>753.13191807891963</v>
      </c>
      <c r="L68" s="85">
        <v>1657375</v>
      </c>
      <c r="M68" s="85">
        <f t="shared" si="5"/>
        <v>4.5441250053785028E-4</v>
      </c>
      <c r="N68" s="93">
        <v>5.9</v>
      </c>
    </row>
    <row r="69" spans="1:14">
      <c r="A69" s="86" t="s">
        <v>336</v>
      </c>
      <c r="B69" s="86">
        <f>VLOOKUP(A69,[1]Sheet1!$H$14:$I$69,2,FALSE)</f>
        <v>17</v>
      </c>
      <c r="C69" s="86">
        <v>0.16347357680396929</v>
      </c>
      <c r="D69" s="86">
        <v>0.24406909770151144</v>
      </c>
      <c r="E69" s="86">
        <v>0.10247837131453509</v>
      </c>
      <c r="F69" s="86">
        <v>0.48997895417998416</v>
      </c>
      <c r="G69" s="86">
        <f t="shared" si="0"/>
        <v>1</v>
      </c>
      <c r="H69" s="91">
        <v>0.81799999999999995</v>
      </c>
      <c r="I69" s="85">
        <f>VLOOKUP(B69,[2]AHEAD!$C$7:$BU$107,71,FALSE)</f>
        <v>10605</v>
      </c>
      <c r="J69" s="86">
        <v>21476</v>
      </c>
      <c r="K69" s="85">
        <f t="shared" si="4"/>
        <v>25672.829219128365</v>
      </c>
      <c r="L69" s="85">
        <v>12854526</v>
      </c>
      <c r="M69" s="85">
        <f t="shared" si="5"/>
        <v>1.997182099062102E-3</v>
      </c>
      <c r="N69" s="93">
        <v>15.9</v>
      </c>
    </row>
    <row r="70" spans="1:14">
      <c r="A70" s="86" t="s">
        <v>337</v>
      </c>
      <c r="B70" s="86">
        <f>VLOOKUP(A70,[1]Sheet1!$H$14:$I$69,2,FALSE)</f>
        <v>18</v>
      </c>
      <c r="C70" s="86">
        <v>0.21248101098808939</v>
      </c>
      <c r="D70" s="86">
        <v>0.18909321980574159</v>
      </c>
      <c r="E70" s="86">
        <v>0.10351074337667782</v>
      </c>
      <c r="F70" s="86">
        <v>0.49491502582949115</v>
      </c>
      <c r="G70" s="86">
        <f t="shared" si="0"/>
        <v>1</v>
      </c>
      <c r="H70" s="91">
        <v>0.67500000000000004</v>
      </c>
      <c r="I70" s="85">
        <f>VLOOKUP(B70,[2]AHEAD!$C$7:$BU$107,71,FALSE)</f>
        <v>1577</v>
      </c>
      <c r="J70" s="86">
        <v>6464</v>
      </c>
      <c r="K70" s="85">
        <f t="shared" si="4"/>
        <v>8208.0560471440731</v>
      </c>
      <c r="L70" s="85">
        <v>6614418</v>
      </c>
      <c r="M70" s="85">
        <f t="shared" si="5"/>
        <v>1.2409339789447951E-3</v>
      </c>
      <c r="N70" s="93">
        <v>9.6999999999999993</v>
      </c>
    </row>
    <row r="71" spans="1:14">
      <c r="A71" s="86" t="s">
        <v>338</v>
      </c>
      <c r="B71" s="86">
        <f>VLOOKUP(A71,[1]Sheet1!$H$14:$I$69,2,FALSE)</f>
        <v>19</v>
      </c>
      <c r="C71" s="86">
        <v>0.2225892556401384</v>
      </c>
      <c r="D71" s="86">
        <v>0.10715506963502784</v>
      </c>
      <c r="E71" s="86">
        <v>0.11593528673612657</v>
      </c>
      <c r="F71" s="86">
        <v>0.55432038798870709</v>
      </c>
      <c r="G71" s="86">
        <f t="shared" si="0"/>
        <v>0.99999999999999989</v>
      </c>
      <c r="H71" s="91">
        <v>0.91299999999999992</v>
      </c>
      <c r="I71" s="85">
        <f>VLOOKUP(B71,[2]AHEAD!$C$7:$BU$107,71,FALSE)</f>
        <v>803</v>
      </c>
      <c r="J71" s="86">
        <v>1534</v>
      </c>
      <c r="K71" s="85">
        <f t="shared" si="4"/>
        <v>1973.2168755438695</v>
      </c>
      <c r="L71" s="85">
        <v>3118102</v>
      </c>
      <c r="M71" s="85">
        <f t="shared" si="5"/>
        <v>6.3282627558170629E-4</v>
      </c>
      <c r="N71" s="93">
        <v>10</v>
      </c>
    </row>
    <row r="72" spans="1:14">
      <c r="A72" s="86" t="s">
        <v>339</v>
      </c>
      <c r="B72" s="86">
        <f>VLOOKUP(A72,[1]Sheet1!$H$14:$I$69,2,FALSE)</f>
        <v>20</v>
      </c>
      <c r="C72" s="86">
        <v>0.21241600471691724</v>
      </c>
      <c r="D72" s="86">
        <v>0.19371735933470446</v>
      </c>
      <c r="E72" s="86">
        <v>0.10272214218844145</v>
      </c>
      <c r="F72" s="86">
        <v>0.49114449375993685</v>
      </c>
      <c r="G72" s="86">
        <f t="shared" ref="G72:G101" si="6">SUM(C72:F72)</f>
        <v>1</v>
      </c>
      <c r="H72" s="91">
        <v>0.80244186046511645</v>
      </c>
      <c r="I72" s="85">
        <f>VLOOKUP(B72,[2]AHEAD!$C$7:$BU$107,71,FALSE)</f>
        <v>556</v>
      </c>
      <c r="J72" s="86">
        <v>1824</v>
      </c>
      <c r="K72" s="85">
        <f t="shared" si="4"/>
        <v>2315.9434560937166</v>
      </c>
      <c r="L72" s="85">
        <v>2903820</v>
      </c>
      <c r="M72" s="85">
        <f t="shared" si="5"/>
        <v>7.9755062507101562E-4</v>
      </c>
      <c r="N72" s="93">
        <v>23.9</v>
      </c>
    </row>
    <row r="73" spans="1:14">
      <c r="A73" s="86" t="s">
        <v>340</v>
      </c>
      <c r="B73" s="86">
        <f>VLOOKUP(A73,[1]Sheet1!$H$14:$I$69,2,FALSE)</f>
        <v>22</v>
      </c>
      <c r="C73" s="86">
        <v>0.20582534953492299</v>
      </c>
      <c r="D73" s="86">
        <v>0.18574982956239369</v>
      </c>
      <c r="E73" s="86">
        <v>0.1052402966937768</v>
      </c>
      <c r="F73" s="86">
        <v>0.50318452420890658</v>
      </c>
      <c r="G73" s="86">
        <f t="shared" si="6"/>
        <v>1</v>
      </c>
      <c r="H73" s="91">
        <v>0.79</v>
      </c>
      <c r="I73" s="85">
        <f>VLOOKUP(B73,[2]AHEAD!$C$7:$BU$107,71,FALSE)</f>
        <v>2458</v>
      </c>
      <c r="J73" s="86">
        <v>9290</v>
      </c>
      <c r="K73" s="85">
        <f t="shared" si="4"/>
        <v>11697.678834951075</v>
      </c>
      <c r="L73" s="85">
        <v>4663461</v>
      </c>
      <c r="M73" s="85">
        <f t="shared" si="5"/>
        <v>2.5083685346464946E-3</v>
      </c>
      <c r="N73" s="93">
        <v>8.1</v>
      </c>
    </row>
    <row r="74" spans="1:14">
      <c r="A74" s="86" t="s">
        <v>341</v>
      </c>
      <c r="B74" s="86">
        <f>VLOOKUP(A74,[1]Sheet1!$H$14:$I$69,2,FALSE)</f>
        <v>23</v>
      </c>
      <c r="C74" s="86">
        <v>0.17380826231165578</v>
      </c>
      <c r="D74" s="86">
        <v>0.13121684010282708</v>
      </c>
      <c r="E74" s="86">
        <v>0.12021101359427529</v>
      </c>
      <c r="F74" s="86">
        <v>0.5747638839912419</v>
      </c>
      <c r="G74" s="86">
        <f t="shared" si="6"/>
        <v>1</v>
      </c>
      <c r="H74" s="91">
        <v>0.93099999999999994</v>
      </c>
      <c r="I74" s="85">
        <f>VLOOKUP(B74,[2]AHEAD!$C$7:$BU$107,71,FALSE)</f>
        <v>318</v>
      </c>
      <c r="J74" s="86">
        <v>959</v>
      </c>
      <c r="K74" s="85">
        <f t="shared" si="4"/>
        <v>1160.7475072109153</v>
      </c>
      <c r="L74" s="85">
        <v>1330158</v>
      </c>
      <c r="M74" s="85">
        <f t="shared" si="5"/>
        <v>8.7263881975743881E-4</v>
      </c>
      <c r="N74" s="93">
        <v>10.9</v>
      </c>
    </row>
    <row r="75" spans="1:14">
      <c r="A75" s="86" t="s">
        <v>342</v>
      </c>
      <c r="B75" s="86">
        <f>VLOOKUP(A75,[1]Sheet1!$H$14:$I$69,2,FALSE)</f>
        <v>24</v>
      </c>
      <c r="C75" s="86">
        <v>0.13818244059884496</v>
      </c>
      <c r="D75" s="86">
        <v>0.2727070709545843</v>
      </c>
      <c r="E75" s="86">
        <v>0.10189946310466086</v>
      </c>
      <c r="F75" s="86">
        <v>0.48721102534190991</v>
      </c>
      <c r="G75" s="86">
        <f t="shared" si="6"/>
        <v>1</v>
      </c>
      <c r="H75" s="91">
        <v>0.85199999999999998</v>
      </c>
      <c r="I75" s="85">
        <f>VLOOKUP(B75,[2]AHEAD!$C$7:$BU$107,71,FALSE)</f>
        <v>2815</v>
      </c>
      <c r="J75" s="86">
        <v>12491</v>
      </c>
      <c r="K75" s="85">
        <f t="shared" si="4"/>
        <v>14493.786838921606</v>
      </c>
      <c r="L75" s="85">
        <v>5996079</v>
      </c>
      <c r="M75" s="85">
        <f t="shared" si="5"/>
        <v>2.4172107870696177E-3</v>
      </c>
      <c r="N75" s="93">
        <v>9.1999999999999993</v>
      </c>
    </row>
    <row r="76" spans="1:14">
      <c r="A76" s="86" t="s">
        <v>343</v>
      </c>
      <c r="B76" s="86">
        <f>VLOOKUP(A76,[1]Sheet1!$H$14:$I$69,2,FALSE)</f>
        <v>25</v>
      </c>
      <c r="C76" s="86">
        <v>0.12167173200430255</v>
      </c>
      <c r="D76" s="86">
        <v>0.19083680986715434</v>
      </c>
      <c r="E76" s="86">
        <v>0.11891659009003129</v>
      </c>
      <c r="F76" s="86">
        <v>0.56857486803851176</v>
      </c>
      <c r="G76" s="86">
        <f t="shared" si="6"/>
        <v>1</v>
      </c>
      <c r="H76" s="91">
        <v>0.873</v>
      </c>
      <c r="I76" s="85">
        <f>VLOOKUP(B76,[2]AHEAD!$C$7:$BU$107,71,FALSE)</f>
        <v>5996</v>
      </c>
      <c r="J76" s="86">
        <v>9065</v>
      </c>
      <c r="K76" s="85">
        <f t="shared" si="4"/>
        <v>10320.742631551517</v>
      </c>
      <c r="L76" s="85">
        <v>6789319</v>
      </c>
      <c r="M76" s="85">
        <f t="shared" si="5"/>
        <v>1.5201440131994853E-3</v>
      </c>
      <c r="N76" s="93">
        <v>10.199999999999999</v>
      </c>
    </row>
    <row r="77" spans="1:14">
      <c r="A77" s="86" t="s">
        <v>344</v>
      </c>
      <c r="B77" s="86">
        <f>VLOOKUP(A77,[1]Sheet1!$H$14:$I$69,2,FALSE)</f>
        <v>26</v>
      </c>
      <c r="C77" s="86">
        <v>0.19183027777376219</v>
      </c>
      <c r="D77" s="86">
        <v>0.13935328423493071</v>
      </c>
      <c r="E77" s="86">
        <v>0.11568633946171358</v>
      </c>
      <c r="F77" s="86">
        <v>0.55313009852959338</v>
      </c>
      <c r="G77" s="86">
        <f t="shared" si="6"/>
        <v>0.99999999999999989</v>
      </c>
      <c r="H77" s="91">
        <v>0.82700000000000007</v>
      </c>
      <c r="I77" s="85">
        <f>VLOOKUP(B77,[2]AHEAD!$C$7:$BU$107,71,FALSE)</f>
        <v>2307</v>
      </c>
      <c r="J77" s="86">
        <v>9836</v>
      </c>
      <c r="K77" s="85">
        <f t="shared" si="4"/>
        <v>12170.71084141225</v>
      </c>
      <c r="L77" s="85">
        <v>9925568</v>
      </c>
      <c r="M77" s="85">
        <f t="shared" si="5"/>
        <v>1.2261979205031139E-3</v>
      </c>
      <c r="N77" s="93">
        <v>4.5</v>
      </c>
    </row>
    <row r="78" spans="1:14">
      <c r="A78" s="86" t="s">
        <v>345</v>
      </c>
      <c r="B78" s="86">
        <f>VLOOKUP(A78,[1]Sheet1!$H$14:$I$69,2,FALSE)</f>
        <v>27</v>
      </c>
      <c r="C78" s="86">
        <v>0.1719997421002219</v>
      </c>
      <c r="D78" s="86">
        <v>0.19022430444255262</v>
      </c>
      <c r="E78" s="86">
        <v>0.11031721300655234</v>
      </c>
      <c r="F78" s="86">
        <v>0.52745874045067298</v>
      </c>
      <c r="G78" s="86">
        <f t="shared" si="6"/>
        <v>0.99999999999999978</v>
      </c>
      <c r="H78" s="91">
        <v>0.87599999999999989</v>
      </c>
      <c r="I78" s="85">
        <f>VLOOKUP(B78,[2]AHEAD!$C$7:$BU$107,71,FALSE)</f>
        <v>2581</v>
      </c>
      <c r="J78" s="86">
        <v>4800</v>
      </c>
      <c r="K78" s="85">
        <f t="shared" si="4"/>
        <v>5797.0996436344067</v>
      </c>
      <c r="L78" s="85">
        <v>5490726</v>
      </c>
      <c r="M78" s="85">
        <f t="shared" si="5"/>
        <v>1.055798385065E-3</v>
      </c>
      <c r="N78" s="93">
        <v>13.9</v>
      </c>
    </row>
    <row r="79" spans="1:14">
      <c r="A79" s="86" t="s">
        <v>346</v>
      </c>
      <c r="B79" s="86">
        <f>VLOOKUP(A79,[1]Sheet1!$H$14:$I$69,2,FALSE)</f>
        <v>30</v>
      </c>
      <c r="C79" s="86">
        <v>0.19798354849473507</v>
      </c>
      <c r="D79" s="86">
        <v>9.9581646768914359E-2</v>
      </c>
      <c r="E79" s="86">
        <v>0.12150136667470508</v>
      </c>
      <c r="F79" s="86">
        <v>0.58093343806164544</v>
      </c>
      <c r="G79" s="86">
        <f t="shared" si="6"/>
        <v>1</v>
      </c>
      <c r="H79" s="91">
        <v>0.871</v>
      </c>
      <c r="I79" s="85">
        <f>VLOOKUP(B79,[2]AHEAD!$C$7:$BU$107,71,FALSE)</f>
        <v>123</v>
      </c>
      <c r="J79" s="86">
        <v>349</v>
      </c>
      <c r="K79" s="85">
        <f t="shared" si="4"/>
        <v>435.15316842314047</v>
      </c>
      <c r="L79" s="85">
        <v>1029862</v>
      </c>
      <c r="M79" s="85">
        <f t="shared" si="5"/>
        <v>4.2253541583546191E-4</v>
      </c>
      <c r="N79" s="93">
        <v>10.4</v>
      </c>
    </row>
    <row r="80" spans="1:14">
      <c r="A80" s="86" t="s">
        <v>347</v>
      </c>
      <c r="B80" s="86">
        <f>VLOOKUP(A80,[1]Sheet1!$H$14:$I$69,2,FALSE)</f>
        <v>31</v>
      </c>
      <c r="C80" s="86">
        <v>0.2022681739298379</v>
      </c>
      <c r="D80" s="86">
        <v>0.2006348043126101</v>
      </c>
      <c r="E80" s="86">
        <v>0.10328090762553921</v>
      </c>
      <c r="F80" s="86">
        <v>0.49381611413201287</v>
      </c>
      <c r="G80" s="86">
        <f t="shared" si="6"/>
        <v>1</v>
      </c>
      <c r="H80" s="91">
        <v>0.78400000000000003</v>
      </c>
      <c r="I80" s="85">
        <f>VLOOKUP(B80,[2]AHEAD!$C$7:$BU$107,71,FALSE)</f>
        <v>361</v>
      </c>
      <c r="J80" s="86">
        <v>1194</v>
      </c>
      <c r="K80" s="85">
        <f t="shared" si="4"/>
        <v>1496.7435934980301</v>
      </c>
      <c r="L80" s="85">
        <v>1893921</v>
      </c>
      <c r="M80" s="85">
        <f t="shared" si="5"/>
        <v>7.9028829264685813E-4</v>
      </c>
      <c r="N80" s="93">
        <v>10.9</v>
      </c>
    </row>
    <row r="81" spans="1:14">
      <c r="A81" s="86" t="s">
        <v>348</v>
      </c>
      <c r="B81" s="86">
        <f>VLOOKUP(A81,[1]Sheet1!$H$14:$I$69,2,FALSE)</f>
        <v>32</v>
      </c>
      <c r="C81" s="86">
        <v>0.25792587231369751</v>
      </c>
      <c r="D81" s="86">
        <v>0.18252356739972292</v>
      </c>
      <c r="E81" s="86">
        <v>9.6786431053817276E-2</v>
      </c>
      <c r="F81" s="86">
        <v>0.46276412923276239</v>
      </c>
      <c r="G81" s="86">
        <f t="shared" si="6"/>
        <v>1</v>
      </c>
      <c r="H81" s="91">
        <v>0.80244186046511645</v>
      </c>
      <c r="I81" s="85">
        <f>VLOOKUP(B81,[2]AHEAD!$C$7:$BU$107,71,FALSE)</f>
        <v>1127</v>
      </c>
      <c r="J81" s="86">
        <v>6447</v>
      </c>
      <c r="K81" s="85">
        <f t="shared" si="4"/>
        <v>8687.8113108470261</v>
      </c>
      <c r="L81" s="85">
        <v>2887725</v>
      </c>
      <c r="M81" s="85">
        <f t="shared" si="5"/>
        <v>3.0085313909208895E-3</v>
      </c>
      <c r="N81" s="93">
        <v>12.1</v>
      </c>
    </row>
    <row r="82" spans="1:14">
      <c r="A82" s="86" t="s">
        <v>349</v>
      </c>
      <c r="B82" s="86">
        <f>VLOOKUP(A82,[1]Sheet1!$H$14:$I$69,2,FALSE)</f>
        <v>33</v>
      </c>
      <c r="C82" s="86">
        <v>0.19362705280025644</v>
      </c>
      <c r="D82" s="86">
        <v>0.1752028784840706</v>
      </c>
      <c r="E82" s="86">
        <v>0.10917458166371129</v>
      </c>
      <c r="F82" s="86">
        <v>0.52199548705196175</v>
      </c>
      <c r="G82" s="86">
        <f t="shared" si="6"/>
        <v>1</v>
      </c>
      <c r="H82" s="91">
        <v>0.81799999999999995</v>
      </c>
      <c r="I82" s="85">
        <f>VLOOKUP(B82,[2]AHEAD!$C$7:$BU$107,71,FALSE)</f>
        <v>338</v>
      </c>
      <c r="J82" s="86">
        <v>0</v>
      </c>
      <c r="K82" s="85">
        <f t="shared" si="4"/>
        <v>0</v>
      </c>
      <c r="L82" s="85">
        <v>1331848</v>
      </c>
      <c r="M82" s="85">
        <f t="shared" si="5"/>
        <v>0</v>
      </c>
      <c r="N82" s="93">
        <v>9.1999999999999993</v>
      </c>
    </row>
    <row r="83" spans="1:14">
      <c r="A83" s="86" t="s">
        <v>350</v>
      </c>
      <c r="B83" s="86">
        <f>VLOOKUP(A83,[1]Sheet1!$H$14:$I$69,2,FALSE)</f>
        <v>34</v>
      </c>
      <c r="C83" s="86">
        <v>0.12262323749869637</v>
      </c>
      <c r="D83" s="86">
        <v>0.21580315317643611</v>
      </c>
      <c r="E83" s="86">
        <v>0.11443353482329105</v>
      </c>
      <c r="F83" s="86">
        <v>0.54714007450157642</v>
      </c>
      <c r="G83" s="86">
        <f t="shared" si="6"/>
        <v>1</v>
      </c>
      <c r="H83" s="91">
        <v>0.80244186046511645</v>
      </c>
      <c r="I83" s="85">
        <f>VLOOKUP(B83,[2]AHEAD!$C$7:$BU$107,71,FALSE)</f>
        <v>3457</v>
      </c>
      <c r="J83" s="86">
        <v>13140</v>
      </c>
      <c r="K83" s="85">
        <f t="shared" si="4"/>
        <v>14976.462292595168</v>
      </c>
      <c r="L83" s="85">
        <v>8960161</v>
      </c>
      <c r="M83" s="85">
        <f t="shared" si="5"/>
        <v>1.67145013271471E-3</v>
      </c>
      <c r="N83" s="93">
        <v>31.5</v>
      </c>
    </row>
    <row r="84" spans="1:14">
      <c r="A84" s="86" t="s">
        <v>351</v>
      </c>
      <c r="B84" s="86">
        <f>VLOOKUP(A84,[1]Sheet1!$H$14:$I$69,2,FALSE)</f>
        <v>35</v>
      </c>
      <c r="C84" s="86">
        <v>0.20378132249596756</v>
      </c>
      <c r="D84" s="86">
        <v>0.17134067075063941</v>
      </c>
      <c r="E84" s="86">
        <v>0.10808623279138298</v>
      </c>
      <c r="F84" s="86">
        <v>0.51679177396200993</v>
      </c>
      <c r="G84" s="86">
        <f t="shared" si="6"/>
        <v>0.99999999999999989</v>
      </c>
      <c r="H84" s="91">
        <v>0.83599999999999997</v>
      </c>
      <c r="I84" s="85">
        <f>VLOOKUP(B84,[2]AHEAD!$C$7:$BU$107,71,FALSE)</f>
        <v>618</v>
      </c>
      <c r="J84" s="86">
        <v>2263</v>
      </c>
      <c r="K84" s="85">
        <f t="shared" si="4"/>
        <v>2842.1840179559704</v>
      </c>
      <c r="L84" s="85">
        <v>2084828</v>
      </c>
      <c r="M84" s="85">
        <f t="shared" si="5"/>
        <v>1.3632702640006612E-3</v>
      </c>
      <c r="N84" s="93">
        <v>8.3000000000000007</v>
      </c>
    </row>
    <row r="85" spans="1:14">
      <c r="A85" s="86" t="s">
        <v>352</v>
      </c>
      <c r="B85" s="86">
        <f>VLOOKUP(A85,[1]Sheet1!$H$14:$I$69,2,FALSE)</f>
        <v>36</v>
      </c>
      <c r="C85" s="86">
        <v>0.10852656598987219</v>
      </c>
      <c r="D85" s="86">
        <v>0.24815896855329317</v>
      </c>
      <c r="E85" s="86">
        <v>0.11127521903466958</v>
      </c>
      <c r="F85" s="86">
        <v>0.53203924642216505</v>
      </c>
      <c r="G85" s="86">
        <f t="shared" si="6"/>
        <v>1</v>
      </c>
      <c r="H85" s="91">
        <v>0.84499999999999997</v>
      </c>
      <c r="I85" s="85">
        <f>VLOOKUP(B85,[2]AHEAD!$C$7:$BU$107,71,FALSE)</f>
        <v>23455</v>
      </c>
      <c r="J85" s="86">
        <v>56974</v>
      </c>
      <c r="K85" s="85">
        <f t="shared" si="4"/>
        <v>63909.924655536881</v>
      </c>
      <c r="L85" s="85">
        <v>19798228</v>
      </c>
      <c r="M85" s="85">
        <f t="shared" si="5"/>
        <v>3.2280628678251853E-3</v>
      </c>
      <c r="N85" s="93">
        <v>9</v>
      </c>
    </row>
    <row r="86" spans="1:14">
      <c r="A86" s="86" t="s">
        <v>353</v>
      </c>
      <c r="B86" s="86">
        <f>VLOOKUP(A86,[1]Sheet1!$H$14:$I$69,2,FALSE)</f>
        <v>37</v>
      </c>
      <c r="C86" s="86">
        <v>0.16152630522788583</v>
      </c>
      <c r="D86" s="86">
        <v>0.21435209432342664</v>
      </c>
      <c r="E86" s="86">
        <v>0.10795539588073537</v>
      </c>
      <c r="F86" s="86">
        <v>0.51616620456795215</v>
      </c>
      <c r="G86" s="86">
        <f t="shared" si="6"/>
        <v>1</v>
      </c>
      <c r="H86" s="91">
        <v>0.752</v>
      </c>
      <c r="I86" s="85">
        <f>VLOOKUP(B86,[2]AHEAD!$C$7:$BU$107,71,FALSE)</f>
        <v>2736</v>
      </c>
      <c r="J86" s="86">
        <v>16029</v>
      </c>
      <c r="K86" s="85">
        <f t="shared" si="4"/>
        <v>19116.878800063569</v>
      </c>
      <c r="L86" s="85">
        <v>10052564</v>
      </c>
      <c r="M86" s="85">
        <f t="shared" si="5"/>
        <v>1.9016918270864595E-3</v>
      </c>
      <c r="N86" s="93">
        <v>8.9</v>
      </c>
    </row>
    <row r="87" spans="1:14">
      <c r="A87" s="86" t="s">
        <v>354</v>
      </c>
      <c r="B87" s="86">
        <f>VLOOKUP(A87,[1]Sheet1!$H$14:$I$69,2,FALSE)</f>
        <v>38</v>
      </c>
      <c r="C87" s="86">
        <v>0.17073979717598406</v>
      </c>
      <c r="D87" s="86">
        <v>0.12909688947867196</v>
      </c>
      <c r="E87" s="86">
        <v>0.12110846286849247</v>
      </c>
      <c r="F87" s="86">
        <v>0.57905485047685146</v>
      </c>
      <c r="G87" s="86">
        <f t="shared" si="6"/>
        <v>1</v>
      </c>
      <c r="H87" s="91">
        <v>0.89200000000000002</v>
      </c>
      <c r="I87" s="85">
        <f>VLOOKUP(B87,[2]AHEAD!$C$7:$BU$107,71,FALSE)</f>
        <v>111</v>
      </c>
      <c r="J87" s="86">
        <v>193</v>
      </c>
      <c r="K87" s="85">
        <f t="shared" si="4"/>
        <v>232.73756456989665</v>
      </c>
      <c r="L87" s="85">
        <v>745475</v>
      </c>
      <c r="M87" s="85">
        <f t="shared" si="5"/>
        <v>3.1220036160823186E-4</v>
      </c>
      <c r="N87" s="93">
        <v>5</v>
      </c>
    </row>
    <row r="88" spans="1:14">
      <c r="A88" s="86" t="s">
        <v>355</v>
      </c>
      <c r="B88" s="86">
        <f>VLOOKUP(A88,[1]Sheet1!$H$14:$I$69,2,FALSE)</f>
        <v>39</v>
      </c>
      <c r="C88" s="86">
        <v>0.19364768603604385</v>
      </c>
      <c r="D88" s="86">
        <v>0.26094521680448407</v>
      </c>
      <c r="E88" s="86">
        <v>9.4340011702341825E-2</v>
      </c>
      <c r="F88" s="86">
        <v>0.45106708545713015</v>
      </c>
      <c r="G88" s="86">
        <f t="shared" si="6"/>
        <v>0.99999999999999989</v>
      </c>
      <c r="H88" s="91">
        <v>0.83299999999999996</v>
      </c>
      <c r="I88" s="85">
        <f>VLOOKUP(B88,[2]AHEAD!$C$7:$BU$107,71,FALSE)</f>
        <v>3645</v>
      </c>
      <c r="J88" s="86">
        <v>13838</v>
      </c>
      <c r="K88" s="85">
        <f t="shared" si="4"/>
        <v>17161.233074378648</v>
      </c>
      <c r="L88" s="85">
        <v>11609756</v>
      </c>
      <c r="M88" s="85">
        <f t="shared" si="5"/>
        <v>1.4781734495004587E-3</v>
      </c>
      <c r="N88" s="93">
        <v>10</v>
      </c>
    </row>
    <row r="89" spans="1:14">
      <c r="A89" s="86" t="s">
        <v>356</v>
      </c>
      <c r="B89" s="86">
        <f>VLOOKUP(A89,[1]Sheet1!$H$14:$I$69,2,FALSE)</f>
        <v>41</v>
      </c>
      <c r="C89" s="86">
        <v>0.16856438360002318</v>
      </c>
      <c r="D89" s="86">
        <v>9.0969926743854665E-2</v>
      </c>
      <c r="E89" s="86">
        <v>0.12807963481068538</v>
      </c>
      <c r="F89" s="86">
        <v>0.61238605484543673</v>
      </c>
      <c r="G89" s="86">
        <f t="shared" si="6"/>
        <v>1</v>
      </c>
      <c r="H89" s="91">
        <v>0.78799999999999992</v>
      </c>
      <c r="I89" s="85">
        <f>VLOOKUP(B89,[2]AHEAD!$C$7:$BU$107,71,FALSE)</f>
        <v>2073</v>
      </c>
      <c r="J89" s="86">
        <v>4674</v>
      </c>
      <c r="K89" s="85">
        <f t="shared" si="4"/>
        <v>5621.6018508298903</v>
      </c>
      <c r="L89" s="85">
        <v>4025127</v>
      </c>
      <c r="M89" s="85">
        <f t="shared" si="5"/>
        <v>1.3966271997951593E-3</v>
      </c>
      <c r="N89" s="93">
        <v>17.5</v>
      </c>
    </row>
    <row r="90" spans="1:14">
      <c r="A90" s="86" t="s">
        <v>357</v>
      </c>
      <c r="B90" s="86">
        <f>VLOOKUP(A90,[1]Sheet1!$H$14:$I$69,2,FALSE)</f>
        <v>42</v>
      </c>
      <c r="C90" s="86">
        <v>0.12954231739154815</v>
      </c>
      <c r="D90" s="86">
        <v>0.21410130817463752</v>
      </c>
      <c r="E90" s="86">
        <v>0.11353110065395366</v>
      </c>
      <c r="F90" s="86">
        <v>0.54282527377986067</v>
      </c>
      <c r="G90" s="86">
        <f t="shared" si="6"/>
        <v>1</v>
      </c>
      <c r="H90" s="91">
        <v>0.80244186046511645</v>
      </c>
      <c r="I90" s="85">
        <f>VLOOKUP(B90,[2]AHEAD!$C$7:$BU$107,71,FALSE)</f>
        <v>6326</v>
      </c>
      <c r="J90" s="86">
        <v>14192</v>
      </c>
      <c r="K90" s="85">
        <f t="shared" si="4"/>
        <v>16304.066565845715</v>
      </c>
      <c r="L90" s="85">
        <v>12790505</v>
      </c>
      <c r="M90" s="85">
        <f t="shared" si="5"/>
        <v>1.2747007695040747E-3</v>
      </c>
      <c r="N90" s="93"/>
    </row>
    <row r="91" spans="1:14">
      <c r="A91" s="86" t="s">
        <v>358</v>
      </c>
      <c r="B91" s="86">
        <f>VLOOKUP(A91,[1]Sheet1!$H$14:$I$69,2,FALSE)</f>
        <v>44</v>
      </c>
      <c r="C91" s="86">
        <v>0.15770888355924684</v>
      </c>
      <c r="D91" s="86">
        <v>0.14435581551609827</v>
      </c>
      <c r="E91" s="86">
        <v>0.12072307969519777</v>
      </c>
      <c r="F91" s="86">
        <v>0.57721222122945715</v>
      </c>
      <c r="G91" s="86">
        <f t="shared" si="6"/>
        <v>1</v>
      </c>
      <c r="H91" s="91">
        <v>0.91700000000000004</v>
      </c>
      <c r="I91" s="85">
        <f>VLOOKUP(B91,[2]AHEAD!$C$7:$BU$107,71,FALSE)</f>
        <v>657</v>
      </c>
      <c r="J91" s="86">
        <v>1170</v>
      </c>
      <c r="K91" s="85">
        <f t="shared" si="4"/>
        <v>1389.0684315228652</v>
      </c>
      <c r="L91" s="85">
        <v>1056138</v>
      </c>
      <c r="M91" s="85">
        <f t="shared" si="5"/>
        <v>1.3152338345205506E-3</v>
      </c>
      <c r="N91" s="93">
        <v>15.1</v>
      </c>
    </row>
    <row r="92" spans="1:14">
      <c r="A92" s="86" t="s">
        <v>359</v>
      </c>
      <c r="B92" s="86">
        <f>VLOOKUP(A92,[1]Sheet1!$H$14:$I$69,2,FALSE)</f>
        <v>46</v>
      </c>
      <c r="C92" s="86">
        <v>0.16905179856453462</v>
      </c>
      <c r="D92" s="86">
        <v>0.27911842794963843</v>
      </c>
      <c r="E92" s="86">
        <v>9.5450953167798253E-2</v>
      </c>
      <c r="F92" s="86">
        <v>0.45637882031802868</v>
      </c>
      <c r="G92" s="86">
        <f t="shared" si="6"/>
        <v>1</v>
      </c>
      <c r="H92" s="91">
        <v>0.872</v>
      </c>
      <c r="I92" s="85">
        <f>VLOOKUP(B92,[2]AHEAD!$C$7:$BU$107,71,FALSE)</f>
        <v>60</v>
      </c>
      <c r="J92" s="86">
        <v>232</v>
      </c>
      <c r="K92" s="85">
        <f t="shared" si="4"/>
        <v>279.19911204960709</v>
      </c>
      <c r="L92" s="85">
        <v>855444</v>
      </c>
      <c r="M92" s="85">
        <f t="shared" si="5"/>
        <v>3.263791809278072E-4</v>
      </c>
      <c r="N92" s="93">
        <v>6.9</v>
      </c>
    </row>
    <row r="93" spans="1:14">
      <c r="A93" s="86" t="s">
        <v>360</v>
      </c>
      <c r="B93" s="86">
        <f>VLOOKUP(A93,[1]Sheet1!$H$14:$I$69,2,FALSE)</f>
        <v>47</v>
      </c>
      <c r="C93" s="86">
        <v>0.19369163914987075</v>
      </c>
      <c r="D93" s="86">
        <v>0.17015662063654802</v>
      </c>
      <c r="E93" s="86">
        <v>0.11003627002430931</v>
      </c>
      <c r="F93" s="86">
        <v>0.52611547018927185</v>
      </c>
      <c r="G93" s="86">
        <f t="shared" si="6"/>
        <v>1</v>
      </c>
      <c r="H93" s="91">
        <v>0.60799999999999998</v>
      </c>
      <c r="I93" s="85">
        <f>VLOOKUP(B93,[2]AHEAD!$C$7:$BU$107,71,FALSE)</f>
        <v>1802</v>
      </c>
      <c r="J93" s="86">
        <v>9448</v>
      </c>
      <c r="K93" s="85">
        <f t="shared" si="4"/>
        <v>11717.60142737268</v>
      </c>
      <c r="L93" s="85">
        <v>6597381</v>
      </c>
      <c r="M93" s="85">
        <f t="shared" si="5"/>
        <v>1.7760989440162209E-3</v>
      </c>
      <c r="N93" s="93">
        <v>6</v>
      </c>
    </row>
    <row r="94" spans="1:14">
      <c r="A94" s="86" t="s">
        <v>361</v>
      </c>
      <c r="B94" s="86">
        <f>VLOOKUP(A94,[1]Sheet1!$H$14:$I$69,2,FALSE)</f>
        <v>48</v>
      </c>
      <c r="C94" s="86">
        <v>0.21013894172257577</v>
      </c>
      <c r="D94" s="86">
        <v>0.19701996279161535</v>
      </c>
      <c r="E94" s="86">
        <v>0.10254475267564653</v>
      </c>
      <c r="F94" s="86">
        <v>0.49029634281016243</v>
      </c>
      <c r="G94" s="86">
        <f t="shared" si="6"/>
        <v>1</v>
      </c>
      <c r="H94" s="91">
        <v>0.72499999999999998</v>
      </c>
      <c r="I94" s="85">
        <f>VLOOKUP(B94,[2]AHEAD!$C$7:$BU$107,71,FALSE)</f>
        <v>11750</v>
      </c>
      <c r="J94" s="86">
        <v>53019</v>
      </c>
      <c r="K94" s="85">
        <f t="shared" si="4"/>
        <v>67124.463783069616</v>
      </c>
      <c r="L94" s="85">
        <v>27419612</v>
      </c>
      <c r="M94" s="85">
        <f t="shared" si="5"/>
        <v>2.4480457193584511E-3</v>
      </c>
      <c r="N94" s="93">
        <v>7.9</v>
      </c>
    </row>
    <row r="95" spans="1:14">
      <c r="A95" s="86" t="s">
        <v>362</v>
      </c>
      <c r="B95" s="86">
        <f>VLOOKUP(A95,[1]Sheet1!$H$14:$I$69,2,FALSE)</f>
        <v>49</v>
      </c>
      <c r="C95" s="86">
        <v>0.23069957811549702</v>
      </c>
      <c r="D95" s="86">
        <v>0.23316032576635848</v>
      </c>
      <c r="E95" s="86">
        <v>9.2737082456944023E-2</v>
      </c>
      <c r="F95" s="86">
        <v>0.44340301366120055</v>
      </c>
      <c r="G95" s="86">
        <f t="shared" si="6"/>
        <v>1</v>
      </c>
      <c r="H95" s="91">
        <v>0.91200000000000003</v>
      </c>
      <c r="I95" s="85">
        <f>VLOOKUP(B95,[2]AHEAD!$C$7:$BU$107,71,FALSE)</f>
        <v>1045</v>
      </c>
      <c r="J95" s="86">
        <v>1706</v>
      </c>
      <c r="K95" s="85">
        <f t="shared" si="4"/>
        <v>2217.5991998300583</v>
      </c>
      <c r="L95" s="85">
        <v>2993941</v>
      </c>
      <c r="M95" s="85">
        <f t="shared" si="5"/>
        <v>7.4069569167530631E-4</v>
      </c>
      <c r="N95" s="93">
        <v>9.5</v>
      </c>
    </row>
    <row r="96" spans="1:14">
      <c r="A96" s="86" t="s">
        <v>363</v>
      </c>
      <c r="B96" s="86">
        <f>VLOOKUP(A96,[1]Sheet1!$H$14:$I$69,2,FALSE)</f>
        <v>50</v>
      </c>
      <c r="C96" s="86">
        <v>0.16989502901219133</v>
      </c>
      <c r="D96" s="86">
        <v>0.20417599127642383</v>
      </c>
      <c r="E96" s="86">
        <v>0.10826802140702839</v>
      </c>
      <c r="F96" s="86">
        <v>0.51766095830435643</v>
      </c>
      <c r="G96" s="86">
        <f t="shared" si="6"/>
        <v>1</v>
      </c>
      <c r="H96" s="91">
        <v>0.80244186046511645</v>
      </c>
      <c r="I96" s="85">
        <f>VLOOKUP(B96,[2]AHEAD!$C$7:$BU$107,71,FALSE)</f>
        <v>216</v>
      </c>
      <c r="J96" s="86">
        <v>410</v>
      </c>
      <c r="K96" s="85">
        <f t="shared" si="4"/>
        <v>493.91343785365848</v>
      </c>
      <c r="L96" s="85">
        <v>624636</v>
      </c>
      <c r="M96" s="85">
        <f t="shared" si="5"/>
        <v>7.9072201706859436E-4</v>
      </c>
      <c r="N96" s="93">
        <v>15.1</v>
      </c>
    </row>
    <row r="97" spans="1:14">
      <c r="A97" s="86" t="s">
        <v>364</v>
      </c>
      <c r="B97" s="86">
        <f>VLOOKUP(A97,[1]Sheet1!$H$14:$I$69,2,FALSE)</f>
        <v>51</v>
      </c>
      <c r="C97" s="86">
        <v>0.15955869030709408</v>
      </c>
      <c r="D97" s="86">
        <v>0.29262063200030952</v>
      </c>
      <c r="E97" s="86">
        <v>9.4757492913945737E-2</v>
      </c>
      <c r="F97" s="86">
        <v>0.45306318477865071</v>
      </c>
      <c r="G97" s="86">
        <f t="shared" si="6"/>
        <v>1</v>
      </c>
      <c r="H97" s="91">
        <v>0.76</v>
      </c>
      <c r="I97" s="85">
        <f>VLOOKUP(B97,[2]AHEAD!$C$7:$BU$107,71,FALSE)</f>
        <v>2167</v>
      </c>
      <c r="J97" s="86">
        <v>12340</v>
      </c>
      <c r="K97" s="85">
        <f t="shared" si="4"/>
        <v>14682.76232698389</v>
      </c>
      <c r="L97" s="85">
        <v>8365952</v>
      </c>
      <c r="M97" s="85">
        <f t="shared" si="5"/>
        <v>1.7550617463480413E-3</v>
      </c>
      <c r="N97" s="93">
        <v>14.5</v>
      </c>
    </row>
    <row r="98" spans="1:14">
      <c r="A98" s="86" t="s">
        <v>365</v>
      </c>
      <c r="B98" s="86">
        <f>VLOOKUP(A98,[1]Sheet1!$H$14:$I$69,2,FALSE)</f>
        <v>53</v>
      </c>
      <c r="C98" s="86">
        <v>0.1659592729192268</v>
      </c>
      <c r="D98" s="86">
        <v>0.12021661691086821</v>
      </c>
      <c r="E98" s="86">
        <v>0.12347139459234494</v>
      </c>
      <c r="F98" s="86">
        <v>0.59035271557756008</v>
      </c>
      <c r="G98" s="86">
        <f t="shared" si="6"/>
        <v>1</v>
      </c>
      <c r="H98" s="91">
        <v>0.91700000000000004</v>
      </c>
      <c r="I98" s="85">
        <f>VLOOKUP(B98,[2]AHEAD!$C$7:$BU$107,71,FALSE)</f>
        <v>6952</v>
      </c>
      <c r="J98" s="86">
        <v>8598</v>
      </c>
      <c r="K98" s="85">
        <f t="shared" si="4"/>
        <v>10308.849101522737</v>
      </c>
      <c r="L98" s="85">
        <v>7169967</v>
      </c>
      <c r="M98" s="85">
        <f t="shared" si="5"/>
        <v>1.437781945373352E-3</v>
      </c>
      <c r="N98" s="93">
        <v>6.4</v>
      </c>
    </row>
    <row r="99" spans="1:14">
      <c r="A99" s="86" t="s">
        <v>366</v>
      </c>
      <c r="B99" s="86">
        <f>VLOOKUP(A99,[1]Sheet1!$H$14:$I$69,2,FALSE)</f>
        <v>54</v>
      </c>
      <c r="C99" s="86">
        <v>0.22753862562400967</v>
      </c>
      <c r="D99" s="86">
        <v>0.22299091137815261</v>
      </c>
      <c r="E99" s="86">
        <v>9.5042859140042527E-2</v>
      </c>
      <c r="F99" s="86">
        <v>0.45442760385779507</v>
      </c>
      <c r="G99" s="86">
        <f t="shared" si="6"/>
        <v>0.99999999999999978</v>
      </c>
      <c r="H99" s="91">
        <v>0.77599999999999991</v>
      </c>
      <c r="I99" s="85">
        <f>VLOOKUP(B99,[2]AHEAD!$C$7:$BU$107,71,FALSE)</f>
        <v>242</v>
      </c>
      <c r="J99" s="86">
        <v>1004</v>
      </c>
      <c r="K99" s="85">
        <f t="shared" si="4"/>
        <v>1299.7413635226114</v>
      </c>
      <c r="L99" s="85">
        <v>1836843</v>
      </c>
      <c r="M99" s="85">
        <f t="shared" si="5"/>
        <v>7.0759524005187778E-4</v>
      </c>
      <c r="N99" s="93">
        <v>19.5</v>
      </c>
    </row>
    <row r="100" spans="1:14">
      <c r="A100" s="86" t="s">
        <v>367</v>
      </c>
      <c r="B100" s="86">
        <f>VLOOKUP(A100,[1]Sheet1!$H$14:$I$69,2,FALSE)</f>
        <v>55</v>
      </c>
      <c r="C100" s="86">
        <v>0.17470748949855505</v>
      </c>
      <c r="D100" s="86">
        <v>0.15179381706742598</v>
      </c>
      <c r="E100" s="86">
        <v>0.11649623730785334</v>
      </c>
      <c r="F100" s="86">
        <v>0.5570024561261655</v>
      </c>
      <c r="G100" s="86">
        <f t="shared" si="6"/>
        <v>0.99999999999999989</v>
      </c>
      <c r="H100" s="91">
        <v>0.83499999999999996</v>
      </c>
      <c r="I100" s="85">
        <f>VLOOKUP(B100,[2]AHEAD!$C$7:$BU$107,71,FALSE)</f>
        <v>1428</v>
      </c>
      <c r="J100" s="86">
        <v>3818</v>
      </c>
      <c r="K100" s="85">
        <f t="shared" si="4"/>
        <v>4626.2385171533861</v>
      </c>
      <c r="L100" s="85">
        <v>5763217</v>
      </c>
      <c r="M100" s="85">
        <f t="shared" si="5"/>
        <v>8.0271808560277813E-4</v>
      </c>
      <c r="N100" s="93">
        <v>6.6</v>
      </c>
    </row>
    <row r="101" spans="1:14">
      <c r="A101" s="86" t="s">
        <v>368</v>
      </c>
      <c r="B101" s="86">
        <f>VLOOKUP(A101,[1]Sheet1!$H$14:$I$69,2,FALSE)</f>
        <v>56</v>
      </c>
      <c r="C101" s="86">
        <v>0.17070061413702034</v>
      </c>
      <c r="D101" s="86">
        <v>0.13257929743057117</v>
      </c>
      <c r="E101" s="86">
        <v>0.12051288228240936</v>
      </c>
      <c r="F101" s="86">
        <v>0.57620720614999899</v>
      </c>
      <c r="G101" s="86">
        <f t="shared" si="6"/>
        <v>0.99999999999999978</v>
      </c>
      <c r="H101" s="91">
        <v>0.9</v>
      </c>
      <c r="I101" s="85">
        <f>VLOOKUP(B101,[2]AHEAD!$C$7:$BU$107,71,FALSE)</f>
        <v>50</v>
      </c>
      <c r="J101" s="86">
        <v>179</v>
      </c>
      <c r="K101" s="85">
        <f t="shared" si="4"/>
        <v>215.8448481349474</v>
      </c>
      <c r="L101" s="85">
        <v>583200</v>
      </c>
      <c r="M101" s="85">
        <f t="shared" si="5"/>
        <v>3.7010433493646675E-4</v>
      </c>
      <c r="N101" s="93">
        <v>10</v>
      </c>
    </row>
    <row r="102" spans="1:14">
      <c r="A102" s="85"/>
      <c r="B102" s="85"/>
      <c r="C102" s="85"/>
      <c r="D102" s="85"/>
      <c r="E102" s="85"/>
      <c r="F102" s="85"/>
      <c r="G102" s="85"/>
      <c r="H102" s="91"/>
      <c r="I102" s="85"/>
      <c r="J102" s="85"/>
      <c r="K102" s="85"/>
      <c r="L102" s="85"/>
      <c r="M102" s="85"/>
      <c r="N102" s="93">
        <v>3.5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F0A51-BA93-4E7D-A122-FFE0D7399D61}">
  <dimension ref="B1:C7"/>
  <sheetViews>
    <sheetView workbookViewId="0">
      <selection activeCell="G13" sqref="G13"/>
    </sheetView>
  </sheetViews>
  <sheetFormatPr baseColWidth="10" defaultColWidth="9" defaultRowHeight="16"/>
  <sheetData>
    <row r="1" spans="2:3">
      <c r="B1" t="s">
        <v>373</v>
      </c>
    </row>
    <row r="2" spans="2:3">
      <c r="B2">
        <v>1</v>
      </c>
      <c r="C2" t="s">
        <v>374</v>
      </c>
    </row>
    <row r="4" spans="2:3">
      <c r="B4">
        <v>2</v>
      </c>
      <c r="C4" t="s">
        <v>375</v>
      </c>
    </row>
    <row r="5" spans="2:3">
      <c r="C5" t="s">
        <v>376</v>
      </c>
    </row>
    <row r="7" spans="2:3">
      <c r="B7">
        <v>3</v>
      </c>
      <c r="C7" t="s">
        <v>377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A78ED6-B3C8-4895-ABD7-44E97A1C9B74}">
  <dimension ref="A1:CS97"/>
  <sheetViews>
    <sheetView workbookViewId="0">
      <selection activeCell="I13" sqref="I13"/>
    </sheetView>
  </sheetViews>
  <sheetFormatPr baseColWidth="10" defaultColWidth="8.83203125" defaultRowHeight="16"/>
  <sheetData>
    <row r="1" spans="1:97">
      <c r="A1" s="94" t="s">
        <v>257</v>
      </c>
      <c r="B1" s="94">
        <v>4013</v>
      </c>
      <c r="C1" s="94">
        <v>6001</v>
      </c>
      <c r="D1" s="94">
        <v>6037</v>
      </c>
      <c r="E1" s="94">
        <v>6059</v>
      </c>
      <c r="F1" s="94">
        <v>6065</v>
      </c>
      <c r="G1" s="94">
        <v>6067</v>
      </c>
      <c r="H1" s="94">
        <v>6071</v>
      </c>
      <c r="I1" s="94">
        <v>6073</v>
      </c>
      <c r="J1" s="94">
        <v>12011</v>
      </c>
      <c r="K1" s="94">
        <v>12031</v>
      </c>
      <c r="L1" s="94">
        <v>12057</v>
      </c>
      <c r="M1" s="94">
        <v>12086</v>
      </c>
      <c r="N1" s="94">
        <v>12095</v>
      </c>
      <c r="O1" s="94">
        <v>12099</v>
      </c>
      <c r="P1" s="94">
        <v>12103</v>
      </c>
      <c r="Q1" s="94">
        <v>13067</v>
      </c>
      <c r="R1" s="94">
        <v>13089</v>
      </c>
      <c r="S1" s="94">
        <v>13121</v>
      </c>
      <c r="T1" s="94">
        <v>13135</v>
      </c>
      <c r="U1" s="94">
        <v>17031</v>
      </c>
      <c r="V1" s="94">
        <v>18097</v>
      </c>
      <c r="W1" s="94">
        <v>22033</v>
      </c>
      <c r="X1" s="94">
        <v>22071</v>
      </c>
      <c r="Y1" s="94">
        <v>24510</v>
      </c>
      <c r="Z1" s="94">
        <v>24031</v>
      </c>
      <c r="AA1" s="94">
        <v>24033</v>
      </c>
      <c r="AB1" s="94">
        <v>26163</v>
      </c>
      <c r="AC1" s="94">
        <v>37119</v>
      </c>
      <c r="AD1" s="94">
        <v>34013</v>
      </c>
      <c r="AE1" s="94">
        <v>34017</v>
      </c>
      <c r="AF1" s="94">
        <v>32003</v>
      </c>
      <c r="AG1" s="94">
        <v>36005</v>
      </c>
      <c r="AH1" s="94">
        <v>36047</v>
      </c>
      <c r="AI1" s="94">
        <v>36061</v>
      </c>
      <c r="AJ1" s="94">
        <v>36081</v>
      </c>
      <c r="AK1" s="94">
        <v>39035</v>
      </c>
      <c r="AL1" s="94">
        <v>39049</v>
      </c>
      <c r="AM1" s="94">
        <v>39061</v>
      </c>
      <c r="AN1" s="94">
        <v>42101</v>
      </c>
      <c r="AO1" s="94">
        <v>47157</v>
      </c>
      <c r="AP1" s="94">
        <v>48029</v>
      </c>
      <c r="AQ1" s="94">
        <v>48113</v>
      </c>
      <c r="AR1" s="94">
        <v>48201</v>
      </c>
      <c r="AS1" s="94">
        <v>48439</v>
      </c>
      <c r="AT1" s="94">
        <v>48453</v>
      </c>
      <c r="AU1" s="94">
        <v>53033</v>
      </c>
      <c r="AV1" s="94">
        <v>1</v>
      </c>
      <c r="AW1" s="94">
        <v>2</v>
      </c>
      <c r="AX1" s="94">
        <v>4</v>
      </c>
      <c r="AY1" s="94">
        <v>5</v>
      </c>
      <c r="AZ1" s="94">
        <v>6</v>
      </c>
      <c r="BA1" s="94">
        <v>8</v>
      </c>
      <c r="BB1" s="94">
        <v>9</v>
      </c>
      <c r="BC1" s="94">
        <v>10</v>
      </c>
      <c r="BD1" s="94">
        <v>11</v>
      </c>
      <c r="BE1" s="94">
        <v>12</v>
      </c>
      <c r="BF1" s="94">
        <v>13</v>
      </c>
      <c r="BG1" s="94">
        <v>15</v>
      </c>
      <c r="BH1" s="94">
        <v>16</v>
      </c>
      <c r="BI1" s="94">
        <v>17</v>
      </c>
      <c r="BJ1" s="94">
        <v>18</v>
      </c>
      <c r="BK1" s="94">
        <v>19</v>
      </c>
      <c r="BL1" s="94">
        <v>20</v>
      </c>
      <c r="BM1" s="94">
        <v>21</v>
      </c>
      <c r="BN1" s="94">
        <v>22</v>
      </c>
      <c r="BO1" s="94">
        <v>23</v>
      </c>
      <c r="BP1" s="94">
        <v>24</v>
      </c>
      <c r="BQ1" s="94">
        <v>25</v>
      </c>
      <c r="BR1" s="94">
        <v>26</v>
      </c>
      <c r="BS1" s="94">
        <v>27</v>
      </c>
      <c r="BT1" s="94">
        <v>28</v>
      </c>
      <c r="BU1" s="94">
        <v>29</v>
      </c>
      <c r="BV1" s="94">
        <v>30</v>
      </c>
      <c r="BW1" s="94">
        <v>31</v>
      </c>
      <c r="BX1" s="94">
        <v>32</v>
      </c>
      <c r="BY1" s="94">
        <v>34</v>
      </c>
      <c r="BZ1" s="94">
        <v>35</v>
      </c>
      <c r="CA1" s="94">
        <v>36</v>
      </c>
      <c r="CB1" s="94">
        <v>37</v>
      </c>
      <c r="CC1" s="94">
        <v>38</v>
      </c>
      <c r="CD1" s="94">
        <v>39</v>
      </c>
      <c r="CE1" s="94">
        <v>40</v>
      </c>
      <c r="CF1" s="94">
        <v>41</v>
      </c>
      <c r="CG1" s="94">
        <v>42</v>
      </c>
      <c r="CH1" s="94">
        <v>44</v>
      </c>
      <c r="CI1" s="94">
        <v>45</v>
      </c>
      <c r="CJ1" s="94">
        <v>46</v>
      </c>
      <c r="CK1" s="94">
        <v>47</v>
      </c>
      <c r="CL1" s="94">
        <v>48</v>
      </c>
      <c r="CM1" s="94">
        <v>49</v>
      </c>
      <c r="CN1" s="94">
        <v>50</v>
      </c>
      <c r="CO1" s="94">
        <v>51</v>
      </c>
      <c r="CP1" s="94">
        <v>53</v>
      </c>
      <c r="CQ1" s="94">
        <v>54</v>
      </c>
      <c r="CR1" s="94">
        <v>55</v>
      </c>
      <c r="CS1" s="94">
        <v>56</v>
      </c>
    </row>
    <row r="2" spans="1:97">
      <c r="A2" s="94">
        <v>4013</v>
      </c>
      <c r="B2">
        <v>0.65</v>
      </c>
      <c r="C2">
        <v>2.6380240000000001E-3</v>
      </c>
      <c r="D2">
        <v>2.6380240000000001E-3</v>
      </c>
      <c r="E2">
        <v>2.6380240000000001E-3</v>
      </c>
      <c r="F2">
        <v>2.6380240000000001E-3</v>
      </c>
      <c r="G2">
        <v>2.6380240000000001E-3</v>
      </c>
      <c r="H2">
        <v>2.6380240000000001E-3</v>
      </c>
      <c r="I2">
        <v>2.6380240000000001E-3</v>
      </c>
      <c r="J2" s="95">
        <v>7.7200000000000001E-4</v>
      </c>
      <c r="K2" s="95">
        <v>7.7200000000000001E-4</v>
      </c>
      <c r="L2" s="95">
        <v>7.7200000000000001E-4</v>
      </c>
      <c r="M2" s="95">
        <v>7.7200000000000001E-4</v>
      </c>
      <c r="N2" s="95">
        <v>7.7200000000000001E-4</v>
      </c>
      <c r="O2" s="95">
        <v>7.7200000000000001E-4</v>
      </c>
      <c r="P2" s="95">
        <v>7.7200000000000001E-4</v>
      </c>
      <c r="Q2" s="95">
        <v>8.3500000000000002E-4</v>
      </c>
      <c r="R2" s="95">
        <v>8.3500000000000002E-4</v>
      </c>
      <c r="S2" s="95">
        <v>8.3500000000000002E-4</v>
      </c>
      <c r="T2" s="95">
        <v>8.3500000000000002E-4</v>
      </c>
      <c r="U2">
        <v>1.009986E-3</v>
      </c>
      <c r="V2" s="95">
        <v>8.9800000000000004E-4</v>
      </c>
      <c r="W2">
        <v>1.2088120000000001E-3</v>
      </c>
      <c r="X2">
        <v>1.2088120000000001E-3</v>
      </c>
      <c r="Y2" s="95">
        <v>6.6399999999999999E-4</v>
      </c>
      <c r="Z2" s="95">
        <v>6.6399999999999999E-4</v>
      </c>
      <c r="AA2" s="95">
        <v>6.6399999999999999E-4</v>
      </c>
      <c r="AB2" s="95">
        <v>8.12E-4</v>
      </c>
      <c r="AC2" s="95">
        <v>7.6099999999999996E-4</v>
      </c>
      <c r="AD2" s="95">
        <v>6.3000000000000003E-4</v>
      </c>
      <c r="AE2" s="95">
        <v>6.3000000000000003E-4</v>
      </c>
      <c r="AF2">
        <v>2.7323080000000001E-3</v>
      </c>
      <c r="AG2" s="95">
        <v>6.2100000000000002E-4</v>
      </c>
      <c r="AH2" s="95">
        <v>6.2100000000000002E-4</v>
      </c>
      <c r="AI2" s="95">
        <v>6.2100000000000002E-4</v>
      </c>
      <c r="AJ2" s="95">
        <v>6.2100000000000002E-4</v>
      </c>
      <c r="AK2" s="95">
        <v>8.0199999999999998E-4</v>
      </c>
      <c r="AL2" s="95">
        <v>8.0199999999999998E-4</v>
      </c>
      <c r="AM2" s="95">
        <v>8.0199999999999998E-4</v>
      </c>
      <c r="AN2" s="95">
        <v>6.6699999999999995E-4</v>
      </c>
      <c r="AO2" s="95">
        <v>9.4300000000000004E-4</v>
      </c>
      <c r="AP2">
        <v>2.0086489999999999E-3</v>
      </c>
      <c r="AQ2">
        <v>2.0086489999999999E-3</v>
      </c>
      <c r="AR2">
        <v>2.0086489999999999E-3</v>
      </c>
      <c r="AS2">
        <v>2.0086489999999999E-3</v>
      </c>
      <c r="AT2">
        <v>2.0086489999999999E-3</v>
      </c>
      <c r="AU2">
        <v>1.379094E-3</v>
      </c>
      <c r="AV2" s="95">
        <v>9.5299999999999996E-4</v>
      </c>
      <c r="AW2" s="95">
        <v>4.35E-4</v>
      </c>
      <c r="AX2">
        <v>0.23</v>
      </c>
      <c r="AY2">
        <v>1.2221739999999999E-3</v>
      </c>
      <c r="AZ2">
        <v>2.6380240000000001E-3</v>
      </c>
      <c r="BA2">
        <v>3.0205900000000001E-3</v>
      </c>
      <c r="BB2" s="95">
        <v>5.9100000000000005E-4</v>
      </c>
      <c r="BC2" s="95">
        <v>6.4300000000000002E-4</v>
      </c>
      <c r="BD2" s="95">
        <v>6.7199999999999996E-4</v>
      </c>
      <c r="BE2" s="95">
        <v>7.7200000000000001E-4</v>
      </c>
      <c r="BF2" s="95">
        <v>8.3500000000000002E-4</v>
      </c>
      <c r="BG2" s="95">
        <v>4.9200000000000003E-4</v>
      </c>
      <c r="BH2">
        <v>2.1673109999999999E-3</v>
      </c>
      <c r="BI2">
        <v>1.009986E-3</v>
      </c>
      <c r="BJ2" s="95">
        <v>8.9800000000000004E-4</v>
      </c>
      <c r="BK2">
        <v>1.200731E-3</v>
      </c>
      <c r="BL2">
        <v>1.67103E-3</v>
      </c>
      <c r="BM2" s="95">
        <v>8.5300000000000003E-4</v>
      </c>
      <c r="BN2">
        <v>1.2088120000000001E-3</v>
      </c>
      <c r="BO2" s="95">
        <v>5.2999999999999998E-4</v>
      </c>
      <c r="BP2" s="95">
        <v>6.6399999999999999E-4</v>
      </c>
      <c r="BQ2" s="95">
        <v>5.6899999999999995E-4</v>
      </c>
      <c r="BR2" s="95">
        <v>8.12E-4</v>
      </c>
      <c r="BS2">
        <v>1.1233510000000001E-3</v>
      </c>
      <c r="BT2">
        <v>1.094219E-3</v>
      </c>
      <c r="BU2">
        <v>1.2140230000000001E-3</v>
      </c>
      <c r="BV2">
        <v>1.7762730000000001E-3</v>
      </c>
      <c r="BW2">
        <v>1.7292830000000001E-3</v>
      </c>
      <c r="BX2">
        <v>2.7323080000000001E-3</v>
      </c>
      <c r="BY2" s="95">
        <v>6.3000000000000003E-4</v>
      </c>
      <c r="BZ2">
        <v>4.5471499999999998E-3</v>
      </c>
      <c r="CA2" s="95">
        <v>6.2100000000000002E-4</v>
      </c>
      <c r="CB2" s="95">
        <v>7.6099999999999996E-4</v>
      </c>
      <c r="CC2">
        <v>1.337427E-3</v>
      </c>
      <c r="CD2" s="95">
        <v>8.0199999999999998E-4</v>
      </c>
      <c r="CE2">
        <v>1.6140519999999999E-3</v>
      </c>
      <c r="CF2">
        <v>1.687685E-3</v>
      </c>
      <c r="CG2" s="95">
        <v>6.6699999999999995E-4</v>
      </c>
      <c r="CH2" s="95">
        <v>5.7300000000000005E-4</v>
      </c>
      <c r="CI2" s="95">
        <v>7.7200000000000001E-4</v>
      </c>
      <c r="CJ2">
        <v>1.5162579999999999E-3</v>
      </c>
      <c r="CK2" s="95">
        <v>9.4300000000000004E-4</v>
      </c>
      <c r="CL2">
        <v>2.0086489999999999E-3</v>
      </c>
      <c r="CM2">
        <v>4.2494799999999999E-3</v>
      </c>
      <c r="CN2" s="95">
        <v>5.8299999999999997E-4</v>
      </c>
      <c r="CO2" s="95">
        <v>6.9399999999999996E-4</v>
      </c>
      <c r="CP2">
        <v>1.379094E-3</v>
      </c>
      <c r="CQ2" s="95">
        <v>7.4600000000000003E-4</v>
      </c>
      <c r="CR2" s="95">
        <v>9.6299999999999999E-4</v>
      </c>
      <c r="CS2">
        <v>2.3591900000000002E-3</v>
      </c>
    </row>
    <row r="3" spans="1:97">
      <c r="A3" s="94">
        <v>6001</v>
      </c>
      <c r="B3">
        <v>3.5531310000000002E-3</v>
      </c>
      <c r="C3">
        <v>0.65</v>
      </c>
      <c r="D3">
        <v>3.2857142999999998E-2</v>
      </c>
      <c r="E3">
        <v>3.2857142999999998E-2</v>
      </c>
      <c r="F3">
        <v>3.2857142999999998E-2</v>
      </c>
      <c r="G3">
        <v>3.2857142999999998E-2</v>
      </c>
      <c r="H3">
        <v>3.2857142999999998E-2</v>
      </c>
      <c r="I3">
        <v>3.2857142999999998E-2</v>
      </c>
      <c r="J3" s="95">
        <v>8.0500000000000005E-4</v>
      </c>
      <c r="K3" s="95">
        <v>8.0500000000000005E-4</v>
      </c>
      <c r="L3" s="95">
        <v>8.0500000000000005E-4</v>
      </c>
      <c r="M3" s="95">
        <v>8.0500000000000005E-4</v>
      </c>
      <c r="N3" s="95">
        <v>8.0500000000000005E-4</v>
      </c>
      <c r="O3" s="95">
        <v>8.0500000000000005E-4</v>
      </c>
      <c r="P3" s="95">
        <v>8.0500000000000005E-4</v>
      </c>
      <c r="Q3" s="95">
        <v>8.61E-4</v>
      </c>
      <c r="R3" s="95">
        <v>8.61E-4</v>
      </c>
      <c r="S3" s="95">
        <v>8.61E-4</v>
      </c>
      <c r="T3" s="95">
        <v>8.61E-4</v>
      </c>
      <c r="U3">
        <v>1.017593E-3</v>
      </c>
      <c r="V3" s="95">
        <v>9.3000000000000005E-4</v>
      </c>
      <c r="W3">
        <v>1.118382E-3</v>
      </c>
      <c r="X3">
        <v>1.118382E-3</v>
      </c>
      <c r="Y3" s="95">
        <v>7.27E-4</v>
      </c>
      <c r="Z3" s="95">
        <v>7.27E-4</v>
      </c>
      <c r="AA3" s="95">
        <v>7.27E-4</v>
      </c>
      <c r="AB3" s="95">
        <v>8.7200000000000005E-4</v>
      </c>
      <c r="AC3" s="95">
        <v>8.0599999999999997E-4</v>
      </c>
      <c r="AD3" s="95">
        <v>6.9700000000000003E-4</v>
      </c>
      <c r="AE3" s="95">
        <v>6.9700000000000003E-4</v>
      </c>
      <c r="AF3">
        <v>8.1999389999999998E-3</v>
      </c>
      <c r="AG3" s="95">
        <v>6.9399999999999996E-4</v>
      </c>
      <c r="AH3" s="95">
        <v>6.9399999999999996E-4</v>
      </c>
      <c r="AI3" s="95">
        <v>6.9399999999999996E-4</v>
      </c>
      <c r="AJ3" s="95">
        <v>6.9399999999999996E-4</v>
      </c>
      <c r="AK3" s="95">
        <v>8.4999999999999995E-4</v>
      </c>
      <c r="AL3" s="95">
        <v>8.4999999999999995E-4</v>
      </c>
      <c r="AM3" s="95">
        <v>8.4999999999999995E-4</v>
      </c>
      <c r="AN3" s="95">
        <v>7.3300000000000004E-4</v>
      </c>
      <c r="AO3" s="95">
        <v>9.5E-4</v>
      </c>
      <c r="AP3">
        <v>1.536382E-3</v>
      </c>
      <c r="AQ3">
        <v>1.536382E-3</v>
      </c>
      <c r="AR3">
        <v>1.536382E-3</v>
      </c>
      <c r="AS3">
        <v>1.536382E-3</v>
      </c>
      <c r="AT3">
        <v>1.536382E-3</v>
      </c>
      <c r="AU3">
        <v>2.8162930000000001E-3</v>
      </c>
      <c r="AV3" s="95">
        <v>9.4799999999999995E-4</v>
      </c>
      <c r="AW3" s="95">
        <v>6.9300000000000004E-4</v>
      </c>
      <c r="AX3">
        <v>3.5531310000000002E-3</v>
      </c>
      <c r="AY3">
        <v>1.1405829999999999E-3</v>
      </c>
      <c r="AZ3">
        <v>3.2857142999999998E-2</v>
      </c>
      <c r="BA3">
        <v>2.1840520000000001E-3</v>
      </c>
      <c r="BB3" s="95">
        <v>6.6299999999999996E-4</v>
      </c>
      <c r="BC3" s="95">
        <v>7.0799999999999997E-4</v>
      </c>
      <c r="BD3" s="95">
        <v>7.3399999999999995E-4</v>
      </c>
      <c r="BE3" s="95">
        <v>8.0500000000000005E-4</v>
      </c>
      <c r="BF3" s="95">
        <v>8.61E-4</v>
      </c>
      <c r="BG3" s="95">
        <v>7.7399999999999995E-4</v>
      </c>
      <c r="BH3">
        <v>3.5939729999999999E-3</v>
      </c>
      <c r="BI3">
        <v>1.017593E-3</v>
      </c>
      <c r="BJ3" s="95">
        <v>9.3000000000000005E-4</v>
      </c>
      <c r="BK3">
        <v>1.1805730000000001E-3</v>
      </c>
      <c r="BL3">
        <v>1.4486049999999999E-3</v>
      </c>
      <c r="BM3" s="95">
        <v>8.8500000000000004E-4</v>
      </c>
      <c r="BN3">
        <v>1.118382E-3</v>
      </c>
      <c r="BO3" s="95">
        <v>6.0800000000000003E-4</v>
      </c>
      <c r="BP3" s="95">
        <v>7.27E-4</v>
      </c>
      <c r="BQ3" s="95">
        <v>6.4400000000000004E-4</v>
      </c>
      <c r="BR3" s="95">
        <v>8.7200000000000005E-4</v>
      </c>
      <c r="BS3">
        <v>1.1709820000000001E-3</v>
      </c>
      <c r="BT3">
        <v>1.049449E-3</v>
      </c>
      <c r="BU3">
        <v>1.1582179999999999E-3</v>
      </c>
      <c r="BV3">
        <v>2.1928939999999999E-3</v>
      </c>
      <c r="BW3">
        <v>1.5575750000000001E-3</v>
      </c>
      <c r="BX3">
        <v>8.1999389999999998E-3</v>
      </c>
      <c r="BY3" s="95">
        <v>6.9700000000000003E-4</v>
      </c>
      <c r="BZ3">
        <v>2.284356E-3</v>
      </c>
      <c r="CA3" s="95">
        <v>6.9399999999999996E-4</v>
      </c>
      <c r="CB3" s="95">
        <v>8.0599999999999997E-4</v>
      </c>
      <c r="CC3">
        <v>1.4229609999999999E-3</v>
      </c>
      <c r="CD3" s="95">
        <v>8.4999999999999995E-4</v>
      </c>
      <c r="CE3">
        <v>1.382943E-3</v>
      </c>
      <c r="CF3">
        <v>4.2624890000000004E-3</v>
      </c>
      <c r="CG3" s="95">
        <v>7.3300000000000004E-4</v>
      </c>
      <c r="CH3" s="95">
        <v>6.4599999999999998E-4</v>
      </c>
      <c r="CI3" s="95">
        <v>8.1099999999999998E-4</v>
      </c>
      <c r="CJ3">
        <v>1.4895119999999999E-3</v>
      </c>
      <c r="CK3" s="95">
        <v>9.5E-4</v>
      </c>
      <c r="CL3">
        <v>1.536382E-3</v>
      </c>
      <c r="CM3">
        <v>3.9298249999999996E-3</v>
      </c>
      <c r="CN3" s="95">
        <v>6.5799999999999995E-4</v>
      </c>
      <c r="CO3" s="95">
        <v>7.5199999999999996E-4</v>
      </c>
      <c r="CP3">
        <v>2.8162930000000001E-3</v>
      </c>
      <c r="CQ3" s="95">
        <v>7.9799999999999999E-4</v>
      </c>
      <c r="CR3">
        <v>1.007375E-3</v>
      </c>
      <c r="CS3">
        <v>2.2777520000000001E-3</v>
      </c>
    </row>
    <row r="4" spans="1:97">
      <c r="A4" s="94">
        <v>6037</v>
      </c>
      <c r="B4">
        <v>3.5531310000000002E-3</v>
      </c>
      <c r="C4">
        <v>3.2857142999999998E-2</v>
      </c>
      <c r="D4">
        <v>0.65</v>
      </c>
      <c r="E4">
        <v>3.2857142999999998E-2</v>
      </c>
      <c r="F4">
        <v>3.2857142999999998E-2</v>
      </c>
      <c r="G4">
        <v>3.2857142999999998E-2</v>
      </c>
      <c r="H4">
        <v>3.2857142999999998E-2</v>
      </c>
      <c r="I4">
        <v>3.2857142999999998E-2</v>
      </c>
      <c r="J4" s="95">
        <v>8.0500000000000005E-4</v>
      </c>
      <c r="K4" s="95">
        <v>8.0500000000000005E-4</v>
      </c>
      <c r="L4" s="95">
        <v>8.0500000000000005E-4</v>
      </c>
      <c r="M4" s="95">
        <v>8.0500000000000005E-4</v>
      </c>
      <c r="N4" s="95">
        <v>8.0500000000000005E-4</v>
      </c>
      <c r="O4" s="95">
        <v>8.0500000000000005E-4</v>
      </c>
      <c r="P4" s="95">
        <v>8.0500000000000005E-4</v>
      </c>
      <c r="Q4" s="95">
        <v>8.61E-4</v>
      </c>
      <c r="R4" s="95">
        <v>8.61E-4</v>
      </c>
      <c r="S4" s="95">
        <v>8.61E-4</v>
      </c>
      <c r="T4" s="95">
        <v>8.61E-4</v>
      </c>
      <c r="U4">
        <v>1.017593E-3</v>
      </c>
      <c r="V4" s="95">
        <v>9.3000000000000005E-4</v>
      </c>
      <c r="W4">
        <v>1.118382E-3</v>
      </c>
      <c r="X4">
        <v>1.118382E-3</v>
      </c>
      <c r="Y4" s="95">
        <v>7.27E-4</v>
      </c>
      <c r="Z4" s="95">
        <v>7.27E-4</v>
      </c>
      <c r="AA4" s="95">
        <v>7.27E-4</v>
      </c>
      <c r="AB4" s="95">
        <v>8.7200000000000005E-4</v>
      </c>
      <c r="AC4" s="95">
        <v>8.0599999999999997E-4</v>
      </c>
      <c r="AD4" s="95">
        <v>6.9700000000000003E-4</v>
      </c>
      <c r="AE4" s="95">
        <v>6.9700000000000003E-4</v>
      </c>
      <c r="AF4">
        <v>8.1999389999999998E-3</v>
      </c>
      <c r="AG4" s="95">
        <v>6.9399999999999996E-4</v>
      </c>
      <c r="AH4" s="95">
        <v>6.9399999999999996E-4</v>
      </c>
      <c r="AI4" s="95">
        <v>6.9399999999999996E-4</v>
      </c>
      <c r="AJ4" s="95">
        <v>6.9399999999999996E-4</v>
      </c>
      <c r="AK4" s="95">
        <v>8.4999999999999995E-4</v>
      </c>
      <c r="AL4" s="95">
        <v>8.4999999999999995E-4</v>
      </c>
      <c r="AM4" s="95">
        <v>8.4999999999999995E-4</v>
      </c>
      <c r="AN4" s="95">
        <v>7.3300000000000004E-4</v>
      </c>
      <c r="AO4" s="95">
        <v>9.5E-4</v>
      </c>
      <c r="AP4">
        <v>1.536382E-3</v>
      </c>
      <c r="AQ4">
        <v>1.536382E-3</v>
      </c>
      <c r="AR4">
        <v>1.536382E-3</v>
      </c>
      <c r="AS4">
        <v>1.536382E-3</v>
      </c>
      <c r="AT4">
        <v>1.536382E-3</v>
      </c>
      <c r="AU4">
        <v>2.8162930000000001E-3</v>
      </c>
      <c r="AV4" s="95">
        <v>9.4799999999999995E-4</v>
      </c>
      <c r="AW4" s="95">
        <v>6.9300000000000004E-4</v>
      </c>
      <c r="AX4">
        <v>3.5531310000000002E-3</v>
      </c>
      <c r="AY4">
        <v>1.1405829999999999E-3</v>
      </c>
      <c r="AZ4">
        <v>3.2857142999999998E-2</v>
      </c>
      <c r="BA4">
        <v>2.1840520000000001E-3</v>
      </c>
      <c r="BB4" s="95">
        <v>6.6299999999999996E-4</v>
      </c>
      <c r="BC4" s="95">
        <v>7.0799999999999997E-4</v>
      </c>
      <c r="BD4" s="95">
        <v>7.3399999999999995E-4</v>
      </c>
      <c r="BE4" s="95">
        <v>8.0500000000000005E-4</v>
      </c>
      <c r="BF4" s="95">
        <v>8.61E-4</v>
      </c>
      <c r="BG4" s="95">
        <v>7.7399999999999995E-4</v>
      </c>
      <c r="BH4">
        <v>3.5939729999999999E-3</v>
      </c>
      <c r="BI4">
        <v>1.017593E-3</v>
      </c>
      <c r="BJ4" s="95">
        <v>9.3000000000000005E-4</v>
      </c>
      <c r="BK4">
        <v>1.1805730000000001E-3</v>
      </c>
      <c r="BL4">
        <v>1.4486049999999999E-3</v>
      </c>
      <c r="BM4" s="95">
        <v>8.8500000000000004E-4</v>
      </c>
      <c r="BN4">
        <v>1.118382E-3</v>
      </c>
      <c r="BO4" s="95">
        <v>6.0800000000000003E-4</v>
      </c>
      <c r="BP4" s="95">
        <v>7.27E-4</v>
      </c>
      <c r="BQ4" s="95">
        <v>6.4400000000000004E-4</v>
      </c>
      <c r="BR4" s="95">
        <v>8.7200000000000005E-4</v>
      </c>
      <c r="BS4">
        <v>1.1709820000000001E-3</v>
      </c>
      <c r="BT4">
        <v>1.049449E-3</v>
      </c>
      <c r="BU4">
        <v>1.1582179999999999E-3</v>
      </c>
      <c r="BV4">
        <v>2.1928939999999999E-3</v>
      </c>
      <c r="BW4">
        <v>1.5575750000000001E-3</v>
      </c>
      <c r="BX4">
        <v>8.1999389999999998E-3</v>
      </c>
      <c r="BY4" s="95">
        <v>6.9700000000000003E-4</v>
      </c>
      <c r="BZ4">
        <v>2.284356E-3</v>
      </c>
      <c r="CA4" s="95">
        <v>6.9399999999999996E-4</v>
      </c>
      <c r="CB4" s="95">
        <v>8.0599999999999997E-4</v>
      </c>
      <c r="CC4">
        <v>1.4229609999999999E-3</v>
      </c>
      <c r="CD4" s="95">
        <v>8.4999999999999995E-4</v>
      </c>
      <c r="CE4">
        <v>1.382943E-3</v>
      </c>
      <c r="CF4">
        <v>4.2624890000000004E-3</v>
      </c>
      <c r="CG4" s="95">
        <v>7.3300000000000004E-4</v>
      </c>
      <c r="CH4" s="95">
        <v>6.4599999999999998E-4</v>
      </c>
      <c r="CI4" s="95">
        <v>8.1099999999999998E-4</v>
      </c>
      <c r="CJ4">
        <v>1.4895119999999999E-3</v>
      </c>
      <c r="CK4" s="95">
        <v>9.5E-4</v>
      </c>
      <c r="CL4">
        <v>1.536382E-3</v>
      </c>
      <c r="CM4">
        <v>3.9298249999999996E-3</v>
      </c>
      <c r="CN4" s="95">
        <v>6.5799999999999995E-4</v>
      </c>
      <c r="CO4" s="95">
        <v>7.5199999999999996E-4</v>
      </c>
      <c r="CP4">
        <v>2.8162930000000001E-3</v>
      </c>
      <c r="CQ4" s="95">
        <v>7.9799999999999999E-4</v>
      </c>
      <c r="CR4">
        <v>1.007375E-3</v>
      </c>
      <c r="CS4">
        <v>2.2777520000000001E-3</v>
      </c>
    </row>
    <row r="5" spans="1:97">
      <c r="A5" s="94">
        <v>6059</v>
      </c>
      <c r="B5">
        <v>3.5531310000000002E-3</v>
      </c>
      <c r="C5">
        <v>3.2857142999999998E-2</v>
      </c>
      <c r="D5">
        <v>3.2857142999999998E-2</v>
      </c>
      <c r="E5">
        <v>0.65</v>
      </c>
      <c r="F5">
        <v>3.2857142999999998E-2</v>
      </c>
      <c r="G5">
        <v>3.2857142999999998E-2</v>
      </c>
      <c r="H5">
        <v>3.2857142999999998E-2</v>
      </c>
      <c r="I5">
        <v>3.2857142999999998E-2</v>
      </c>
      <c r="J5" s="95">
        <v>8.0500000000000005E-4</v>
      </c>
      <c r="K5" s="95">
        <v>8.0500000000000005E-4</v>
      </c>
      <c r="L5" s="95">
        <v>8.0500000000000005E-4</v>
      </c>
      <c r="M5" s="95">
        <v>8.0500000000000005E-4</v>
      </c>
      <c r="N5" s="95">
        <v>8.0500000000000005E-4</v>
      </c>
      <c r="O5" s="95">
        <v>8.0500000000000005E-4</v>
      </c>
      <c r="P5" s="95">
        <v>8.0500000000000005E-4</v>
      </c>
      <c r="Q5" s="95">
        <v>8.61E-4</v>
      </c>
      <c r="R5" s="95">
        <v>8.61E-4</v>
      </c>
      <c r="S5" s="95">
        <v>8.61E-4</v>
      </c>
      <c r="T5" s="95">
        <v>8.61E-4</v>
      </c>
      <c r="U5">
        <v>1.017593E-3</v>
      </c>
      <c r="V5" s="95">
        <v>9.3000000000000005E-4</v>
      </c>
      <c r="W5">
        <v>1.118382E-3</v>
      </c>
      <c r="X5">
        <v>1.118382E-3</v>
      </c>
      <c r="Y5" s="95">
        <v>7.27E-4</v>
      </c>
      <c r="Z5" s="95">
        <v>7.27E-4</v>
      </c>
      <c r="AA5" s="95">
        <v>7.27E-4</v>
      </c>
      <c r="AB5" s="95">
        <v>8.7200000000000005E-4</v>
      </c>
      <c r="AC5" s="95">
        <v>8.0599999999999997E-4</v>
      </c>
      <c r="AD5" s="95">
        <v>6.9700000000000003E-4</v>
      </c>
      <c r="AE5" s="95">
        <v>6.9700000000000003E-4</v>
      </c>
      <c r="AF5">
        <v>8.1999389999999998E-3</v>
      </c>
      <c r="AG5" s="95">
        <v>6.9399999999999996E-4</v>
      </c>
      <c r="AH5" s="95">
        <v>6.9399999999999996E-4</v>
      </c>
      <c r="AI5" s="95">
        <v>6.9399999999999996E-4</v>
      </c>
      <c r="AJ5" s="95">
        <v>6.9399999999999996E-4</v>
      </c>
      <c r="AK5" s="95">
        <v>8.4999999999999995E-4</v>
      </c>
      <c r="AL5" s="95">
        <v>8.4999999999999995E-4</v>
      </c>
      <c r="AM5" s="95">
        <v>8.4999999999999995E-4</v>
      </c>
      <c r="AN5" s="95">
        <v>7.3300000000000004E-4</v>
      </c>
      <c r="AO5" s="95">
        <v>9.5E-4</v>
      </c>
      <c r="AP5">
        <v>1.536382E-3</v>
      </c>
      <c r="AQ5">
        <v>1.536382E-3</v>
      </c>
      <c r="AR5">
        <v>1.536382E-3</v>
      </c>
      <c r="AS5">
        <v>1.536382E-3</v>
      </c>
      <c r="AT5">
        <v>1.536382E-3</v>
      </c>
      <c r="AU5">
        <v>2.8162930000000001E-3</v>
      </c>
      <c r="AV5" s="95">
        <v>9.4799999999999995E-4</v>
      </c>
      <c r="AW5" s="95">
        <v>6.9300000000000004E-4</v>
      </c>
      <c r="AX5">
        <v>3.5531310000000002E-3</v>
      </c>
      <c r="AY5">
        <v>1.1405829999999999E-3</v>
      </c>
      <c r="AZ5">
        <v>3.2857142999999998E-2</v>
      </c>
      <c r="BA5">
        <v>2.1840520000000001E-3</v>
      </c>
      <c r="BB5" s="95">
        <v>6.6299999999999996E-4</v>
      </c>
      <c r="BC5" s="95">
        <v>7.0799999999999997E-4</v>
      </c>
      <c r="BD5" s="95">
        <v>7.3399999999999995E-4</v>
      </c>
      <c r="BE5" s="95">
        <v>8.0500000000000005E-4</v>
      </c>
      <c r="BF5" s="95">
        <v>8.61E-4</v>
      </c>
      <c r="BG5" s="95">
        <v>7.7399999999999995E-4</v>
      </c>
      <c r="BH5">
        <v>3.5939729999999999E-3</v>
      </c>
      <c r="BI5">
        <v>1.017593E-3</v>
      </c>
      <c r="BJ5" s="95">
        <v>9.3000000000000005E-4</v>
      </c>
      <c r="BK5">
        <v>1.1805730000000001E-3</v>
      </c>
      <c r="BL5">
        <v>1.4486049999999999E-3</v>
      </c>
      <c r="BM5" s="95">
        <v>8.8500000000000004E-4</v>
      </c>
      <c r="BN5">
        <v>1.118382E-3</v>
      </c>
      <c r="BO5" s="95">
        <v>6.0800000000000003E-4</v>
      </c>
      <c r="BP5" s="95">
        <v>7.27E-4</v>
      </c>
      <c r="BQ5" s="95">
        <v>6.4400000000000004E-4</v>
      </c>
      <c r="BR5" s="95">
        <v>8.7200000000000005E-4</v>
      </c>
      <c r="BS5">
        <v>1.1709820000000001E-3</v>
      </c>
      <c r="BT5">
        <v>1.049449E-3</v>
      </c>
      <c r="BU5">
        <v>1.1582179999999999E-3</v>
      </c>
      <c r="BV5">
        <v>2.1928939999999999E-3</v>
      </c>
      <c r="BW5">
        <v>1.5575750000000001E-3</v>
      </c>
      <c r="BX5">
        <v>8.1999389999999998E-3</v>
      </c>
      <c r="BY5" s="95">
        <v>6.9700000000000003E-4</v>
      </c>
      <c r="BZ5">
        <v>2.284356E-3</v>
      </c>
      <c r="CA5" s="95">
        <v>6.9399999999999996E-4</v>
      </c>
      <c r="CB5" s="95">
        <v>8.0599999999999997E-4</v>
      </c>
      <c r="CC5">
        <v>1.4229609999999999E-3</v>
      </c>
      <c r="CD5" s="95">
        <v>8.4999999999999995E-4</v>
      </c>
      <c r="CE5">
        <v>1.382943E-3</v>
      </c>
      <c r="CF5">
        <v>4.2624890000000004E-3</v>
      </c>
      <c r="CG5" s="95">
        <v>7.3300000000000004E-4</v>
      </c>
      <c r="CH5" s="95">
        <v>6.4599999999999998E-4</v>
      </c>
      <c r="CI5" s="95">
        <v>8.1099999999999998E-4</v>
      </c>
      <c r="CJ5">
        <v>1.4895119999999999E-3</v>
      </c>
      <c r="CK5" s="95">
        <v>9.5E-4</v>
      </c>
      <c r="CL5">
        <v>1.536382E-3</v>
      </c>
      <c r="CM5">
        <v>3.9298249999999996E-3</v>
      </c>
      <c r="CN5" s="95">
        <v>6.5799999999999995E-4</v>
      </c>
      <c r="CO5" s="95">
        <v>7.5199999999999996E-4</v>
      </c>
      <c r="CP5">
        <v>2.8162930000000001E-3</v>
      </c>
      <c r="CQ5" s="95">
        <v>7.9799999999999999E-4</v>
      </c>
      <c r="CR5">
        <v>1.007375E-3</v>
      </c>
      <c r="CS5">
        <v>2.2777520000000001E-3</v>
      </c>
    </row>
    <row r="6" spans="1:97">
      <c r="A6" s="94">
        <v>6065</v>
      </c>
      <c r="B6">
        <v>3.5531310000000002E-3</v>
      </c>
      <c r="C6">
        <v>3.2857142999999998E-2</v>
      </c>
      <c r="D6">
        <v>3.2857142999999998E-2</v>
      </c>
      <c r="E6">
        <v>3.2857142999999998E-2</v>
      </c>
      <c r="F6">
        <v>0.65</v>
      </c>
      <c r="G6">
        <v>3.2857142999999998E-2</v>
      </c>
      <c r="H6">
        <v>3.2857142999999998E-2</v>
      </c>
      <c r="I6">
        <v>3.2857142999999998E-2</v>
      </c>
      <c r="J6" s="95">
        <v>8.0500000000000005E-4</v>
      </c>
      <c r="K6" s="95">
        <v>8.0500000000000005E-4</v>
      </c>
      <c r="L6" s="95">
        <v>8.0500000000000005E-4</v>
      </c>
      <c r="M6" s="95">
        <v>8.0500000000000005E-4</v>
      </c>
      <c r="N6" s="95">
        <v>8.0500000000000005E-4</v>
      </c>
      <c r="O6" s="95">
        <v>8.0500000000000005E-4</v>
      </c>
      <c r="P6" s="95">
        <v>8.0500000000000005E-4</v>
      </c>
      <c r="Q6" s="95">
        <v>8.61E-4</v>
      </c>
      <c r="R6" s="95">
        <v>8.61E-4</v>
      </c>
      <c r="S6" s="95">
        <v>8.61E-4</v>
      </c>
      <c r="T6" s="95">
        <v>8.61E-4</v>
      </c>
      <c r="U6">
        <v>1.017593E-3</v>
      </c>
      <c r="V6" s="95">
        <v>9.3000000000000005E-4</v>
      </c>
      <c r="W6">
        <v>1.118382E-3</v>
      </c>
      <c r="X6">
        <v>1.118382E-3</v>
      </c>
      <c r="Y6" s="95">
        <v>7.27E-4</v>
      </c>
      <c r="Z6" s="95">
        <v>7.27E-4</v>
      </c>
      <c r="AA6" s="95">
        <v>7.27E-4</v>
      </c>
      <c r="AB6" s="95">
        <v>8.7200000000000005E-4</v>
      </c>
      <c r="AC6" s="95">
        <v>8.0599999999999997E-4</v>
      </c>
      <c r="AD6" s="95">
        <v>6.9700000000000003E-4</v>
      </c>
      <c r="AE6" s="95">
        <v>6.9700000000000003E-4</v>
      </c>
      <c r="AF6">
        <v>8.1999389999999998E-3</v>
      </c>
      <c r="AG6" s="95">
        <v>6.9399999999999996E-4</v>
      </c>
      <c r="AH6" s="95">
        <v>6.9399999999999996E-4</v>
      </c>
      <c r="AI6" s="95">
        <v>6.9399999999999996E-4</v>
      </c>
      <c r="AJ6" s="95">
        <v>6.9399999999999996E-4</v>
      </c>
      <c r="AK6" s="95">
        <v>8.4999999999999995E-4</v>
      </c>
      <c r="AL6" s="95">
        <v>8.4999999999999995E-4</v>
      </c>
      <c r="AM6" s="95">
        <v>8.4999999999999995E-4</v>
      </c>
      <c r="AN6" s="95">
        <v>7.3300000000000004E-4</v>
      </c>
      <c r="AO6" s="95">
        <v>9.5E-4</v>
      </c>
      <c r="AP6">
        <v>1.536382E-3</v>
      </c>
      <c r="AQ6">
        <v>1.536382E-3</v>
      </c>
      <c r="AR6">
        <v>1.536382E-3</v>
      </c>
      <c r="AS6">
        <v>1.536382E-3</v>
      </c>
      <c r="AT6">
        <v>1.536382E-3</v>
      </c>
      <c r="AU6">
        <v>2.8162930000000001E-3</v>
      </c>
      <c r="AV6" s="95">
        <v>9.4799999999999995E-4</v>
      </c>
      <c r="AW6" s="95">
        <v>6.9300000000000004E-4</v>
      </c>
      <c r="AX6">
        <v>3.5531310000000002E-3</v>
      </c>
      <c r="AY6">
        <v>1.1405829999999999E-3</v>
      </c>
      <c r="AZ6">
        <v>3.2857142999999998E-2</v>
      </c>
      <c r="BA6">
        <v>2.1840520000000001E-3</v>
      </c>
      <c r="BB6" s="95">
        <v>6.6299999999999996E-4</v>
      </c>
      <c r="BC6" s="95">
        <v>7.0799999999999997E-4</v>
      </c>
      <c r="BD6" s="95">
        <v>7.3399999999999995E-4</v>
      </c>
      <c r="BE6" s="95">
        <v>8.0500000000000005E-4</v>
      </c>
      <c r="BF6" s="95">
        <v>8.61E-4</v>
      </c>
      <c r="BG6" s="95">
        <v>7.7399999999999995E-4</v>
      </c>
      <c r="BH6">
        <v>3.5939729999999999E-3</v>
      </c>
      <c r="BI6">
        <v>1.017593E-3</v>
      </c>
      <c r="BJ6" s="95">
        <v>9.3000000000000005E-4</v>
      </c>
      <c r="BK6">
        <v>1.1805730000000001E-3</v>
      </c>
      <c r="BL6">
        <v>1.4486049999999999E-3</v>
      </c>
      <c r="BM6" s="95">
        <v>8.8500000000000004E-4</v>
      </c>
      <c r="BN6">
        <v>1.118382E-3</v>
      </c>
      <c r="BO6" s="95">
        <v>6.0800000000000003E-4</v>
      </c>
      <c r="BP6" s="95">
        <v>7.27E-4</v>
      </c>
      <c r="BQ6" s="95">
        <v>6.4400000000000004E-4</v>
      </c>
      <c r="BR6" s="95">
        <v>8.7200000000000005E-4</v>
      </c>
      <c r="BS6">
        <v>1.1709820000000001E-3</v>
      </c>
      <c r="BT6">
        <v>1.049449E-3</v>
      </c>
      <c r="BU6">
        <v>1.1582179999999999E-3</v>
      </c>
      <c r="BV6">
        <v>2.1928939999999999E-3</v>
      </c>
      <c r="BW6">
        <v>1.5575750000000001E-3</v>
      </c>
      <c r="BX6">
        <v>8.1999389999999998E-3</v>
      </c>
      <c r="BY6" s="95">
        <v>6.9700000000000003E-4</v>
      </c>
      <c r="BZ6">
        <v>2.284356E-3</v>
      </c>
      <c r="CA6" s="95">
        <v>6.9399999999999996E-4</v>
      </c>
      <c r="CB6" s="95">
        <v>8.0599999999999997E-4</v>
      </c>
      <c r="CC6">
        <v>1.4229609999999999E-3</v>
      </c>
      <c r="CD6" s="95">
        <v>8.4999999999999995E-4</v>
      </c>
      <c r="CE6">
        <v>1.382943E-3</v>
      </c>
      <c r="CF6">
        <v>4.2624890000000004E-3</v>
      </c>
      <c r="CG6" s="95">
        <v>7.3300000000000004E-4</v>
      </c>
      <c r="CH6" s="95">
        <v>6.4599999999999998E-4</v>
      </c>
      <c r="CI6" s="95">
        <v>8.1099999999999998E-4</v>
      </c>
      <c r="CJ6">
        <v>1.4895119999999999E-3</v>
      </c>
      <c r="CK6" s="95">
        <v>9.5E-4</v>
      </c>
      <c r="CL6">
        <v>1.536382E-3</v>
      </c>
      <c r="CM6">
        <v>3.9298249999999996E-3</v>
      </c>
      <c r="CN6" s="95">
        <v>6.5799999999999995E-4</v>
      </c>
      <c r="CO6" s="95">
        <v>7.5199999999999996E-4</v>
      </c>
      <c r="CP6">
        <v>2.8162930000000001E-3</v>
      </c>
      <c r="CQ6" s="95">
        <v>7.9799999999999999E-4</v>
      </c>
      <c r="CR6">
        <v>1.007375E-3</v>
      </c>
      <c r="CS6">
        <v>2.2777520000000001E-3</v>
      </c>
    </row>
    <row r="7" spans="1:97">
      <c r="A7" s="94">
        <v>6067</v>
      </c>
      <c r="B7">
        <v>3.5531310000000002E-3</v>
      </c>
      <c r="C7">
        <v>3.2857142999999998E-2</v>
      </c>
      <c r="D7">
        <v>3.2857142999999998E-2</v>
      </c>
      <c r="E7">
        <v>3.2857142999999998E-2</v>
      </c>
      <c r="F7">
        <v>3.2857142999999998E-2</v>
      </c>
      <c r="G7">
        <v>0.65</v>
      </c>
      <c r="H7">
        <v>3.2857142999999998E-2</v>
      </c>
      <c r="I7">
        <v>3.2857142999999998E-2</v>
      </c>
      <c r="J7" s="95">
        <v>8.0500000000000005E-4</v>
      </c>
      <c r="K7" s="95">
        <v>8.0500000000000005E-4</v>
      </c>
      <c r="L7" s="95">
        <v>8.0500000000000005E-4</v>
      </c>
      <c r="M7" s="95">
        <v>8.0500000000000005E-4</v>
      </c>
      <c r="N7" s="95">
        <v>8.0500000000000005E-4</v>
      </c>
      <c r="O7" s="95">
        <v>8.0500000000000005E-4</v>
      </c>
      <c r="P7" s="95">
        <v>8.0500000000000005E-4</v>
      </c>
      <c r="Q7" s="95">
        <v>8.61E-4</v>
      </c>
      <c r="R7" s="95">
        <v>8.61E-4</v>
      </c>
      <c r="S7" s="95">
        <v>8.61E-4</v>
      </c>
      <c r="T7" s="95">
        <v>8.61E-4</v>
      </c>
      <c r="U7">
        <v>1.017593E-3</v>
      </c>
      <c r="V7" s="95">
        <v>9.3000000000000005E-4</v>
      </c>
      <c r="W7">
        <v>1.118382E-3</v>
      </c>
      <c r="X7">
        <v>1.118382E-3</v>
      </c>
      <c r="Y7" s="95">
        <v>7.27E-4</v>
      </c>
      <c r="Z7" s="95">
        <v>7.27E-4</v>
      </c>
      <c r="AA7" s="95">
        <v>7.27E-4</v>
      </c>
      <c r="AB7" s="95">
        <v>8.7200000000000005E-4</v>
      </c>
      <c r="AC7" s="95">
        <v>8.0599999999999997E-4</v>
      </c>
      <c r="AD7" s="95">
        <v>6.9700000000000003E-4</v>
      </c>
      <c r="AE7" s="95">
        <v>6.9700000000000003E-4</v>
      </c>
      <c r="AF7">
        <v>8.1999389999999998E-3</v>
      </c>
      <c r="AG7" s="95">
        <v>6.9399999999999996E-4</v>
      </c>
      <c r="AH7" s="95">
        <v>6.9399999999999996E-4</v>
      </c>
      <c r="AI7" s="95">
        <v>6.9399999999999996E-4</v>
      </c>
      <c r="AJ7" s="95">
        <v>6.9399999999999996E-4</v>
      </c>
      <c r="AK7" s="95">
        <v>8.4999999999999995E-4</v>
      </c>
      <c r="AL7" s="95">
        <v>8.4999999999999995E-4</v>
      </c>
      <c r="AM7" s="95">
        <v>8.4999999999999995E-4</v>
      </c>
      <c r="AN7" s="95">
        <v>7.3300000000000004E-4</v>
      </c>
      <c r="AO7" s="95">
        <v>9.5E-4</v>
      </c>
      <c r="AP7">
        <v>1.536382E-3</v>
      </c>
      <c r="AQ7">
        <v>1.536382E-3</v>
      </c>
      <c r="AR7">
        <v>1.536382E-3</v>
      </c>
      <c r="AS7">
        <v>1.536382E-3</v>
      </c>
      <c r="AT7">
        <v>1.536382E-3</v>
      </c>
      <c r="AU7">
        <v>2.8162930000000001E-3</v>
      </c>
      <c r="AV7" s="95">
        <v>9.4799999999999995E-4</v>
      </c>
      <c r="AW7" s="95">
        <v>6.9300000000000004E-4</v>
      </c>
      <c r="AX7">
        <v>3.5531310000000002E-3</v>
      </c>
      <c r="AY7">
        <v>1.1405829999999999E-3</v>
      </c>
      <c r="AZ7">
        <v>3.2857142999999998E-2</v>
      </c>
      <c r="BA7">
        <v>2.1840520000000001E-3</v>
      </c>
      <c r="BB7" s="95">
        <v>6.6299999999999996E-4</v>
      </c>
      <c r="BC7" s="95">
        <v>7.0799999999999997E-4</v>
      </c>
      <c r="BD7" s="95">
        <v>7.3399999999999995E-4</v>
      </c>
      <c r="BE7" s="95">
        <v>8.0500000000000005E-4</v>
      </c>
      <c r="BF7" s="95">
        <v>8.61E-4</v>
      </c>
      <c r="BG7" s="95">
        <v>7.7399999999999995E-4</v>
      </c>
      <c r="BH7">
        <v>3.5939729999999999E-3</v>
      </c>
      <c r="BI7">
        <v>1.017593E-3</v>
      </c>
      <c r="BJ7" s="95">
        <v>9.3000000000000005E-4</v>
      </c>
      <c r="BK7">
        <v>1.1805730000000001E-3</v>
      </c>
      <c r="BL7">
        <v>1.4486049999999999E-3</v>
      </c>
      <c r="BM7" s="95">
        <v>8.8500000000000004E-4</v>
      </c>
      <c r="BN7">
        <v>1.118382E-3</v>
      </c>
      <c r="BO7" s="95">
        <v>6.0800000000000003E-4</v>
      </c>
      <c r="BP7" s="95">
        <v>7.27E-4</v>
      </c>
      <c r="BQ7" s="95">
        <v>6.4400000000000004E-4</v>
      </c>
      <c r="BR7" s="95">
        <v>8.7200000000000005E-4</v>
      </c>
      <c r="BS7">
        <v>1.1709820000000001E-3</v>
      </c>
      <c r="BT7">
        <v>1.049449E-3</v>
      </c>
      <c r="BU7">
        <v>1.1582179999999999E-3</v>
      </c>
      <c r="BV7">
        <v>2.1928939999999999E-3</v>
      </c>
      <c r="BW7">
        <v>1.5575750000000001E-3</v>
      </c>
      <c r="BX7">
        <v>8.1999389999999998E-3</v>
      </c>
      <c r="BY7" s="95">
        <v>6.9700000000000003E-4</v>
      </c>
      <c r="BZ7">
        <v>2.284356E-3</v>
      </c>
      <c r="CA7" s="95">
        <v>6.9399999999999996E-4</v>
      </c>
      <c r="CB7" s="95">
        <v>8.0599999999999997E-4</v>
      </c>
      <c r="CC7">
        <v>1.4229609999999999E-3</v>
      </c>
      <c r="CD7" s="95">
        <v>8.4999999999999995E-4</v>
      </c>
      <c r="CE7">
        <v>1.382943E-3</v>
      </c>
      <c r="CF7">
        <v>4.2624890000000004E-3</v>
      </c>
      <c r="CG7" s="95">
        <v>7.3300000000000004E-4</v>
      </c>
      <c r="CH7" s="95">
        <v>6.4599999999999998E-4</v>
      </c>
      <c r="CI7" s="95">
        <v>8.1099999999999998E-4</v>
      </c>
      <c r="CJ7">
        <v>1.4895119999999999E-3</v>
      </c>
      <c r="CK7" s="95">
        <v>9.5E-4</v>
      </c>
      <c r="CL7">
        <v>1.536382E-3</v>
      </c>
      <c r="CM7">
        <v>3.9298249999999996E-3</v>
      </c>
      <c r="CN7" s="95">
        <v>6.5799999999999995E-4</v>
      </c>
      <c r="CO7" s="95">
        <v>7.5199999999999996E-4</v>
      </c>
      <c r="CP7">
        <v>2.8162930000000001E-3</v>
      </c>
      <c r="CQ7" s="95">
        <v>7.9799999999999999E-4</v>
      </c>
      <c r="CR7">
        <v>1.007375E-3</v>
      </c>
      <c r="CS7">
        <v>2.2777520000000001E-3</v>
      </c>
    </row>
    <row r="8" spans="1:97">
      <c r="A8" s="94">
        <v>6071</v>
      </c>
      <c r="B8">
        <v>3.5531310000000002E-3</v>
      </c>
      <c r="C8">
        <v>3.2857142999999998E-2</v>
      </c>
      <c r="D8">
        <v>3.2857142999999998E-2</v>
      </c>
      <c r="E8">
        <v>3.2857142999999998E-2</v>
      </c>
      <c r="F8">
        <v>3.2857142999999998E-2</v>
      </c>
      <c r="G8">
        <v>3.2857142999999998E-2</v>
      </c>
      <c r="H8">
        <v>0.65</v>
      </c>
      <c r="I8">
        <v>3.2857142999999998E-2</v>
      </c>
      <c r="J8" s="95">
        <v>8.0500000000000005E-4</v>
      </c>
      <c r="K8" s="95">
        <v>8.0500000000000005E-4</v>
      </c>
      <c r="L8" s="95">
        <v>8.0500000000000005E-4</v>
      </c>
      <c r="M8" s="95">
        <v>8.0500000000000005E-4</v>
      </c>
      <c r="N8" s="95">
        <v>8.0500000000000005E-4</v>
      </c>
      <c r="O8" s="95">
        <v>8.0500000000000005E-4</v>
      </c>
      <c r="P8" s="95">
        <v>8.0500000000000005E-4</v>
      </c>
      <c r="Q8" s="95">
        <v>8.61E-4</v>
      </c>
      <c r="R8" s="95">
        <v>8.61E-4</v>
      </c>
      <c r="S8" s="95">
        <v>8.61E-4</v>
      </c>
      <c r="T8" s="95">
        <v>8.61E-4</v>
      </c>
      <c r="U8">
        <v>1.017593E-3</v>
      </c>
      <c r="V8" s="95">
        <v>9.3000000000000005E-4</v>
      </c>
      <c r="W8">
        <v>1.118382E-3</v>
      </c>
      <c r="X8">
        <v>1.118382E-3</v>
      </c>
      <c r="Y8" s="95">
        <v>7.27E-4</v>
      </c>
      <c r="Z8" s="95">
        <v>7.27E-4</v>
      </c>
      <c r="AA8" s="95">
        <v>7.27E-4</v>
      </c>
      <c r="AB8" s="95">
        <v>8.7200000000000005E-4</v>
      </c>
      <c r="AC8" s="95">
        <v>8.0599999999999997E-4</v>
      </c>
      <c r="AD8" s="95">
        <v>6.9700000000000003E-4</v>
      </c>
      <c r="AE8" s="95">
        <v>6.9700000000000003E-4</v>
      </c>
      <c r="AF8">
        <v>8.1999389999999998E-3</v>
      </c>
      <c r="AG8" s="95">
        <v>6.9399999999999996E-4</v>
      </c>
      <c r="AH8" s="95">
        <v>6.9399999999999996E-4</v>
      </c>
      <c r="AI8" s="95">
        <v>6.9399999999999996E-4</v>
      </c>
      <c r="AJ8" s="95">
        <v>6.9399999999999996E-4</v>
      </c>
      <c r="AK8" s="95">
        <v>8.4999999999999995E-4</v>
      </c>
      <c r="AL8" s="95">
        <v>8.4999999999999995E-4</v>
      </c>
      <c r="AM8" s="95">
        <v>8.4999999999999995E-4</v>
      </c>
      <c r="AN8" s="95">
        <v>7.3300000000000004E-4</v>
      </c>
      <c r="AO8" s="95">
        <v>9.5E-4</v>
      </c>
      <c r="AP8">
        <v>1.536382E-3</v>
      </c>
      <c r="AQ8">
        <v>1.536382E-3</v>
      </c>
      <c r="AR8">
        <v>1.536382E-3</v>
      </c>
      <c r="AS8">
        <v>1.536382E-3</v>
      </c>
      <c r="AT8">
        <v>1.536382E-3</v>
      </c>
      <c r="AU8">
        <v>2.8162930000000001E-3</v>
      </c>
      <c r="AV8" s="95">
        <v>9.4799999999999995E-4</v>
      </c>
      <c r="AW8" s="95">
        <v>6.9300000000000004E-4</v>
      </c>
      <c r="AX8">
        <v>3.5531310000000002E-3</v>
      </c>
      <c r="AY8">
        <v>1.1405829999999999E-3</v>
      </c>
      <c r="AZ8">
        <v>3.2857142999999998E-2</v>
      </c>
      <c r="BA8">
        <v>2.1840520000000001E-3</v>
      </c>
      <c r="BB8" s="95">
        <v>6.6299999999999996E-4</v>
      </c>
      <c r="BC8" s="95">
        <v>7.0799999999999997E-4</v>
      </c>
      <c r="BD8" s="95">
        <v>7.3399999999999995E-4</v>
      </c>
      <c r="BE8" s="95">
        <v>8.0500000000000005E-4</v>
      </c>
      <c r="BF8" s="95">
        <v>8.61E-4</v>
      </c>
      <c r="BG8" s="95">
        <v>7.7399999999999995E-4</v>
      </c>
      <c r="BH8">
        <v>3.5939729999999999E-3</v>
      </c>
      <c r="BI8">
        <v>1.017593E-3</v>
      </c>
      <c r="BJ8" s="95">
        <v>9.3000000000000005E-4</v>
      </c>
      <c r="BK8">
        <v>1.1805730000000001E-3</v>
      </c>
      <c r="BL8">
        <v>1.4486049999999999E-3</v>
      </c>
      <c r="BM8" s="95">
        <v>8.8500000000000004E-4</v>
      </c>
      <c r="BN8">
        <v>1.118382E-3</v>
      </c>
      <c r="BO8" s="95">
        <v>6.0800000000000003E-4</v>
      </c>
      <c r="BP8" s="95">
        <v>7.27E-4</v>
      </c>
      <c r="BQ8" s="95">
        <v>6.4400000000000004E-4</v>
      </c>
      <c r="BR8" s="95">
        <v>8.7200000000000005E-4</v>
      </c>
      <c r="BS8">
        <v>1.1709820000000001E-3</v>
      </c>
      <c r="BT8">
        <v>1.049449E-3</v>
      </c>
      <c r="BU8">
        <v>1.1582179999999999E-3</v>
      </c>
      <c r="BV8">
        <v>2.1928939999999999E-3</v>
      </c>
      <c r="BW8">
        <v>1.5575750000000001E-3</v>
      </c>
      <c r="BX8">
        <v>8.1999389999999998E-3</v>
      </c>
      <c r="BY8" s="95">
        <v>6.9700000000000003E-4</v>
      </c>
      <c r="BZ8">
        <v>2.284356E-3</v>
      </c>
      <c r="CA8" s="95">
        <v>6.9399999999999996E-4</v>
      </c>
      <c r="CB8" s="95">
        <v>8.0599999999999997E-4</v>
      </c>
      <c r="CC8">
        <v>1.4229609999999999E-3</v>
      </c>
      <c r="CD8" s="95">
        <v>8.4999999999999995E-4</v>
      </c>
      <c r="CE8">
        <v>1.382943E-3</v>
      </c>
      <c r="CF8">
        <v>4.2624890000000004E-3</v>
      </c>
      <c r="CG8" s="95">
        <v>7.3300000000000004E-4</v>
      </c>
      <c r="CH8" s="95">
        <v>6.4599999999999998E-4</v>
      </c>
      <c r="CI8" s="95">
        <v>8.1099999999999998E-4</v>
      </c>
      <c r="CJ8">
        <v>1.4895119999999999E-3</v>
      </c>
      <c r="CK8" s="95">
        <v>9.5E-4</v>
      </c>
      <c r="CL8">
        <v>1.536382E-3</v>
      </c>
      <c r="CM8">
        <v>3.9298249999999996E-3</v>
      </c>
      <c r="CN8" s="95">
        <v>6.5799999999999995E-4</v>
      </c>
      <c r="CO8" s="95">
        <v>7.5199999999999996E-4</v>
      </c>
      <c r="CP8">
        <v>2.8162930000000001E-3</v>
      </c>
      <c r="CQ8" s="95">
        <v>7.9799999999999999E-4</v>
      </c>
      <c r="CR8">
        <v>1.007375E-3</v>
      </c>
      <c r="CS8">
        <v>2.2777520000000001E-3</v>
      </c>
    </row>
    <row r="9" spans="1:97">
      <c r="A9" s="94">
        <v>6073</v>
      </c>
      <c r="B9">
        <v>3.5531310000000002E-3</v>
      </c>
      <c r="C9">
        <v>3.2857142999999998E-2</v>
      </c>
      <c r="D9">
        <v>3.2857142999999998E-2</v>
      </c>
      <c r="E9">
        <v>3.2857142999999998E-2</v>
      </c>
      <c r="F9">
        <v>3.2857142999999998E-2</v>
      </c>
      <c r="G9">
        <v>3.2857142999999998E-2</v>
      </c>
      <c r="H9">
        <v>3.2857142999999998E-2</v>
      </c>
      <c r="I9">
        <v>0.65</v>
      </c>
      <c r="J9" s="95">
        <v>8.0500000000000005E-4</v>
      </c>
      <c r="K9" s="95">
        <v>8.0500000000000005E-4</v>
      </c>
      <c r="L9" s="95">
        <v>8.0500000000000005E-4</v>
      </c>
      <c r="M9" s="95">
        <v>8.0500000000000005E-4</v>
      </c>
      <c r="N9" s="95">
        <v>8.0500000000000005E-4</v>
      </c>
      <c r="O9" s="95">
        <v>8.0500000000000005E-4</v>
      </c>
      <c r="P9" s="95">
        <v>8.0500000000000005E-4</v>
      </c>
      <c r="Q9" s="95">
        <v>8.61E-4</v>
      </c>
      <c r="R9" s="95">
        <v>8.61E-4</v>
      </c>
      <c r="S9" s="95">
        <v>8.61E-4</v>
      </c>
      <c r="T9" s="95">
        <v>8.61E-4</v>
      </c>
      <c r="U9">
        <v>1.017593E-3</v>
      </c>
      <c r="V9" s="95">
        <v>9.3000000000000005E-4</v>
      </c>
      <c r="W9">
        <v>1.118382E-3</v>
      </c>
      <c r="X9">
        <v>1.118382E-3</v>
      </c>
      <c r="Y9" s="95">
        <v>7.27E-4</v>
      </c>
      <c r="Z9" s="95">
        <v>7.27E-4</v>
      </c>
      <c r="AA9" s="95">
        <v>7.27E-4</v>
      </c>
      <c r="AB9" s="95">
        <v>8.7200000000000005E-4</v>
      </c>
      <c r="AC9" s="95">
        <v>8.0599999999999997E-4</v>
      </c>
      <c r="AD9" s="95">
        <v>6.9700000000000003E-4</v>
      </c>
      <c r="AE9" s="95">
        <v>6.9700000000000003E-4</v>
      </c>
      <c r="AF9">
        <v>8.1999389999999998E-3</v>
      </c>
      <c r="AG9" s="95">
        <v>6.9399999999999996E-4</v>
      </c>
      <c r="AH9" s="95">
        <v>6.9399999999999996E-4</v>
      </c>
      <c r="AI9" s="95">
        <v>6.9399999999999996E-4</v>
      </c>
      <c r="AJ9" s="95">
        <v>6.9399999999999996E-4</v>
      </c>
      <c r="AK9" s="95">
        <v>8.4999999999999995E-4</v>
      </c>
      <c r="AL9" s="95">
        <v>8.4999999999999995E-4</v>
      </c>
      <c r="AM9" s="95">
        <v>8.4999999999999995E-4</v>
      </c>
      <c r="AN9" s="95">
        <v>7.3300000000000004E-4</v>
      </c>
      <c r="AO9" s="95">
        <v>9.5E-4</v>
      </c>
      <c r="AP9">
        <v>1.536382E-3</v>
      </c>
      <c r="AQ9">
        <v>1.536382E-3</v>
      </c>
      <c r="AR9">
        <v>1.536382E-3</v>
      </c>
      <c r="AS9">
        <v>1.536382E-3</v>
      </c>
      <c r="AT9">
        <v>1.536382E-3</v>
      </c>
      <c r="AU9">
        <v>2.8162930000000001E-3</v>
      </c>
      <c r="AV9" s="95">
        <v>9.4799999999999995E-4</v>
      </c>
      <c r="AW9" s="95">
        <v>6.9300000000000004E-4</v>
      </c>
      <c r="AX9">
        <v>3.5531310000000002E-3</v>
      </c>
      <c r="AY9">
        <v>1.1405829999999999E-3</v>
      </c>
      <c r="AZ9">
        <v>3.2857142999999998E-2</v>
      </c>
      <c r="BA9">
        <v>2.1840520000000001E-3</v>
      </c>
      <c r="BB9" s="95">
        <v>6.6299999999999996E-4</v>
      </c>
      <c r="BC9" s="95">
        <v>7.0799999999999997E-4</v>
      </c>
      <c r="BD9" s="95">
        <v>7.3399999999999995E-4</v>
      </c>
      <c r="BE9" s="95">
        <v>8.0500000000000005E-4</v>
      </c>
      <c r="BF9" s="95">
        <v>8.61E-4</v>
      </c>
      <c r="BG9" s="95">
        <v>7.7399999999999995E-4</v>
      </c>
      <c r="BH9">
        <v>3.5939729999999999E-3</v>
      </c>
      <c r="BI9">
        <v>1.017593E-3</v>
      </c>
      <c r="BJ9" s="95">
        <v>9.3000000000000005E-4</v>
      </c>
      <c r="BK9">
        <v>1.1805730000000001E-3</v>
      </c>
      <c r="BL9">
        <v>1.4486049999999999E-3</v>
      </c>
      <c r="BM9" s="95">
        <v>8.8500000000000004E-4</v>
      </c>
      <c r="BN9">
        <v>1.118382E-3</v>
      </c>
      <c r="BO9" s="95">
        <v>6.0800000000000003E-4</v>
      </c>
      <c r="BP9" s="95">
        <v>7.27E-4</v>
      </c>
      <c r="BQ9" s="95">
        <v>6.4400000000000004E-4</v>
      </c>
      <c r="BR9" s="95">
        <v>8.7200000000000005E-4</v>
      </c>
      <c r="BS9">
        <v>1.1709820000000001E-3</v>
      </c>
      <c r="BT9">
        <v>1.049449E-3</v>
      </c>
      <c r="BU9">
        <v>1.1582179999999999E-3</v>
      </c>
      <c r="BV9">
        <v>2.1928939999999999E-3</v>
      </c>
      <c r="BW9">
        <v>1.5575750000000001E-3</v>
      </c>
      <c r="BX9">
        <v>8.1999389999999998E-3</v>
      </c>
      <c r="BY9" s="95">
        <v>6.9700000000000003E-4</v>
      </c>
      <c r="BZ9">
        <v>2.284356E-3</v>
      </c>
      <c r="CA9" s="95">
        <v>6.9399999999999996E-4</v>
      </c>
      <c r="CB9" s="95">
        <v>8.0599999999999997E-4</v>
      </c>
      <c r="CC9">
        <v>1.4229609999999999E-3</v>
      </c>
      <c r="CD9" s="95">
        <v>8.4999999999999995E-4</v>
      </c>
      <c r="CE9">
        <v>1.382943E-3</v>
      </c>
      <c r="CF9">
        <v>4.2624890000000004E-3</v>
      </c>
      <c r="CG9" s="95">
        <v>7.3300000000000004E-4</v>
      </c>
      <c r="CH9" s="95">
        <v>6.4599999999999998E-4</v>
      </c>
      <c r="CI9" s="95">
        <v>8.1099999999999998E-4</v>
      </c>
      <c r="CJ9">
        <v>1.4895119999999999E-3</v>
      </c>
      <c r="CK9" s="95">
        <v>9.5E-4</v>
      </c>
      <c r="CL9">
        <v>1.536382E-3</v>
      </c>
      <c r="CM9">
        <v>3.9298249999999996E-3</v>
      </c>
      <c r="CN9" s="95">
        <v>6.5799999999999995E-4</v>
      </c>
      <c r="CO9" s="95">
        <v>7.5199999999999996E-4</v>
      </c>
      <c r="CP9">
        <v>2.8162930000000001E-3</v>
      </c>
      <c r="CQ9" s="95">
        <v>7.9799999999999999E-4</v>
      </c>
      <c r="CR9">
        <v>1.007375E-3</v>
      </c>
      <c r="CS9">
        <v>2.2777520000000001E-3</v>
      </c>
    </row>
    <row r="10" spans="1:97">
      <c r="A10" s="94">
        <v>12011</v>
      </c>
      <c r="B10" s="95">
        <v>6.6600000000000003E-4</v>
      </c>
      <c r="C10" s="95">
        <v>5.1599999999999997E-4</v>
      </c>
      <c r="D10" s="95">
        <v>5.1599999999999997E-4</v>
      </c>
      <c r="E10" s="95">
        <v>5.1599999999999997E-4</v>
      </c>
      <c r="F10" s="95">
        <v>5.1599999999999997E-4</v>
      </c>
      <c r="G10" s="95">
        <v>5.1599999999999997E-4</v>
      </c>
      <c r="H10" s="95">
        <v>5.1599999999999997E-4</v>
      </c>
      <c r="I10" s="95">
        <v>5.1599999999999997E-4</v>
      </c>
      <c r="J10">
        <v>0.65</v>
      </c>
      <c r="K10">
        <v>3.2857142999999998E-2</v>
      </c>
      <c r="L10">
        <v>3.2857142999999998E-2</v>
      </c>
      <c r="M10">
        <v>3.2857142999999998E-2</v>
      </c>
      <c r="N10">
        <v>3.2857142999999998E-2</v>
      </c>
      <c r="O10">
        <v>3.2857142999999998E-2</v>
      </c>
      <c r="P10">
        <v>3.2857142999999998E-2</v>
      </c>
      <c r="Q10">
        <v>3.6186650000000001E-3</v>
      </c>
      <c r="R10">
        <v>3.6186650000000001E-3</v>
      </c>
      <c r="S10">
        <v>3.6186650000000001E-3</v>
      </c>
      <c r="T10">
        <v>3.6186650000000001E-3</v>
      </c>
      <c r="U10">
        <v>1.423721E-3</v>
      </c>
      <c r="V10">
        <v>1.531559E-3</v>
      </c>
      <c r="W10">
        <v>1.841774E-3</v>
      </c>
      <c r="X10">
        <v>1.841774E-3</v>
      </c>
      <c r="Y10">
        <v>1.638837E-3</v>
      </c>
      <c r="Z10">
        <v>1.638837E-3</v>
      </c>
      <c r="AA10">
        <v>1.638837E-3</v>
      </c>
      <c r="AB10">
        <v>1.2156510000000001E-3</v>
      </c>
      <c r="AC10">
        <v>2.5434640000000001E-3</v>
      </c>
      <c r="AD10">
        <v>1.457191E-3</v>
      </c>
      <c r="AE10">
        <v>1.457191E-3</v>
      </c>
      <c r="AF10" s="95">
        <v>5.3399999999999997E-4</v>
      </c>
      <c r="AG10">
        <v>1.212774E-3</v>
      </c>
      <c r="AH10">
        <v>1.212774E-3</v>
      </c>
      <c r="AI10">
        <v>1.212774E-3</v>
      </c>
      <c r="AJ10">
        <v>1.212774E-3</v>
      </c>
      <c r="AK10">
        <v>1.605188E-3</v>
      </c>
      <c r="AL10">
        <v>1.605188E-3</v>
      </c>
      <c r="AM10">
        <v>1.605188E-3</v>
      </c>
      <c r="AN10">
        <v>1.428185E-3</v>
      </c>
      <c r="AO10">
        <v>2.1538590000000002E-3</v>
      </c>
      <c r="AP10">
        <v>1.07975E-3</v>
      </c>
      <c r="AQ10">
        <v>1.07975E-3</v>
      </c>
      <c r="AR10">
        <v>1.07975E-3</v>
      </c>
      <c r="AS10">
        <v>1.07975E-3</v>
      </c>
      <c r="AT10">
        <v>1.07975E-3</v>
      </c>
      <c r="AU10" s="95">
        <v>4.57E-4</v>
      </c>
      <c r="AV10">
        <v>2.9709649999999999E-3</v>
      </c>
      <c r="AW10" s="95">
        <v>2.4600000000000002E-4</v>
      </c>
      <c r="AX10" s="95">
        <v>6.6600000000000003E-4</v>
      </c>
      <c r="AY10">
        <v>1.60165E-3</v>
      </c>
      <c r="AZ10" s="95">
        <v>5.1599999999999997E-4</v>
      </c>
      <c r="BA10" s="95">
        <v>7.6499999999999995E-4</v>
      </c>
      <c r="BB10">
        <v>1.221071E-3</v>
      </c>
      <c r="BC10">
        <v>1.576427E-3</v>
      </c>
      <c r="BD10">
        <v>1.678557E-3</v>
      </c>
      <c r="BE10">
        <v>3.2857142999999998E-2</v>
      </c>
      <c r="BF10">
        <v>3.6186650000000001E-3</v>
      </c>
      <c r="BG10" s="95">
        <v>2.6800000000000001E-4</v>
      </c>
      <c r="BH10" s="95">
        <v>5.44E-4</v>
      </c>
      <c r="BI10">
        <v>1.423721E-3</v>
      </c>
      <c r="BJ10">
        <v>1.531559E-3</v>
      </c>
      <c r="BK10">
        <v>1.087572E-3</v>
      </c>
      <c r="BL10">
        <v>1.031971E-3</v>
      </c>
      <c r="BM10">
        <v>1.9646009999999998E-3</v>
      </c>
      <c r="BN10">
        <v>1.841774E-3</v>
      </c>
      <c r="BO10" s="95">
        <v>9.2500000000000004E-4</v>
      </c>
      <c r="BP10">
        <v>1.638837E-3</v>
      </c>
      <c r="BQ10">
        <v>1.123853E-3</v>
      </c>
      <c r="BR10">
        <v>1.2156510000000001E-3</v>
      </c>
      <c r="BS10" s="95">
        <v>8.8900000000000003E-4</v>
      </c>
      <c r="BT10">
        <v>2.0703140000000002E-3</v>
      </c>
      <c r="BU10">
        <v>1.3175299999999999E-3</v>
      </c>
      <c r="BV10" s="95">
        <v>5.9299999999999999E-4</v>
      </c>
      <c r="BW10" s="95">
        <v>8.7900000000000001E-4</v>
      </c>
      <c r="BX10" s="95">
        <v>5.3399999999999997E-4</v>
      </c>
      <c r="BY10">
        <v>1.457191E-3</v>
      </c>
      <c r="BZ10" s="95">
        <v>7.9600000000000005E-4</v>
      </c>
      <c r="CA10">
        <v>1.212774E-3</v>
      </c>
      <c r="CB10">
        <v>2.5434640000000001E-3</v>
      </c>
      <c r="CC10" s="95">
        <v>7.36E-4</v>
      </c>
      <c r="CD10">
        <v>1.605188E-3</v>
      </c>
      <c r="CE10">
        <v>1.1615E-3</v>
      </c>
      <c r="CF10" s="95">
        <v>4.7600000000000002E-4</v>
      </c>
      <c r="CG10">
        <v>1.428185E-3</v>
      </c>
      <c r="CH10">
        <v>1.1658420000000001E-3</v>
      </c>
      <c r="CI10">
        <v>3.3991410000000001E-3</v>
      </c>
      <c r="CJ10" s="95">
        <v>8.1099999999999998E-4</v>
      </c>
      <c r="CK10">
        <v>2.1538590000000002E-3</v>
      </c>
      <c r="CL10">
        <v>1.07975E-3</v>
      </c>
      <c r="CM10" s="95">
        <v>6.1799999999999995E-4</v>
      </c>
      <c r="CN10">
        <v>1.0852489999999999E-3</v>
      </c>
      <c r="CO10">
        <v>1.8809510000000001E-3</v>
      </c>
      <c r="CP10" s="95">
        <v>4.57E-4</v>
      </c>
      <c r="CQ10">
        <v>1.8018439999999999E-3</v>
      </c>
      <c r="CR10">
        <v>1.0948869999999999E-3</v>
      </c>
      <c r="CS10" s="95">
        <v>6.7299999999999999E-4</v>
      </c>
    </row>
    <row r="11" spans="1:97">
      <c r="A11" s="94">
        <v>12031</v>
      </c>
      <c r="B11" s="95">
        <v>6.6600000000000003E-4</v>
      </c>
      <c r="C11" s="95">
        <v>5.1599999999999997E-4</v>
      </c>
      <c r="D11" s="95">
        <v>5.1599999999999997E-4</v>
      </c>
      <c r="E11" s="95">
        <v>5.1599999999999997E-4</v>
      </c>
      <c r="F11" s="95">
        <v>5.1599999999999997E-4</v>
      </c>
      <c r="G11" s="95">
        <v>5.1599999999999997E-4</v>
      </c>
      <c r="H11" s="95">
        <v>5.1599999999999997E-4</v>
      </c>
      <c r="I11" s="95">
        <v>5.1599999999999997E-4</v>
      </c>
      <c r="J11">
        <v>3.2857142999999998E-2</v>
      </c>
      <c r="K11">
        <v>0.65</v>
      </c>
      <c r="L11">
        <v>3.2857142999999998E-2</v>
      </c>
      <c r="M11">
        <v>3.2857142999999998E-2</v>
      </c>
      <c r="N11">
        <v>3.2857142999999998E-2</v>
      </c>
      <c r="O11">
        <v>3.2857142999999998E-2</v>
      </c>
      <c r="P11">
        <v>3.2857142999999998E-2</v>
      </c>
      <c r="Q11">
        <v>3.6186650000000001E-3</v>
      </c>
      <c r="R11">
        <v>3.6186650000000001E-3</v>
      </c>
      <c r="S11">
        <v>3.6186650000000001E-3</v>
      </c>
      <c r="T11">
        <v>3.6186650000000001E-3</v>
      </c>
      <c r="U11">
        <v>1.423721E-3</v>
      </c>
      <c r="V11">
        <v>1.531559E-3</v>
      </c>
      <c r="W11">
        <v>1.841774E-3</v>
      </c>
      <c r="X11">
        <v>1.841774E-3</v>
      </c>
      <c r="Y11">
        <v>1.638837E-3</v>
      </c>
      <c r="Z11">
        <v>1.638837E-3</v>
      </c>
      <c r="AA11">
        <v>1.638837E-3</v>
      </c>
      <c r="AB11">
        <v>1.2156510000000001E-3</v>
      </c>
      <c r="AC11">
        <v>2.5434640000000001E-3</v>
      </c>
      <c r="AD11">
        <v>1.457191E-3</v>
      </c>
      <c r="AE11">
        <v>1.457191E-3</v>
      </c>
      <c r="AF11" s="95">
        <v>5.3399999999999997E-4</v>
      </c>
      <c r="AG11">
        <v>1.212774E-3</v>
      </c>
      <c r="AH11">
        <v>1.212774E-3</v>
      </c>
      <c r="AI11">
        <v>1.212774E-3</v>
      </c>
      <c r="AJ11">
        <v>1.212774E-3</v>
      </c>
      <c r="AK11">
        <v>1.605188E-3</v>
      </c>
      <c r="AL11">
        <v>1.605188E-3</v>
      </c>
      <c r="AM11">
        <v>1.605188E-3</v>
      </c>
      <c r="AN11">
        <v>1.428185E-3</v>
      </c>
      <c r="AO11">
        <v>2.1538590000000002E-3</v>
      </c>
      <c r="AP11">
        <v>1.07975E-3</v>
      </c>
      <c r="AQ11">
        <v>1.07975E-3</v>
      </c>
      <c r="AR11">
        <v>1.07975E-3</v>
      </c>
      <c r="AS11">
        <v>1.07975E-3</v>
      </c>
      <c r="AT11">
        <v>1.07975E-3</v>
      </c>
      <c r="AU11" s="95">
        <v>4.57E-4</v>
      </c>
      <c r="AV11">
        <v>2.9709649999999999E-3</v>
      </c>
      <c r="AW11" s="95">
        <v>2.4600000000000002E-4</v>
      </c>
      <c r="AX11" s="95">
        <v>6.6600000000000003E-4</v>
      </c>
      <c r="AY11">
        <v>1.60165E-3</v>
      </c>
      <c r="AZ11" s="95">
        <v>5.1599999999999997E-4</v>
      </c>
      <c r="BA11" s="95">
        <v>7.6499999999999995E-4</v>
      </c>
      <c r="BB11">
        <v>1.221071E-3</v>
      </c>
      <c r="BC11">
        <v>1.576427E-3</v>
      </c>
      <c r="BD11">
        <v>1.678557E-3</v>
      </c>
      <c r="BE11">
        <v>3.2857142999999998E-2</v>
      </c>
      <c r="BF11">
        <v>3.6186650000000001E-3</v>
      </c>
      <c r="BG11" s="95">
        <v>2.6800000000000001E-4</v>
      </c>
      <c r="BH11" s="95">
        <v>5.44E-4</v>
      </c>
      <c r="BI11">
        <v>1.423721E-3</v>
      </c>
      <c r="BJ11">
        <v>1.531559E-3</v>
      </c>
      <c r="BK11">
        <v>1.087572E-3</v>
      </c>
      <c r="BL11">
        <v>1.031971E-3</v>
      </c>
      <c r="BM11">
        <v>1.9646009999999998E-3</v>
      </c>
      <c r="BN11">
        <v>1.841774E-3</v>
      </c>
      <c r="BO11" s="95">
        <v>9.2500000000000004E-4</v>
      </c>
      <c r="BP11">
        <v>1.638837E-3</v>
      </c>
      <c r="BQ11">
        <v>1.123853E-3</v>
      </c>
      <c r="BR11">
        <v>1.2156510000000001E-3</v>
      </c>
      <c r="BS11" s="95">
        <v>8.8900000000000003E-4</v>
      </c>
      <c r="BT11">
        <v>2.0703140000000002E-3</v>
      </c>
      <c r="BU11">
        <v>1.3175299999999999E-3</v>
      </c>
      <c r="BV11" s="95">
        <v>5.9299999999999999E-4</v>
      </c>
      <c r="BW11" s="95">
        <v>8.7900000000000001E-4</v>
      </c>
      <c r="BX11" s="95">
        <v>5.3399999999999997E-4</v>
      </c>
      <c r="BY11">
        <v>1.457191E-3</v>
      </c>
      <c r="BZ11" s="95">
        <v>7.9600000000000005E-4</v>
      </c>
      <c r="CA11">
        <v>1.212774E-3</v>
      </c>
      <c r="CB11">
        <v>2.5434640000000001E-3</v>
      </c>
      <c r="CC11" s="95">
        <v>7.36E-4</v>
      </c>
      <c r="CD11">
        <v>1.605188E-3</v>
      </c>
      <c r="CE11">
        <v>1.1615E-3</v>
      </c>
      <c r="CF11" s="95">
        <v>4.7600000000000002E-4</v>
      </c>
      <c r="CG11">
        <v>1.428185E-3</v>
      </c>
      <c r="CH11">
        <v>1.1658420000000001E-3</v>
      </c>
      <c r="CI11">
        <v>3.3991410000000001E-3</v>
      </c>
      <c r="CJ11" s="95">
        <v>8.1099999999999998E-4</v>
      </c>
      <c r="CK11">
        <v>2.1538590000000002E-3</v>
      </c>
      <c r="CL11">
        <v>1.07975E-3</v>
      </c>
      <c r="CM11" s="95">
        <v>6.1799999999999995E-4</v>
      </c>
      <c r="CN11">
        <v>1.0852489999999999E-3</v>
      </c>
      <c r="CO11">
        <v>1.8809510000000001E-3</v>
      </c>
      <c r="CP11" s="95">
        <v>4.57E-4</v>
      </c>
      <c r="CQ11">
        <v>1.8018439999999999E-3</v>
      </c>
      <c r="CR11">
        <v>1.0948869999999999E-3</v>
      </c>
      <c r="CS11" s="95">
        <v>6.7299999999999999E-4</v>
      </c>
    </row>
    <row r="12" spans="1:97">
      <c r="A12" s="94">
        <v>12057</v>
      </c>
      <c r="B12" s="95">
        <v>6.6600000000000003E-4</v>
      </c>
      <c r="C12" s="95">
        <v>5.1599999999999997E-4</v>
      </c>
      <c r="D12" s="95">
        <v>5.1599999999999997E-4</v>
      </c>
      <c r="E12" s="95">
        <v>5.1599999999999997E-4</v>
      </c>
      <c r="F12" s="95">
        <v>5.1599999999999997E-4</v>
      </c>
      <c r="G12" s="95">
        <v>5.1599999999999997E-4</v>
      </c>
      <c r="H12" s="95">
        <v>5.1599999999999997E-4</v>
      </c>
      <c r="I12" s="95">
        <v>5.1599999999999997E-4</v>
      </c>
      <c r="J12">
        <v>3.2857142999999998E-2</v>
      </c>
      <c r="K12">
        <v>3.2857142999999998E-2</v>
      </c>
      <c r="L12">
        <v>0.65</v>
      </c>
      <c r="M12">
        <v>3.2857142999999998E-2</v>
      </c>
      <c r="N12">
        <v>3.2857142999999998E-2</v>
      </c>
      <c r="O12">
        <v>3.2857142999999998E-2</v>
      </c>
      <c r="P12">
        <v>3.2857142999999998E-2</v>
      </c>
      <c r="Q12">
        <v>3.6186650000000001E-3</v>
      </c>
      <c r="R12">
        <v>3.6186650000000001E-3</v>
      </c>
      <c r="S12">
        <v>3.6186650000000001E-3</v>
      </c>
      <c r="T12">
        <v>3.6186650000000001E-3</v>
      </c>
      <c r="U12">
        <v>1.423721E-3</v>
      </c>
      <c r="V12">
        <v>1.531559E-3</v>
      </c>
      <c r="W12">
        <v>1.841774E-3</v>
      </c>
      <c r="X12">
        <v>1.841774E-3</v>
      </c>
      <c r="Y12">
        <v>1.638837E-3</v>
      </c>
      <c r="Z12">
        <v>1.638837E-3</v>
      </c>
      <c r="AA12">
        <v>1.638837E-3</v>
      </c>
      <c r="AB12">
        <v>1.2156510000000001E-3</v>
      </c>
      <c r="AC12">
        <v>2.5434640000000001E-3</v>
      </c>
      <c r="AD12">
        <v>1.457191E-3</v>
      </c>
      <c r="AE12">
        <v>1.457191E-3</v>
      </c>
      <c r="AF12" s="95">
        <v>5.3399999999999997E-4</v>
      </c>
      <c r="AG12">
        <v>1.212774E-3</v>
      </c>
      <c r="AH12">
        <v>1.212774E-3</v>
      </c>
      <c r="AI12">
        <v>1.212774E-3</v>
      </c>
      <c r="AJ12">
        <v>1.212774E-3</v>
      </c>
      <c r="AK12">
        <v>1.605188E-3</v>
      </c>
      <c r="AL12">
        <v>1.605188E-3</v>
      </c>
      <c r="AM12">
        <v>1.605188E-3</v>
      </c>
      <c r="AN12">
        <v>1.428185E-3</v>
      </c>
      <c r="AO12">
        <v>2.1538590000000002E-3</v>
      </c>
      <c r="AP12">
        <v>1.07975E-3</v>
      </c>
      <c r="AQ12">
        <v>1.07975E-3</v>
      </c>
      <c r="AR12">
        <v>1.07975E-3</v>
      </c>
      <c r="AS12">
        <v>1.07975E-3</v>
      </c>
      <c r="AT12">
        <v>1.07975E-3</v>
      </c>
      <c r="AU12" s="95">
        <v>4.57E-4</v>
      </c>
      <c r="AV12">
        <v>2.9709649999999999E-3</v>
      </c>
      <c r="AW12" s="95">
        <v>2.4600000000000002E-4</v>
      </c>
      <c r="AX12" s="95">
        <v>6.6600000000000003E-4</v>
      </c>
      <c r="AY12">
        <v>1.60165E-3</v>
      </c>
      <c r="AZ12" s="95">
        <v>5.1599999999999997E-4</v>
      </c>
      <c r="BA12" s="95">
        <v>7.6499999999999995E-4</v>
      </c>
      <c r="BB12">
        <v>1.221071E-3</v>
      </c>
      <c r="BC12">
        <v>1.576427E-3</v>
      </c>
      <c r="BD12">
        <v>1.678557E-3</v>
      </c>
      <c r="BE12">
        <v>3.2857142999999998E-2</v>
      </c>
      <c r="BF12">
        <v>3.6186650000000001E-3</v>
      </c>
      <c r="BG12" s="95">
        <v>2.6800000000000001E-4</v>
      </c>
      <c r="BH12" s="95">
        <v>5.44E-4</v>
      </c>
      <c r="BI12">
        <v>1.423721E-3</v>
      </c>
      <c r="BJ12">
        <v>1.531559E-3</v>
      </c>
      <c r="BK12">
        <v>1.087572E-3</v>
      </c>
      <c r="BL12">
        <v>1.031971E-3</v>
      </c>
      <c r="BM12">
        <v>1.9646009999999998E-3</v>
      </c>
      <c r="BN12">
        <v>1.841774E-3</v>
      </c>
      <c r="BO12" s="95">
        <v>9.2500000000000004E-4</v>
      </c>
      <c r="BP12">
        <v>1.638837E-3</v>
      </c>
      <c r="BQ12">
        <v>1.123853E-3</v>
      </c>
      <c r="BR12">
        <v>1.2156510000000001E-3</v>
      </c>
      <c r="BS12" s="95">
        <v>8.8900000000000003E-4</v>
      </c>
      <c r="BT12">
        <v>2.0703140000000002E-3</v>
      </c>
      <c r="BU12">
        <v>1.3175299999999999E-3</v>
      </c>
      <c r="BV12" s="95">
        <v>5.9299999999999999E-4</v>
      </c>
      <c r="BW12" s="95">
        <v>8.7900000000000001E-4</v>
      </c>
      <c r="BX12" s="95">
        <v>5.3399999999999997E-4</v>
      </c>
      <c r="BY12">
        <v>1.457191E-3</v>
      </c>
      <c r="BZ12" s="95">
        <v>7.9600000000000005E-4</v>
      </c>
      <c r="CA12">
        <v>1.212774E-3</v>
      </c>
      <c r="CB12">
        <v>2.5434640000000001E-3</v>
      </c>
      <c r="CC12" s="95">
        <v>7.36E-4</v>
      </c>
      <c r="CD12">
        <v>1.605188E-3</v>
      </c>
      <c r="CE12">
        <v>1.1615E-3</v>
      </c>
      <c r="CF12" s="95">
        <v>4.7600000000000002E-4</v>
      </c>
      <c r="CG12">
        <v>1.428185E-3</v>
      </c>
      <c r="CH12">
        <v>1.1658420000000001E-3</v>
      </c>
      <c r="CI12">
        <v>3.3991410000000001E-3</v>
      </c>
      <c r="CJ12" s="95">
        <v>8.1099999999999998E-4</v>
      </c>
      <c r="CK12">
        <v>2.1538590000000002E-3</v>
      </c>
      <c r="CL12">
        <v>1.07975E-3</v>
      </c>
      <c r="CM12" s="95">
        <v>6.1799999999999995E-4</v>
      </c>
      <c r="CN12">
        <v>1.0852489999999999E-3</v>
      </c>
      <c r="CO12">
        <v>1.8809510000000001E-3</v>
      </c>
      <c r="CP12" s="95">
        <v>4.57E-4</v>
      </c>
      <c r="CQ12">
        <v>1.8018439999999999E-3</v>
      </c>
      <c r="CR12">
        <v>1.0948869999999999E-3</v>
      </c>
      <c r="CS12" s="95">
        <v>6.7299999999999999E-4</v>
      </c>
    </row>
    <row r="13" spans="1:97">
      <c r="A13" s="94">
        <v>12086</v>
      </c>
      <c r="B13" s="95">
        <v>6.6600000000000003E-4</v>
      </c>
      <c r="C13" s="95">
        <v>5.1599999999999997E-4</v>
      </c>
      <c r="D13" s="95">
        <v>5.1599999999999997E-4</v>
      </c>
      <c r="E13" s="95">
        <v>5.1599999999999997E-4</v>
      </c>
      <c r="F13" s="95">
        <v>5.1599999999999997E-4</v>
      </c>
      <c r="G13" s="95">
        <v>5.1599999999999997E-4</v>
      </c>
      <c r="H13" s="95">
        <v>5.1599999999999997E-4</v>
      </c>
      <c r="I13" s="95">
        <v>5.1599999999999997E-4</v>
      </c>
      <c r="J13">
        <v>3.2857142999999998E-2</v>
      </c>
      <c r="K13">
        <v>3.2857142999999998E-2</v>
      </c>
      <c r="L13">
        <v>3.2857142999999998E-2</v>
      </c>
      <c r="M13">
        <v>0.65</v>
      </c>
      <c r="N13">
        <v>3.2857142999999998E-2</v>
      </c>
      <c r="O13">
        <v>3.2857142999999998E-2</v>
      </c>
      <c r="P13">
        <v>3.2857142999999998E-2</v>
      </c>
      <c r="Q13">
        <v>3.6186650000000001E-3</v>
      </c>
      <c r="R13">
        <v>3.6186650000000001E-3</v>
      </c>
      <c r="S13">
        <v>3.6186650000000001E-3</v>
      </c>
      <c r="T13">
        <v>3.6186650000000001E-3</v>
      </c>
      <c r="U13">
        <v>1.423721E-3</v>
      </c>
      <c r="V13">
        <v>1.531559E-3</v>
      </c>
      <c r="W13">
        <v>1.841774E-3</v>
      </c>
      <c r="X13">
        <v>1.841774E-3</v>
      </c>
      <c r="Y13">
        <v>1.638837E-3</v>
      </c>
      <c r="Z13">
        <v>1.638837E-3</v>
      </c>
      <c r="AA13">
        <v>1.638837E-3</v>
      </c>
      <c r="AB13">
        <v>1.2156510000000001E-3</v>
      </c>
      <c r="AC13">
        <v>2.5434640000000001E-3</v>
      </c>
      <c r="AD13">
        <v>1.457191E-3</v>
      </c>
      <c r="AE13">
        <v>1.457191E-3</v>
      </c>
      <c r="AF13" s="95">
        <v>5.3399999999999997E-4</v>
      </c>
      <c r="AG13">
        <v>1.212774E-3</v>
      </c>
      <c r="AH13">
        <v>1.212774E-3</v>
      </c>
      <c r="AI13">
        <v>1.212774E-3</v>
      </c>
      <c r="AJ13">
        <v>1.212774E-3</v>
      </c>
      <c r="AK13">
        <v>1.605188E-3</v>
      </c>
      <c r="AL13">
        <v>1.605188E-3</v>
      </c>
      <c r="AM13">
        <v>1.605188E-3</v>
      </c>
      <c r="AN13">
        <v>1.428185E-3</v>
      </c>
      <c r="AO13">
        <v>2.1538590000000002E-3</v>
      </c>
      <c r="AP13">
        <v>1.07975E-3</v>
      </c>
      <c r="AQ13">
        <v>1.07975E-3</v>
      </c>
      <c r="AR13">
        <v>1.07975E-3</v>
      </c>
      <c r="AS13">
        <v>1.07975E-3</v>
      </c>
      <c r="AT13">
        <v>1.07975E-3</v>
      </c>
      <c r="AU13" s="95">
        <v>4.57E-4</v>
      </c>
      <c r="AV13">
        <v>2.9709649999999999E-3</v>
      </c>
      <c r="AW13" s="95">
        <v>2.4600000000000002E-4</v>
      </c>
      <c r="AX13" s="95">
        <v>6.6600000000000003E-4</v>
      </c>
      <c r="AY13">
        <v>1.60165E-3</v>
      </c>
      <c r="AZ13" s="95">
        <v>5.1599999999999997E-4</v>
      </c>
      <c r="BA13" s="95">
        <v>7.6499999999999995E-4</v>
      </c>
      <c r="BB13">
        <v>1.221071E-3</v>
      </c>
      <c r="BC13">
        <v>1.576427E-3</v>
      </c>
      <c r="BD13">
        <v>1.678557E-3</v>
      </c>
      <c r="BE13">
        <v>3.2857142999999998E-2</v>
      </c>
      <c r="BF13">
        <v>3.6186650000000001E-3</v>
      </c>
      <c r="BG13" s="95">
        <v>2.6800000000000001E-4</v>
      </c>
      <c r="BH13" s="95">
        <v>5.44E-4</v>
      </c>
      <c r="BI13">
        <v>1.423721E-3</v>
      </c>
      <c r="BJ13">
        <v>1.531559E-3</v>
      </c>
      <c r="BK13">
        <v>1.087572E-3</v>
      </c>
      <c r="BL13">
        <v>1.031971E-3</v>
      </c>
      <c r="BM13">
        <v>1.9646009999999998E-3</v>
      </c>
      <c r="BN13">
        <v>1.841774E-3</v>
      </c>
      <c r="BO13" s="95">
        <v>9.2500000000000004E-4</v>
      </c>
      <c r="BP13">
        <v>1.638837E-3</v>
      </c>
      <c r="BQ13">
        <v>1.123853E-3</v>
      </c>
      <c r="BR13">
        <v>1.2156510000000001E-3</v>
      </c>
      <c r="BS13" s="95">
        <v>8.8900000000000003E-4</v>
      </c>
      <c r="BT13">
        <v>2.0703140000000002E-3</v>
      </c>
      <c r="BU13">
        <v>1.3175299999999999E-3</v>
      </c>
      <c r="BV13" s="95">
        <v>5.9299999999999999E-4</v>
      </c>
      <c r="BW13" s="95">
        <v>8.7900000000000001E-4</v>
      </c>
      <c r="BX13" s="95">
        <v>5.3399999999999997E-4</v>
      </c>
      <c r="BY13">
        <v>1.457191E-3</v>
      </c>
      <c r="BZ13" s="95">
        <v>7.9600000000000005E-4</v>
      </c>
      <c r="CA13">
        <v>1.212774E-3</v>
      </c>
      <c r="CB13">
        <v>2.5434640000000001E-3</v>
      </c>
      <c r="CC13" s="95">
        <v>7.36E-4</v>
      </c>
      <c r="CD13">
        <v>1.605188E-3</v>
      </c>
      <c r="CE13">
        <v>1.1615E-3</v>
      </c>
      <c r="CF13" s="95">
        <v>4.7600000000000002E-4</v>
      </c>
      <c r="CG13">
        <v>1.428185E-3</v>
      </c>
      <c r="CH13">
        <v>1.1658420000000001E-3</v>
      </c>
      <c r="CI13">
        <v>3.3991410000000001E-3</v>
      </c>
      <c r="CJ13" s="95">
        <v>8.1099999999999998E-4</v>
      </c>
      <c r="CK13">
        <v>2.1538590000000002E-3</v>
      </c>
      <c r="CL13">
        <v>1.07975E-3</v>
      </c>
      <c r="CM13" s="95">
        <v>6.1799999999999995E-4</v>
      </c>
      <c r="CN13">
        <v>1.0852489999999999E-3</v>
      </c>
      <c r="CO13">
        <v>1.8809510000000001E-3</v>
      </c>
      <c r="CP13" s="95">
        <v>4.57E-4</v>
      </c>
      <c r="CQ13">
        <v>1.8018439999999999E-3</v>
      </c>
      <c r="CR13">
        <v>1.0948869999999999E-3</v>
      </c>
      <c r="CS13" s="95">
        <v>6.7299999999999999E-4</v>
      </c>
    </row>
    <row r="14" spans="1:97">
      <c r="A14" s="94">
        <v>12095</v>
      </c>
      <c r="B14" s="95">
        <v>6.6600000000000003E-4</v>
      </c>
      <c r="C14" s="95">
        <v>5.1599999999999997E-4</v>
      </c>
      <c r="D14" s="95">
        <v>5.1599999999999997E-4</v>
      </c>
      <c r="E14" s="95">
        <v>5.1599999999999997E-4</v>
      </c>
      <c r="F14" s="95">
        <v>5.1599999999999997E-4</v>
      </c>
      <c r="G14" s="95">
        <v>5.1599999999999997E-4</v>
      </c>
      <c r="H14" s="95">
        <v>5.1599999999999997E-4</v>
      </c>
      <c r="I14" s="95">
        <v>5.1599999999999997E-4</v>
      </c>
      <c r="J14">
        <v>3.2857142999999998E-2</v>
      </c>
      <c r="K14">
        <v>3.2857142999999998E-2</v>
      </c>
      <c r="L14">
        <v>3.2857142999999998E-2</v>
      </c>
      <c r="M14">
        <v>3.2857142999999998E-2</v>
      </c>
      <c r="N14">
        <v>0.65</v>
      </c>
      <c r="O14">
        <v>3.2857142999999998E-2</v>
      </c>
      <c r="P14">
        <v>3.2857142999999998E-2</v>
      </c>
      <c r="Q14">
        <v>3.6186650000000001E-3</v>
      </c>
      <c r="R14">
        <v>3.6186650000000001E-3</v>
      </c>
      <c r="S14">
        <v>3.6186650000000001E-3</v>
      </c>
      <c r="T14">
        <v>3.6186650000000001E-3</v>
      </c>
      <c r="U14">
        <v>1.423721E-3</v>
      </c>
      <c r="V14">
        <v>1.531559E-3</v>
      </c>
      <c r="W14">
        <v>1.841774E-3</v>
      </c>
      <c r="X14">
        <v>1.841774E-3</v>
      </c>
      <c r="Y14">
        <v>1.638837E-3</v>
      </c>
      <c r="Z14">
        <v>1.638837E-3</v>
      </c>
      <c r="AA14">
        <v>1.638837E-3</v>
      </c>
      <c r="AB14">
        <v>1.2156510000000001E-3</v>
      </c>
      <c r="AC14">
        <v>2.5434640000000001E-3</v>
      </c>
      <c r="AD14">
        <v>1.457191E-3</v>
      </c>
      <c r="AE14">
        <v>1.457191E-3</v>
      </c>
      <c r="AF14" s="95">
        <v>5.3399999999999997E-4</v>
      </c>
      <c r="AG14">
        <v>1.212774E-3</v>
      </c>
      <c r="AH14">
        <v>1.212774E-3</v>
      </c>
      <c r="AI14">
        <v>1.212774E-3</v>
      </c>
      <c r="AJ14">
        <v>1.212774E-3</v>
      </c>
      <c r="AK14">
        <v>1.605188E-3</v>
      </c>
      <c r="AL14">
        <v>1.605188E-3</v>
      </c>
      <c r="AM14">
        <v>1.605188E-3</v>
      </c>
      <c r="AN14">
        <v>1.428185E-3</v>
      </c>
      <c r="AO14">
        <v>2.1538590000000002E-3</v>
      </c>
      <c r="AP14">
        <v>1.07975E-3</v>
      </c>
      <c r="AQ14">
        <v>1.07975E-3</v>
      </c>
      <c r="AR14">
        <v>1.07975E-3</v>
      </c>
      <c r="AS14">
        <v>1.07975E-3</v>
      </c>
      <c r="AT14">
        <v>1.07975E-3</v>
      </c>
      <c r="AU14" s="95">
        <v>4.57E-4</v>
      </c>
      <c r="AV14">
        <v>2.9709649999999999E-3</v>
      </c>
      <c r="AW14" s="95">
        <v>2.4600000000000002E-4</v>
      </c>
      <c r="AX14" s="95">
        <v>6.6600000000000003E-4</v>
      </c>
      <c r="AY14">
        <v>1.60165E-3</v>
      </c>
      <c r="AZ14" s="95">
        <v>5.1599999999999997E-4</v>
      </c>
      <c r="BA14" s="95">
        <v>7.6499999999999995E-4</v>
      </c>
      <c r="BB14">
        <v>1.221071E-3</v>
      </c>
      <c r="BC14">
        <v>1.576427E-3</v>
      </c>
      <c r="BD14">
        <v>1.678557E-3</v>
      </c>
      <c r="BE14">
        <v>3.2857142999999998E-2</v>
      </c>
      <c r="BF14">
        <v>3.6186650000000001E-3</v>
      </c>
      <c r="BG14" s="95">
        <v>2.6800000000000001E-4</v>
      </c>
      <c r="BH14" s="95">
        <v>5.44E-4</v>
      </c>
      <c r="BI14">
        <v>1.423721E-3</v>
      </c>
      <c r="BJ14">
        <v>1.531559E-3</v>
      </c>
      <c r="BK14">
        <v>1.087572E-3</v>
      </c>
      <c r="BL14">
        <v>1.031971E-3</v>
      </c>
      <c r="BM14">
        <v>1.9646009999999998E-3</v>
      </c>
      <c r="BN14">
        <v>1.841774E-3</v>
      </c>
      <c r="BO14" s="95">
        <v>9.2500000000000004E-4</v>
      </c>
      <c r="BP14">
        <v>1.638837E-3</v>
      </c>
      <c r="BQ14">
        <v>1.123853E-3</v>
      </c>
      <c r="BR14">
        <v>1.2156510000000001E-3</v>
      </c>
      <c r="BS14" s="95">
        <v>8.8900000000000003E-4</v>
      </c>
      <c r="BT14">
        <v>2.0703140000000002E-3</v>
      </c>
      <c r="BU14">
        <v>1.3175299999999999E-3</v>
      </c>
      <c r="BV14" s="95">
        <v>5.9299999999999999E-4</v>
      </c>
      <c r="BW14" s="95">
        <v>8.7900000000000001E-4</v>
      </c>
      <c r="BX14" s="95">
        <v>5.3399999999999997E-4</v>
      </c>
      <c r="BY14">
        <v>1.457191E-3</v>
      </c>
      <c r="BZ14" s="95">
        <v>7.9600000000000005E-4</v>
      </c>
      <c r="CA14">
        <v>1.212774E-3</v>
      </c>
      <c r="CB14">
        <v>2.5434640000000001E-3</v>
      </c>
      <c r="CC14" s="95">
        <v>7.36E-4</v>
      </c>
      <c r="CD14">
        <v>1.605188E-3</v>
      </c>
      <c r="CE14">
        <v>1.1615E-3</v>
      </c>
      <c r="CF14" s="95">
        <v>4.7600000000000002E-4</v>
      </c>
      <c r="CG14">
        <v>1.428185E-3</v>
      </c>
      <c r="CH14">
        <v>1.1658420000000001E-3</v>
      </c>
      <c r="CI14">
        <v>3.3991410000000001E-3</v>
      </c>
      <c r="CJ14" s="95">
        <v>8.1099999999999998E-4</v>
      </c>
      <c r="CK14">
        <v>2.1538590000000002E-3</v>
      </c>
      <c r="CL14">
        <v>1.07975E-3</v>
      </c>
      <c r="CM14" s="95">
        <v>6.1799999999999995E-4</v>
      </c>
      <c r="CN14">
        <v>1.0852489999999999E-3</v>
      </c>
      <c r="CO14">
        <v>1.8809510000000001E-3</v>
      </c>
      <c r="CP14" s="95">
        <v>4.57E-4</v>
      </c>
      <c r="CQ14">
        <v>1.8018439999999999E-3</v>
      </c>
      <c r="CR14">
        <v>1.0948869999999999E-3</v>
      </c>
      <c r="CS14" s="95">
        <v>6.7299999999999999E-4</v>
      </c>
    </row>
    <row r="15" spans="1:97">
      <c r="A15" s="94">
        <v>12099</v>
      </c>
      <c r="B15" s="95">
        <v>6.6600000000000003E-4</v>
      </c>
      <c r="C15" s="95">
        <v>5.1599999999999997E-4</v>
      </c>
      <c r="D15" s="95">
        <v>5.1599999999999997E-4</v>
      </c>
      <c r="E15" s="95">
        <v>5.1599999999999997E-4</v>
      </c>
      <c r="F15" s="95">
        <v>5.1599999999999997E-4</v>
      </c>
      <c r="G15" s="95">
        <v>5.1599999999999997E-4</v>
      </c>
      <c r="H15" s="95">
        <v>5.1599999999999997E-4</v>
      </c>
      <c r="I15" s="95">
        <v>5.1599999999999997E-4</v>
      </c>
      <c r="J15">
        <v>3.2857142999999998E-2</v>
      </c>
      <c r="K15">
        <v>3.2857142999999998E-2</v>
      </c>
      <c r="L15">
        <v>3.2857142999999998E-2</v>
      </c>
      <c r="M15">
        <v>3.2857142999999998E-2</v>
      </c>
      <c r="N15">
        <v>3.2857142999999998E-2</v>
      </c>
      <c r="O15">
        <v>0.65</v>
      </c>
      <c r="P15">
        <v>3.2857142999999998E-2</v>
      </c>
      <c r="Q15">
        <v>3.6186650000000001E-3</v>
      </c>
      <c r="R15">
        <v>3.6186650000000001E-3</v>
      </c>
      <c r="S15">
        <v>3.6186650000000001E-3</v>
      </c>
      <c r="T15">
        <v>3.6186650000000001E-3</v>
      </c>
      <c r="U15">
        <v>1.423721E-3</v>
      </c>
      <c r="V15">
        <v>1.531559E-3</v>
      </c>
      <c r="W15">
        <v>1.841774E-3</v>
      </c>
      <c r="X15">
        <v>1.841774E-3</v>
      </c>
      <c r="Y15">
        <v>1.638837E-3</v>
      </c>
      <c r="Z15">
        <v>1.638837E-3</v>
      </c>
      <c r="AA15">
        <v>1.638837E-3</v>
      </c>
      <c r="AB15">
        <v>1.2156510000000001E-3</v>
      </c>
      <c r="AC15">
        <v>2.5434640000000001E-3</v>
      </c>
      <c r="AD15">
        <v>1.457191E-3</v>
      </c>
      <c r="AE15">
        <v>1.457191E-3</v>
      </c>
      <c r="AF15" s="95">
        <v>5.3399999999999997E-4</v>
      </c>
      <c r="AG15">
        <v>1.212774E-3</v>
      </c>
      <c r="AH15">
        <v>1.212774E-3</v>
      </c>
      <c r="AI15">
        <v>1.212774E-3</v>
      </c>
      <c r="AJ15">
        <v>1.212774E-3</v>
      </c>
      <c r="AK15">
        <v>1.605188E-3</v>
      </c>
      <c r="AL15">
        <v>1.605188E-3</v>
      </c>
      <c r="AM15">
        <v>1.605188E-3</v>
      </c>
      <c r="AN15">
        <v>1.428185E-3</v>
      </c>
      <c r="AO15">
        <v>2.1538590000000002E-3</v>
      </c>
      <c r="AP15">
        <v>1.07975E-3</v>
      </c>
      <c r="AQ15">
        <v>1.07975E-3</v>
      </c>
      <c r="AR15">
        <v>1.07975E-3</v>
      </c>
      <c r="AS15">
        <v>1.07975E-3</v>
      </c>
      <c r="AT15">
        <v>1.07975E-3</v>
      </c>
      <c r="AU15" s="95">
        <v>4.57E-4</v>
      </c>
      <c r="AV15">
        <v>2.9709649999999999E-3</v>
      </c>
      <c r="AW15" s="95">
        <v>2.4600000000000002E-4</v>
      </c>
      <c r="AX15" s="95">
        <v>6.6600000000000003E-4</v>
      </c>
      <c r="AY15">
        <v>1.60165E-3</v>
      </c>
      <c r="AZ15" s="95">
        <v>5.1599999999999997E-4</v>
      </c>
      <c r="BA15" s="95">
        <v>7.6499999999999995E-4</v>
      </c>
      <c r="BB15">
        <v>1.221071E-3</v>
      </c>
      <c r="BC15">
        <v>1.576427E-3</v>
      </c>
      <c r="BD15">
        <v>1.678557E-3</v>
      </c>
      <c r="BE15">
        <v>3.2857142999999998E-2</v>
      </c>
      <c r="BF15">
        <v>3.6186650000000001E-3</v>
      </c>
      <c r="BG15" s="95">
        <v>2.6800000000000001E-4</v>
      </c>
      <c r="BH15" s="95">
        <v>5.44E-4</v>
      </c>
      <c r="BI15">
        <v>1.423721E-3</v>
      </c>
      <c r="BJ15">
        <v>1.531559E-3</v>
      </c>
      <c r="BK15">
        <v>1.087572E-3</v>
      </c>
      <c r="BL15">
        <v>1.031971E-3</v>
      </c>
      <c r="BM15">
        <v>1.9646009999999998E-3</v>
      </c>
      <c r="BN15">
        <v>1.841774E-3</v>
      </c>
      <c r="BO15" s="95">
        <v>9.2500000000000004E-4</v>
      </c>
      <c r="BP15">
        <v>1.638837E-3</v>
      </c>
      <c r="BQ15">
        <v>1.123853E-3</v>
      </c>
      <c r="BR15">
        <v>1.2156510000000001E-3</v>
      </c>
      <c r="BS15" s="95">
        <v>8.8900000000000003E-4</v>
      </c>
      <c r="BT15">
        <v>2.0703140000000002E-3</v>
      </c>
      <c r="BU15">
        <v>1.3175299999999999E-3</v>
      </c>
      <c r="BV15" s="95">
        <v>5.9299999999999999E-4</v>
      </c>
      <c r="BW15" s="95">
        <v>8.7900000000000001E-4</v>
      </c>
      <c r="BX15" s="95">
        <v>5.3399999999999997E-4</v>
      </c>
      <c r="BY15">
        <v>1.457191E-3</v>
      </c>
      <c r="BZ15" s="95">
        <v>7.9600000000000005E-4</v>
      </c>
      <c r="CA15">
        <v>1.212774E-3</v>
      </c>
      <c r="CB15">
        <v>2.5434640000000001E-3</v>
      </c>
      <c r="CC15" s="95">
        <v>7.36E-4</v>
      </c>
      <c r="CD15">
        <v>1.605188E-3</v>
      </c>
      <c r="CE15">
        <v>1.1615E-3</v>
      </c>
      <c r="CF15" s="95">
        <v>4.7600000000000002E-4</v>
      </c>
      <c r="CG15">
        <v>1.428185E-3</v>
      </c>
      <c r="CH15">
        <v>1.1658420000000001E-3</v>
      </c>
      <c r="CI15">
        <v>3.3991410000000001E-3</v>
      </c>
      <c r="CJ15" s="95">
        <v>8.1099999999999998E-4</v>
      </c>
      <c r="CK15">
        <v>2.1538590000000002E-3</v>
      </c>
      <c r="CL15">
        <v>1.07975E-3</v>
      </c>
      <c r="CM15" s="95">
        <v>6.1799999999999995E-4</v>
      </c>
      <c r="CN15">
        <v>1.0852489999999999E-3</v>
      </c>
      <c r="CO15">
        <v>1.8809510000000001E-3</v>
      </c>
      <c r="CP15" s="95">
        <v>4.57E-4</v>
      </c>
      <c r="CQ15">
        <v>1.8018439999999999E-3</v>
      </c>
      <c r="CR15">
        <v>1.0948869999999999E-3</v>
      </c>
      <c r="CS15" s="95">
        <v>6.7299999999999999E-4</v>
      </c>
    </row>
    <row r="16" spans="1:97">
      <c r="A16" s="94">
        <v>12103</v>
      </c>
      <c r="B16" s="95">
        <v>6.6600000000000003E-4</v>
      </c>
      <c r="C16" s="95">
        <v>5.1599999999999997E-4</v>
      </c>
      <c r="D16" s="95">
        <v>5.1599999999999997E-4</v>
      </c>
      <c r="E16" s="95">
        <v>5.1599999999999997E-4</v>
      </c>
      <c r="F16" s="95">
        <v>5.1599999999999997E-4</v>
      </c>
      <c r="G16" s="95">
        <v>5.1599999999999997E-4</v>
      </c>
      <c r="H16" s="95">
        <v>5.1599999999999997E-4</v>
      </c>
      <c r="I16" s="95">
        <v>5.1599999999999997E-4</v>
      </c>
      <c r="J16">
        <v>3.2857142999999998E-2</v>
      </c>
      <c r="K16">
        <v>3.2857142999999998E-2</v>
      </c>
      <c r="L16">
        <v>3.2857142999999998E-2</v>
      </c>
      <c r="M16">
        <v>3.2857142999999998E-2</v>
      </c>
      <c r="N16">
        <v>3.2857142999999998E-2</v>
      </c>
      <c r="O16">
        <v>3.2857142999999998E-2</v>
      </c>
      <c r="P16">
        <v>0.65</v>
      </c>
      <c r="Q16">
        <v>3.6186650000000001E-3</v>
      </c>
      <c r="R16">
        <v>3.6186650000000001E-3</v>
      </c>
      <c r="S16">
        <v>3.6186650000000001E-3</v>
      </c>
      <c r="T16">
        <v>3.6186650000000001E-3</v>
      </c>
      <c r="U16">
        <v>1.423721E-3</v>
      </c>
      <c r="V16">
        <v>1.531559E-3</v>
      </c>
      <c r="W16">
        <v>1.841774E-3</v>
      </c>
      <c r="X16">
        <v>1.841774E-3</v>
      </c>
      <c r="Y16">
        <v>1.638837E-3</v>
      </c>
      <c r="Z16">
        <v>1.638837E-3</v>
      </c>
      <c r="AA16">
        <v>1.638837E-3</v>
      </c>
      <c r="AB16">
        <v>1.2156510000000001E-3</v>
      </c>
      <c r="AC16">
        <v>2.5434640000000001E-3</v>
      </c>
      <c r="AD16">
        <v>1.457191E-3</v>
      </c>
      <c r="AE16">
        <v>1.457191E-3</v>
      </c>
      <c r="AF16" s="95">
        <v>5.3399999999999997E-4</v>
      </c>
      <c r="AG16">
        <v>1.212774E-3</v>
      </c>
      <c r="AH16">
        <v>1.212774E-3</v>
      </c>
      <c r="AI16">
        <v>1.212774E-3</v>
      </c>
      <c r="AJ16">
        <v>1.212774E-3</v>
      </c>
      <c r="AK16">
        <v>1.605188E-3</v>
      </c>
      <c r="AL16">
        <v>1.605188E-3</v>
      </c>
      <c r="AM16">
        <v>1.605188E-3</v>
      </c>
      <c r="AN16">
        <v>1.428185E-3</v>
      </c>
      <c r="AO16">
        <v>2.1538590000000002E-3</v>
      </c>
      <c r="AP16">
        <v>1.07975E-3</v>
      </c>
      <c r="AQ16">
        <v>1.07975E-3</v>
      </c>
      <c r="AR16">
        <v>1.07975E-3</v>
      </c>
      <c r="AS16">
        <v>1.07975E-3</v>
      </c>
      <c r="AT16">
        <v>1.07975E-3</v>
      </c>
      <c r="AU16" s="95">
        <v>4.57E-4</v>
      </c>
      <c r="AV16">
        <v>2.9709649999999999E-3</v>
      </c>
      <c r="AW16" s="95">
        <v>2.4600000000000002E-4</v>
      </c>
      <c r="AX16" s="95">
        <v>6.6600000000000003E-4</v>
      </c>
      <c r="AY16">
        <v>1.60165E-3</v>
      </c>
      <c r="AZ16" s="95">
        <v>5.1599999999999997E-4</v>
      </c>
      <c r="BA16" s="95">
        <v>7.6499999999999995E-4</v>
      </c>
      <c r="BB16">
        <v>1.221071E-3</v>
      </c>
      <c r="BC16">
        <v>1.576427E-3</v>
      </c>
      <c r="BD16">
        <v>1.678557E-3</v>
      </c>
      <c r="BE16">
        <v>3.2857142999999998E-2</v>
      </c>
      <c r="BF16">
        <v>3.6186650000000001E-3</v>
      </c>
      <c r="BG16" s="95">
        <v>2.6800000000000001E-4</v>
      </c>
      <c r="BH16" s="95">
        <v>5.44E-4</v>
      </c>
      <c r="BI16">
        <v>1.423721E-3</v>
      </c>
      <c r="BJ16">
        <v>1.531559E-3</v>
      </c>
      <c r="BK16">
        <v>1.087572E-3</v>
      </c>
      <c r="BL16">
        <v>1.031971E-3</v>
      </c>
      <c r="BM16">
        <v>1.9646009999999998E-3</v>
      </c>
      <c r="BN16">
        <v>1.841774E-3</v>
      </c>
      <c r="BO16" s="95">
        <v>9.2500000000000004E-4</v>
      </c>
      <c r="BP16">
        <v>1.638837E-3</v>
      </c>
      <c r="BQ16">
        <v>1.123853E-3</v>
      </c>
      <c r="BR16">
        <v>1.2156510000000001E-3</v>
      </c>
      <c r="BS16" s="95">
        <v>8.8900000000000003E-4</v>
      </c>
      <c r="BT16">
        <v>2.0703140000000002E-3</v>
      </c>
      <c r="BU16">
        <v>1.3175299999999999E-3</v>
      </c>
      <c r="BV16" s="95">
        <v>5.9299999999999999E-4</v>
      </c>
      <c r="BW16" s="95">
        <v>8.7900000000000001E-4</v>
      </c>
      <c r="BX16" s="95">
        <v>5.3399999999999997E-4</v>
      </c>
      <c r="BY16">
        <v>1.457191E-3</v>
      </c>
      <c r="BZ16" s="95">
        <v>7.9600000000000005E-4</v>
      </c>
      <c r="CA16">
        <v>1.212774E-3</v>
      </c>
      <c r="CB16">
        <v>2.5434640000000001E-3</v>
      </c>
      <c r="CC16" s="95">
        <v>7.36E-4</v>
      </c>
      <c r="CD16">
        <v>1.605188E-3</v>
      </c>
      <c r="CE16">
        <v>1.1615E-3</v>
      </c>
      <c r="CF16" s="95">
        <v>4.7600000000000002E-4</v>
      </c>
      <c r="CG16">
        <v>1.428185E-3</v>
      </c>
      <c r="CH16">
        <v>1.1658420000000001E-3</v>
      </c>
      <c r="CI16">
        <v>3.3991410000000001E-3</v>
      </c>
      <c r="CJ16" s="95">
        <v>8.1099999999999998E-4</v>
      </c>
      <c r="CK16">
        <v>2.1538590000000002E-3</v>
      </c>
      <c r="CL16">
        <v>1.07975E-3</v>
      </c>
      <c r="CM16" s="95">
        <v>6.1799999999999995E-4</v>
      </c>
      <c r="CN16">
        <v>1.0852489999999999E-3</v>
      </c>
      <c r="CO16">
        <v>1.8809510000000001E-3</v>
      </c>
      <c r="CP16" s="95">
        <v>4.57E-4</v>
      </c>
      <c r="CQ16">
        <v>1.8018439999999999E-3</v>
      </c>
      <c r="CR16">
        <v>1.0948869999999999E-3</v>
      </c>
      <c r="CS16" s="95">
        <v>6.7299999999999999E-4</v>
      </c>
    </row>
    <row r="17" spans="1:97">
      <c r="A17" s="94">
        <v>13067</v>
      </c>
      <c r="B17" s="95">
        <v>4.8200000000000001E-4</v>
      </c>
      <c r="C17" s="95">
        <v>3.6900000000000002E-4</v>
      </c>
      <c r="D17" s="95">
        <v>3.6900000000000002E-4</v>
      </c>
      <c r="E17" s="95">
        <v>3.6900000000000002E-4</v>
      </c>
      <c r="F17" s="95">
        <v>3.6900000000000002E-4</v>
      </c>
      <c r="G17" s="95">
        <v>3.6900000000000002E-4</v>
      </c>
      <c r="H17" s="95">
        <v>3.6900000000000002E-4</v>
      </c>
      <c r="I17" s="95">
        <v>3.6900000000000002E-4</v>
      </c>
      <c r="J17">
        <v>2.4170060000000002E-3</v>
      </c>
      <c r="K17">
        <v>2.4170060000000002E-3</v>
      </c>
      <c r="L17">
        <v>2.4170060000000002E-3</v>
      </c>
      <c r="M17">
        <v>2.4170060000000002E-3</v>
      </c>
      <c r="N17">
        <v>2.4170060000000002E-3</v>
      </c>
      <c r="O17">
        <v>2.4170060000000002E-3</v>
      </c>
      <c r="P17">
        <v>2.4170060000000002E-3</v>
      </c>
      <c r="Q17">
        <v>0.65</v>
      </c>
      <c r="R17">
        <v>5.7500000000000002E-2</v>
      </c>
      <c r="S17">
        <v>5.7500000000000002E-2</v>
      </c>
      <c r="T17">
        <v>5.7500000000000002E-2</v>
      </c>
      <c r="U17">
        <v>1.5243380000000001E-3</v>
      </c>
      <c r="V17">
        <v>1.7724920000000001E-3</v>
      </c>
      <c r="W17">
        <v>1.4280689999999999E-3</v>
      </c>
      <c r="X17">
        <v>1.4280689999999999E-3</v>
      </c>
      <c r="Y17">
        <v>1.4919040000000001E-3</v>
      </c>
      <c r="Z17">
        <v>1.4919040000000001E-3</v>
      </c>
      <c r="AA17">
        <v>1.4919040000000001E-3</v>
      </c>
      <c r="AB17">
        <v>1.2135119999999999E-3</v>
      </c>
      <c r="AC17">
        <v>3.637497E-3</v>
      </c>
      <c r="AD17">
        <v>1.233535E-3</v>
      </c>
      <c r="AE17">
        <v>1.233535E-3</v>
      </c>
      <c r="AF17" s="95">
        <v>3.8699999999999997E-4</v>
      </c>
      <c r="AG17">
        <v>1.033637E-3</v>
      </c>
      <c r="AH17">
        <v>1.033637E-3</v>
      </c>
      <c r="AI17">
        <v>1.033637E-3</v>
      </c>
      <c r="AJ17">
        <v>1.033637E-3</v>
      </c>
      <c r="AK17">
        <v>1.868904E-3</v>
      </c>
      <c r="AL17">
        <v>1.868904E-3</v>
      </c>
      <c r="AM17">
        <v>1.868904E-3</v>
      </c>
      <c r="AN17">
        <v>1.3180469999999999E-3</v>
      </c>
      <c r="AO17">
        <v>3.215917E-3</v>
      </c>
      <c r="AP17" s="95">
        <v>7.9799999999999999E-4</v>
      </c>
      <c r="AQ17" s="95">
        <v>7.9799999999999999E-4</v>
      </c>
      <c r="AR17" s="95">
        <v>7.9799999999999999E-4</v>
      </c>
      <c r="AS17" s="95">
        <v>7.9799999999999999E-4</v>
      </c>
      <c r="AT17" s="95">
        <v>7.9799999999999999E-4</v>
      </c>
      <c r="AU17" s="95">
        <v>3.3300000000000002E-4</v>
      </c>
      <c r="AV17">
        <v>3.7200079999999999E-3</v>
      </c>
      <c r="AW17" s="95">
        <v>1.7200000000000001E-4</v>
      </c>
      <c r="AX17" s="95">
        <v>4.8200000000000001E-4</v>
      </c>
      <c r="AY17">
        <v>1.4987480000000001E-3</v>
      </c>
      <c r="AZ17" s="95">
        <v>3.6900000000000002E-4</v>
      </c>
      <c r="BA17" s="95">
        <v>5.8799999999999998E-4</v>
      </c>
      <c r="BB17" s="95">
        <v>9.7999999999999997E-4</v>
      </c>
      <c r="BC17">
        <v>1.359617E-3</v>
      </c>
      <c r="BD17">
        <v>1.559916E-3</v>
      </c>
      <c r="BE17">
        <v>2.4170060000000002E-3</v>
      </c>
      <c r="BF17">
        <v>5.7500000000000002E-2</v>
      </c>
      <c r="BG17" s="95">
        <v>1.8100000000000001E-4</v>
      </c>
      <c r="BH17" s="95">
        <v>4.0299999999999998E-4</v>
      </c>
      <c r="BI17">
        <v>1.5243380000000001E-3</v>
      </c>
      <c r="BJ17">
        <v>1.7724920000000001E-3</v>
      </c>
      <c r="BK17" s="95">
        <v>9.9400000000000009E-4</v>
      </c>
      <c r="BL17" s="95">
        <v>8.61E-4</v>
      </c>
      <c r="BM17">
        <v>2.8574249999999998E-3</v>
      </c>
      <c r="BN17">
        <v>1.4280689999999999E-3</v>
      </c>
      <c r="BO17" s="95">
        <v>7.0600000000000003E-4</v>
      </c>
      <c r="BP17">
        <v>1.4919040000000001E-3</v>
      </c>
      <c r="BQ17" s="95">
        <v>8.8000000000000003E-4</v>
      </c>
      <c r="BR17">
        <v>1.2135119999999999E-3</v>
      </c>
      <c r="BS17" s="95">
        <v>7.7200000000000001E-4</v>
      </c>
      <c r="BT17">
        <v>2.0311980000000001E-3</v>
      </c>
      <c r="BU17">
        <v>1.2579410000000001E-3</v>
      </c>
      <c r="BV17" s="95">
        <v>4.5199999999999998E-4</v>
      </c>
      <c r="BW17" s="95">
        <v>7.2099999999999996E-4</v>
      </c>
      <c r="BX17" s="95">
        <v>3.8699999999999997E-4</v>
      </c>
      <c r="BY17">
        <v>1.233535E-3</v>
      </c>
      <c r="BZ17" s="95">
        <v>5.9000000000000003E-4</v>
      </c>
      <c r="CA17">
        <v>1.033637E-3</v>
      </c>
      <c r="CB17">
        <v>3.637497E-3</v>
      </c>
      <c r="CC17" s="95">
        <v>5.9800000000000001E-4</v>
      </c>
      <c r="CD17">
        <v>1.868904E-3</v>
      </c>
      <c r="CE17" s="95">
        <v>9.68E-4</v>
      </c>
      <c r="CF17" s="95">
        <v>3.4499999999999998E-4</v>
      </c>
      <c r="CG17">
        <v>1.3180469999999999E-3</v>
      </c>
      <c r="CH17" s="95">
        <v>9.1100000000000003E-4</v>
      </c>
      <c r="CI17">
        <v>5.6678780000000003E-3</v>
      </c>
      <c r="CJ17" s="95">
        <v>6.6600000000000003E-4</v>
      </c>
      <c r="CK17">
        <v>3.215917E-3</v>
      </c>
      <c r="CL17" s="95">
        <v>7.9799999999999999E-4</v>
      </c>
      <c r="CM17" s="95">
        <v>4.57E-4</v>
      </c>
      <c r="CN17" s="95">
        <v>8.7699999999999996E-4</v>
      </c>
      <c r="CO17">
        <v>1.862652E-3</v>
      </c>
      <c r="CP17" s="95">
        <v>3.3300000000000002E-4</v>
      </c>
      <c r="CQ17">
        <v>2.0636040000000001E-3</v>
      </c>
      <c r="CR17">
        <v>1.043205E-3</v>
      </c>
      <c r="CS17" s="95">
        <v>5.1699999999999999E-4</v>
      </c>
    </row>
    <row r="18" spans="1:97">
      <c r="A18" s="94">
        <v>13089</v>
      </c>
      <c r="B18" s="95">
        <v>4.8200000000000001E-4</v>
      </c>
      <c r="C18" s="95">
        <v>3.6900000000000002E-4</v>
      </c>
      <c r="D18" s="95">
        <v>3.6900000000000002E-4</v>
      </c>
      <c r="E18" s="95">
        <v>3.6900000000000002E-4</v>
      </c>
      <c r="F18" s="95">
        <v>3.6900000000000002E-4</v>
      </c>
      <c r="G18" s="95">
        <v>3.6900000000000002E-4</v>
      </c>
      <c r="H18" s="95">
        <v>3.6900000000000002E-4</v>
      </c>
      <c r="I18" s="95">
        <v>3.6900000000000002E-4</v>
      </c>
      <c r="J18">
        <v>2.4170060000000002E-3</v>
      </c>
      <c r="K18">
        <v>2.4170060000000002E-3</v>
      </c>
      <c r="L18">
        <v>2.4170060000000002E-3</v>
      </c>
      <c r="M18">
        <v>2.4170060000000002E-3</v>
      </c>
      <c r="N18">
        <v>2.4170060000000002E-3</v>
      </c>
      <c r="O18">
        <v>2.4170060000000002E-3</v>
      </c>
      <c r="P18">
        <v>2.4170060000000002E-3</v>
      </c>
      <c r="Q18">
        <v>5.7500000000000002E-2</v>
      </c>
      <c r="R18">
        <v>0.65</v>
      </c>
      <c r="S18">
        <v>5.7500000000000002E-2</v>
      </c>
      <c r="T18">
        <v>5.7500000000000002E-2</v>
      </c>
      <c r="U18">
        <v>1.5243380000000001E-3</v>
      </c>
      <c r="V18">
        <v>1.7724920000000001E-3</v>
      </c>
      <c r="W18">
        <v>1.4280689999999999E-3</v>
      </c>
      <c r="X18">
        <v>1.4280689999999999E-3</v>
      </c>
      <c r="Y18">
        <v>1.4919040000000001E-3</v>
      </c>
      <c r="Z18">
        <v>1.4919040000000001E-3</v>
      </c>
      <c r="AA18">
        <v>1.4919040000000001E-3</v>
      </c>
      <c r="AB18">
        <v>1.2135119999999999E-3</v>
      </c>
      <c r="AC18">
        <v>3.637497E-3</v>
      </c>
      <c r="AD18">
        <v>1.233535E-3</v>
      </c>
      <c r="AE18">
        <v>1.233535E-3</v>
      </c>
      <c r="AF18" s="95">
        <v>3.8699999999999997E-4</v>
      </c>
      <c r="AG18">
        <v>1.033637E-3</v>
      </c>
      <c r="AH18">
        <v>1.033637E-3</v>
      </c>
      <c r="AI18">
        <v>1.033637E-3</v>
      </c>
      <c r="AJ18">
        <v>1.033637E-3</v>
      </c>
      <c r="AK18">
        <v>1.868904E-3</v>
      </c>
      <c r="AL18">
        <v>1.868904E-3</v>
      </c>
      <c r="AM18">
        <v>1.868904E-3</v>
      </c>
      <c r="AN18">
        <v>1.3180469999999999E-3</v>
      </c>
      <c r="AO18">
        <v>3.215917E-3</v>
      </c>
      <c r="AP18" s="95">
        <v>7.9799999999999999E-4</v>
      </c>
      <c r="AQ18" s="95">
        <v>7.9799999999999999E-4</v>
      </c>
      <c r="AR18" s="95">
        <v>7.9799999999999999E-4</v>
      </c>
      <c r="AS18" s="95">
        <v>7.9799999999999999E-4</v>
      </c>
      <c r="AT18" s="95">
        <v>7.9799999999999999E-4</v>
      </c>
      <c r="AU18" s="95">
        <v>3.3300000000000002E-4</v>
      </c>
      <c r="AV18">
        <v>3.7200079999999999E-3</v>
      </c>
      <c r="AW18" s="95">
        <v>1.7200000000000001E-4</v>
      </c>
      <c r="AX18" s="95">
        <v>4.8200000000000001E-4</v>
      </c>
      <c r="AY18">
        <v>1.4987480000000001E-3</v>
      </c>
      <c r="AZ18" s="95">
        <v>3.6900000000000002E-4</v>
      </c>
      <c r="BA18" s="95">
        <v>5.8799999999999998E-4</v>
      </c>
      <c r="BB18" s="95">
        <v>9.7999999999999997E-4</v>
      </c>
      <c r="BC18">
        <v>1.359617E-3</v>
      </c>
      <c r="BD18">
        <v>1.559916E-3</v>
      </c>
      <c r="BE18">
        <v>2.4170060000000002E-3</v>
      </c>
      <c r="BF18">
        <v>5.7500000000000002E-2</v>
      </c>
      <c r="BG18" s="95">
        <v>1.8100000000000001E-4</v>
      </c>
      <c r="BH18" s="95">
        <v>4.0299999999999998E-4</v>
      </c>
      <c r="BI18">
        <v>1.5243380000000001E-3</v>
      </c>
      <c r="BJ18">
        <v>1.7724920000000001E-3</v>
      </c>
      <c r="BK18" s="95">
        <v>9.9400000000000009E-4</v>
      </c>
      <c r="BL18" s="95">
        <v>8.61E-4</v>
      </c>
      <c r="BM18">
        <v>2.8574249999999998E-3</v>
      </c>
      <c r="BN18">
        <v>1.4280689999999999E-3</v>
      </c>
      <c r="BO18" s="95">
        <v>7.0600000000000003E-4</v>
      </c>
      <c r="BP18">
        <v>1.4919040000000001E-3</v>
      </c>
      <c r="BQ18" s="95">
        <v>8.8000000000000003E-4</v>
      </c>
      <c r="BR18">
        <v>1.2135119999999999E-3</v>
      </c>
      <c r="BS18" s="95">
        <v>7.7200000000000001E-4</v>
      </c>
      <c r="BT18">
        <v>2.0311980000000001E-3</v>
      </c>
      <c r="BU18">
        <v>1.2579410000000001E-3</v>
      </c>
      <c r="BV18" s="95">
        <v>4.5199999999999998E-4</v>
      </c>
      <c r="BW18" s="95">
        <v>7.2099999999999996E-4</v>
      </c>
      <c r="BX18" s="95">
        <v>3.8699999999999997E-4</v>
      </c>
      <c r="BY18">
        <v>1.233535E-3</v>
      </c>
      <c r="BZ18" s="95">
        <v>5.9000000000000003E-4</v>
      </c>
      <c r="CA18">
        <v>1.033637E-3</v>
      </c>
      <c r="CB18">
        <v>3.637497E-3</v>
      </c>
      <c r="CC18" s="95">
        <v>5.9800000000000001E-4</v>
      </c>
      <c r="CD18">
        <v>1.868904E-3</v>
      </c>
      <c r="CE18" s="95">
        <v>9.68E-4</v>
      </c>
      <c r="CF18" s="95">
        <v>3.4499999999999998E-4</v>
      </c>
      <c r="CG18">
        <v>1.3180469999999999E-3</v>
      </c>
      <c r="CH18" s="95">
        <v>9.1100000000000003E-4</v>
      </c>
      <c r="CI18">
        <v>5.6678780000000003E-3</v>
      </c>
      <c r="CJ18" s="95">
        <v>6.6600000000000003E-4</v>
      </c>
      <c r="CK18">
        <v>3.215917E-3</v>
      </c>
      <c r="CL18" s="95">
        <v>7.9799999999999999E-4</v>
      </c>
      <c r="CM18" s="95">
        <v>4.57E-4</v>
      </c>
      <c r="CN18" s="95">
        <v>8.7699999999999996E-4</v>
      </c>
      <c r="CO18">
        <v>1.862652E-3</v>
      </c>
      <c r="CP18" s="95">
        <v>3.3300000000000002E-4</v>
      </c>
      <c r="CQ18">
        <v>2.0636040000000001E-3</v>
      </c>
      <c r="CR18">
        <v>1.043205E-3</v>
      </c>
      <c r="CS18" s="95">
        <v>5.1699999999999999E-4</v>
      </c>
    </row>
    <row r="19" spans="1:97">
      <c r="A19" s="94">
        <v>13121</v>
      </c>
      <c r="B19" s="95">
        <v>4.8200000000000001E-4</v>
      </c>
      <c r="C19" s="95">
        <v>3.6900000000000002E-4</v>
      </c>
      <c r="D19" s="95">
        <v>3.6900000000000002E-4</v>
      </c>
      <c r="E19" s="95">
        <v>3.6900000000000002E-4</v>
      </c>
      <c r="F19" s="95">
        <v>3.6900000000000002E-4</v>
      </c>
      <c r="G19" s="95">
        <v>3.6900000000000002E-4</v>
      </c>
      <c r="H19" s="95">
        <v>3.6900000000000002E-4</v>
      </c>
      <c r="I19" s="95">
        <v>3.6900000000000002E-4</v>
      </c>
      <c r="J19">
        <v>2.4170060000000002E-3</v>
      </c>
      <c r="K19">
        <v>2.4170060000000002E-3</v>
      </c>
      <c r="L19">
        <v>2.4170060000000002E-3</v>
      </c>
      <c r="M19">
        <v>2.4170060000000002E-3</v>
      </c>
      <c r="N19">
        <v>2.4170060000000002E-3</v>
      </c>
      <c r="O19">
        <v>2.4170060000000002E-3</v>
      </c>
      <c r="P19">
        <v>2.4170060000000002E-3</v>
      </c>
      <c r="Q19">
        <v>5.7500000000000002E-2</v>
      </c>
      <c r="R19">
        <v>5.7500000000000002E-2</v>
      </c>
      <c r="S19">
        <v>0.65</v>
      </c>
      <c r="T19">
        <v>5.7500000000000002E-2</v>
      </c>
      <c r="U19">
        <v>1.5243380000000001E-3</v>
      </c>
      <c r="V19">
        <v>1.7724920000000001E-3</v>
      </c>
      <c r="W19">
        <v>1.4280689999999999E-3</v>
      </c>
      <c r="X19">
        <v>1.4280689999999999E-3</v>
      </c>
      <c r="Y19">
        <v>1.4919040000000001E-3</v>
      </c>
      <c r="Z19">
        <v>1.4919040000000001E-3</v>
      </c>
      <c r="AA19">
        <v>1.4919040000000001E-3</v>
      </c>
      <c r="AB19">
        <v>1.2135119999999999E-3</v>
      </c>
      <c r="AC19">
        <v>3.637497E-3</v>
      </c>
      <c r="AD19">
        <v>1.233535E-3</v>
      </c>
      <c r="AE19">
        <v>1.233535E-3</v>
      </c>
      <c r="AF19" s="95">
        <v>3.8699999999999997E-4</v>
      </c>
      <c r="AG19">
        <v>1.033637E-3</v>
      </c>
      <c r="AH19">
        <v>1.033637E-3</v>
      </c>
      <c r="AI19">
        <v>1.033637E-3</v>
      </c>
      <c r="AJ19">
        <v>1.033637E-3</v>
      </c>
      <c r="AK19">
        <v>1.868904E-3</v>
      </c>
      <c r="AL19">
        <v>1.868904E-3</v>
      </c>
      <c r="AM19">
        <v>1.868904E-3</v>
      </c>
      <c r="AN19">
        <v>1.3180469999999999E-3</v>
      </c>
      <c r="AO19">
        <v>3.215917E-3</v>
      </c>
      <c r="AP19" s="95">
        <v>7.9799999999999999E-4</v>
      </c>
      <c r="AQ19" s="95">
        <v>7.9799999999999999E-4</v>
      </c>
      <c r="AR19" s="95">
        <v>7.9799999999999999E-4</v>
      </c>
      <c r="AS19" s="95">
        <v>7.9799999999999999E-4</v>
      </c>
      <c r="AT19" s="95">
        <v>7.9799999999999999E-4</v>
      </c>
      <c r="AU19" s="95">
        <v>3.3300000000000002E-4</v>
      </c>
      <c r="AV19">
        <v>3.7200079999999999E-3</v>
      </c>
      <c r="AW19" s="95">
        <v>1.7200000000000001E-4</v>
      </c>
      <c r="AX19" s="95">
        <v>4.8200000000000001E-4</v>
      </c>
      <c r="AY19">
        <v>1.4987480000000001E-3</v>
      </c>
      <c r="AZ19" s="95">
        <v>3.6900000000000002E-4</v>
      </c>
      <c r="BA19" s="95">
        <v>5.8799999999999998E-4</v>
      </c>
      <c r="BB19" s="95">
        <v>9.7999999999999997E-4</v>
      </c>
      <c r="BC19">
        <v>1.359617E-3</v>
      </c>
      <c r="BD19">
        <v>1.559916E-3</v>
      </c>
      <c r="BE19">
        <v>2.4170060000000002E-3</v>
      </c>
      <c r="BF19">
        <v>5.7500000000000002E-2</v>
      </c>
      <c r="BG19" s="95">
        <v>1.8100000000000001E-4</v>
      </c>
      <c r="BH19" s="95">
        <v>4.0299999999999998E-4</v>
      </c>
      <c r="BI19">
        <v>1.5243380000000001E-3</v>
      </c>
      <c r="BJ19">
        <v>1.7724920000000001E-3</v>
      </c>
      <c r="BK19" s="95">
        <v>9.9400000000000009E-4</v>
      </c>
      <c r="BL19" s="95">
        <v>8.61E-4</v>
      </c>
      <c r="BM19">
        <v>2.8574249999999998E-3</v>
      </c>
      <c r="BN19">
        <v>1.4280689999999999E-3</v>
      </c>
      <c r="BO19" s="95">
        <v>7.0600000000000003E-4</v>
      </c>
      <c r="BP19">
        <v>1.4919040000000001E-3</v>
      </c>
      <c r="BQ19" s="95">
        <v>8.8000000000000003E-4</v>
      </c>
      <c r="BR19">
        <v>1.2135119999999999E-3</v>
      </c>
      <c r="BS19" s="95">
        <v>7.7200000000000001E-4</v>
      </c>
      <c r="BT19">
        <v>2.0311980000000001E-3</v>
      </c>
      <c r="BU19">
        <v>1.2579410000000001E-3</v>
      </c>
      <c r="BV19" s="95">
        <v>4.5199999999999998E-4</v>
      </c>
      <c r="BW19" s="95">
        <v>7.2099999999999996E-4</v>
      </c>
      <c r="BX19" s="95">
        <v>3.8699999999999997E-4</v>
      </c>
      <c r="BY19">
        <v>1.233535E-3</v>
      </c>
      <c r="BZ19" s="95">
        <v>5.9000000000000003E-4</v>
      </c>
      <c r="CA19">
        <v>1.033637E-3</v>
      </c>
      <c r="CB19">
        <v>3.637497E-3</v>
      </c>
      <c r="CC19" s="95">
        <v>5.9800000000000001E-4</v>
      </c>
      <c r="CD19">
        <v>1.868904E-3</v>
      </c>
      <c r="CE19" s="95">
        <v>9.68E-4</v>
      </c>
      <c r="CF19" s="95">
        <v>3.4499999999999998E-4</v>
      </c>
      <c r="CG19">
        <v>1.3180469999999999E-3</v>
      </c>
      <c r="CH19" s="95">
        <v>9.1100000000000003E-4</v>
      </c>
      <c r="CI19">
        <v>5.6678780000000003E-3</v>
      </c>
      <c r="CJ19" s="95">
        <v>6.6600000000000003E-4</v>
      </c>
      <c r="CK19">
        <v>3.215917E-3</v>
      </c>
      <c r="CL19" s="95">
        <v>7.9799999999999999E-4</v>
      </c>
      <c r="CM19" s="95">
        <v>4.57E-4</v>
      </c>
      <c r="CN19" s="95">
        <v>8.7699999999999996E-4</v>
      </c>
      <c r="CO19">
        <v>1.862652E-3</v>
      </c>
      <c r="CP19" s="95">
        <v>3.3300000000000002E-4</v>
      </c>
      <c r="CQ19">
        <v>2.0636040000000001E-3</v>
      </c>
      <c r="CR19">
        <v>1.043205E-3</v>
      </c>
      <c r="CS19" s="95">
        <v>5.1699999999999999E-4</v>
      </c>
    </row>
    <row r="20" spans="1:97">
      <c r="A20" s="94">
        <v>13135</v>
      </c>
      <c r="B20" s="95">
        <v>4.8200000000000001E-4</v>
      </c>
      <c r="C20" s="95">
        <v>3.6900000000000002E-4</v>
      </c>
      <c r="D20" s="95">
        <v>3.6900000000000002E-4</v>
      </c>
      <c r="E20" s="95">
        <v>3.6900000000000002E-4</v>
      </c>
      <c r="F20" s="95">
        <v>3.6900000000000002E-4</v>
      </c>
      <c r="G20" s="95">
        <v>3.6900000000000002E-4</v>
      </c>
      <c r="H20" s="95">
        <v>3.6900000000000002E-4</v>
      </c>
      <c r="I20" s="95">
        <v>3.6900000000000002E-4</v>
      </c>
      <c r="J20">
        <v>2.4170060000000002E-3</v>
      </c>
      <c r="K20">
        <v>2.4170060000000002E-3</v>
      </c>
      <c r="L20">
        <v>2.4170060000000002E-3</v>
      </c>
      <c r="M20">
        <v>2.4170060000000002E-3</v>
      </c>
      <c r="N20">
        <v>2.4170060000000002E-3</v>
      </c>
      <c r="O20">
        <v>2.4170060000000002E-3</v>
      </c>
      <c r="P20">
        <v>2.4170060000000002E-3</v>
      </c>
      <c r="Q20">
        <v>5.7500000000000002E-2</v>
      </c>
      <c r="R20">
        <v>5.7500000000000002E-2</v>
      </c>
      <c r="S20">
        <v>5.7500000000000002E-2</v>
      </c>
      <c r="T20">
        <v>0.65</v>
      </c>
      <c r="U20">
        <v>1.5243380000000001E-3</v>
      </c>
      <c r="V20">
        <v>1.7724920000000001E-3</v>
      </c>
      <c r="W20">
        <v>1.4280689999999999E-3</v>
      </c>
      <c r="X20">
        <v>1.4280689999999999E-3</v>
      </c>
      <c r="Y20">
        <v>1.4919040000000001E-3</v>
      </c>
      <c r="Z20">
        <v>1.4919040000000001E-3</v>
      </c>
      <c r="AA20">
        <v>1.4919040000000001E-3</v>
      </c>
      <c r="AB20">
        <v>1.2135119999999999E-3</v>
      </c>
      <c r="AC20">
        <v>3.637497E-3</v>
      </c>
      <c r="AD20">
        <v>1.233535E-3</v>
      </c>
      <c r="AE20">
        <v>1.233535E-3</v>
      </c>
      <c r="AF20" s="95">
        <v>3.8699999999999997E-4</v>
      </c>
      <c r="AG20">
        <v>1.033637E-3</v>
      </c>
      <c r="AH20">
        <v>1.033637E-3</v>
      </c>
      <c r="AI20">
        <v>1.033637E-3</v>
      </c>
      <c r="AJ20">
        <v>1.033637E-3</v>
      </c>
      <c r="AK20">
        <v>1.868904E-3</v>
      </c>
      <c r="AL20">
        <v>1.868904E-3</v>
      </c>
      <c r="AM20">
        <v>1.868904E-3</v>
      </c>
      <c r="AN20">
        <v>1.3180469999999999E-3</v>
      </c>
      <c r="AO20">
        <v>3.215917E-3</v>
      </c>
      <c r="AP20" s="95">
        <v>7.9799999999999999E-4</v>
      </c>
      <c r="AQ20" s="95">
        <v>7.9799999999999999E-4</v>
      </c>
      <c r="AR20" s="95">
        <v>7.9799999999999999E-4</v>
      </c>
      <c r="AS20" s="95">
        <v>7.9799999999999999E-4</v>
      </c>
      <c r="AT20" s="95">
        <v>7.9799999999999999E-4</v>
      </c>
      <c r="AU20" s="95">
        <v>3.3300000000000002E-4</v>
      </c>
      <c r="AV20">
        <v>3.7200079999999999E-3</v>
      </c>
      <c r="AW20" s="95">
        <v>1.7200000000000001E-4</v>
      </c>
      <c r="AX20" s="95">
        <v>4.8200000000000001E-4</v>
      </c>
      <c r="AY20">
        <v>1.4987480000000001E-3</v>
      </c>
      <c r="AZ20" s="95">
        <v>3.6900000000000002E-4</v>
      </c>
      <c r="BA20" s="95">
        <v>5.8799999999999998E-4</v>
      </c>
      <c r="BB20" s="95">
        <v>9.7999999999999997E-4</v>
      </c>
      <c r="BC20">
        <v>1.359617E-3</v>
      </c>
      <c r="BD20">
        <v>1.559916E-3</v>
      </c>
      <c r="BE20">
        <v>2.4170060000000002E-3</v>
      </c>
      <c r="BF20">
        <v>5.7500000000000002E-2</v>
      </c>
      <c r="BG20" s="95">
        <v>1.8100000000000001E-4</v>
      </c>
      <c r="BH20" s="95">
        <v>4.0299999999999998E-4</v>
      </c>
      <c r="BI20">
        <v>1.5243380000000001E-3</v>
      </c>
      <c r="BJ20">
        <v>1.7724920000000001E-3</v>
      </c>
      <c r="BK20" s="95">
        <v>9.9400000000000009E-4</v>
      </c>
      <c r="BL20" s="95">
        <v>8.61E-4</v>
      </c>
      <c r="BM20">
        <v>2.8574249999999998E-3</v>
      </c>
      <c r="BN20">
        <v>1.4280689999999999E-3</v>
      </c>
      <c r="BO20" s="95">
        <v>7.0600000000000003E-4</v>
      </c>
      <c r="BP20">
        <v>1.4919040000000001E-3</v>
      </c>
      <c r="BQ20" s="95">
        <v>8.8000000000000003E-4</v>
      </c>
      <c r="BR20">
        <v>1.2135119999999999E-3</v>
      </c>
      <c r="BS20" s="95">
        <v>7.7200000000000001E-4</v>
      </c>
      <c r="BT20">
        <v>2.0311980000000001E-3</v>
      </c>
      <c r="BU20">
        <v>1.2579410000000001E-3</v>
      </c>
      <c r="BV20" s="95">
        <v>4.5199999999999998E-4</v>
      </c>
      <c r="BW20" s="95">
        <v>7.2099999999999996E-4</v>
      </c>
      <c r="BX20" s="95">
        <v>3.8699999999999997E-4</v>
      </c>
      <c r="BY20">
        <v>1.233535E-3</v>
      </c>
      <c r="BZ20" s="95">
        <v>5.9000000000000003E-4</v>
      </c>
      <c r="CA20">
        <v>1.033637E-3</v>
      </c>
      <c r="CB20">
        <v>3.637497E-3</v>
      </c>
      <c r="CC20" s="95">
        <v>5.9800000000000001E-4</v>
      </c>
      <c r="CD20">
        <v>1.868904E-3</v>
      </c>
      <c r="CE20" s="95">
        <v>9.68E-4</v>
      </c>
      <c r="CF20" s="95">
        <v>3.4499999999999998E-4</v>
      </c>
      <c r="CG20">
        <v>1.3180469999999999E-3</v>
      </c>
      <c r="CH20" s="95">
        <v>9.1100000000000003E-4</v>
      </c>
      <c r="CI20">
        <v>5.6678780000000003E-3</v>
      </c>
      <c r="CJ20" s="95">
        <v>6.6600000000000003E-4</v>
      </c>
      <c r="CK20">
        <v>3.215917E-3</v>
      </c>
      <c r="CL20" s="95">
        <v>7.9799999999999999E-4</v>
      </c>
      <c r="CM20" s="95">
        <v>4.57E-4</v>
      </c>
      <c r="CN20" s="95">
        <v>8.7699999999999996E-4</v>
      </c>
      <c r="CO20">
        <v>1.862652E-3</v>
      </c>
      <c r="CP20" s="95">
        <v>3.3300000000000002E-4</v>
      </c>
      <c r="CQ20">
        <v>2.0636040000000001E-3</v>
      </c>
      <c r="CR20">
        <v>1.043205E-3</v>
      </c>
      <c r="CS20" s="95">
        <v>5.1699999999999999E-4</v>
      </c>
    </row>
    <row r="21" spans="1:97">
      <c r="A21" s="94">
        <v>17031</v>
      </c>
      <c r="B21" s="95">
        <v>6.02E-4</v>
      </c>
      <c r="C21" s="95">
        <v>4.5100000000000001E-4</v>
      </c>
      <c r="D21" s="95">
        <v>4.5100000000000001E-4</v>
      </c>
      <c r="E21" s="95">
        <v>4.5100000000000001E-4</v>
      </c>
      <c r="F21" s="95">
        <v>4.5100000000000001E-4</v>
      </c>
      <c r="G21" s="95">
        <v>4.5100000000000001E-4</v>
      </c>
      <c r="H21" s="95">
        <v>4.5100000000000001E-4</v>
      </c>
      <c r="I21" s="95">
        <v>4.5100000000000001E-4</v>
      </c>
      <c r="J21" s="95">
        <v>9.8299999999999993E-4</v>
      </c>
      <c r="K21" s="95">
        <v>9.8299999999999993E-4</v>
      </c>
      <c r="L21" s="95">
        <v>9.8299999999999993E-4</v>
      </c>
      <c r="M21" s="95">
        <v>9.8299999999999993E-4</v>
      </c>
      <c r="N21" s="95">
        <v>9.8299999999999993E-4</v>
      </c>
      <c r="O21" s="95">
        <v>9.8299999999999993E-4</v>
      </c>
      <c r="P21" s="95">
        <v>9.8299999999999993E-4</v>
      </c>
      <c r="Q21">
        <v>1.5756979999999999E-3</v>
      </c>
      <c r="R21">
        <v>1.5756979999999999E-3</v>
      </c>
      <c r="S21">
        <v>1.5756979999999999E-3</v>
      </c>
      <c r="T21">
        <v>1.5756979999999999E-3</v>
      </c>
      <c r="U21">
        <v>0.65</v>
      </c>
      <c r="V21">
        <v>4.7751E-3</v>
      </c>
      <c r="W21">
        <v>1.355254E-3</v>
      </c>
      <c r="X21">
        <v>1.355254E-3</v>
      </c>
      <c r="Y21">
        <v>1.1117729999999999E-3</v>
      </c>
      <c r="Z21">
        <v>1.1117729999999999E-3</v>
      </c>
      <c r="AA21">
        <v>1.1117729999999999E-3</v>
      </c>
      <c r="AB21">
        <v>2.2450650000000001E-3</v>
      </c>
      <c r="AC21">
        <v>1.493552E-3</v>
      </c>
      <c r="AD21" s="95">
        <v>9.7499999999999996E-4</v>
      </c>
      <c r="AE21" s="95">
        <v>9.7499999999999996E-4</v>
      </c>
      <c r="AF21" s="95">
        <v>4.8799999999999999E-4</v>
      </c>
      <c r="AG21" s="95">
        <v>9.6299999999999999E-4</v>
      </c>
      <c r="AH21" s="95">
        <v>9.6299999999999999E-4</v>
      </c>
      <c r="AI21" s="95">
        <v>9.6299999999999999E-4</v>
      </c>
      <c r="AJ21" s="95">
        <v>9.6299999999999999E-4</v>
      </c>
      <c r="AK21">
        <v>2.2910980000000001E-3</v>
      </c>
      <c r="AL21">
        <v>2.2910980000000001E-3</v>
      </c>
      <c r="AM21">
        <v>2.2910980000000001E-3</v>
      </c>
      <c r="AN21">
        <v>1.1613229999999999E-3</v>
      </c>
      <c r="AO21">
        <v>2.8979909999999999E-3</v>
      </c>
      <c r="AP21" s="95">
        <v>9.7000000000000005E-4</v>
      </c>
      <c r="AQ21" s="95">
        <v>9.7000000000000005E-4</v>
      </c>
      <c r="AR21" s="95">
        <v>9.7000000000000005E-4</v>
      </c>
      <c r="AS21" s="95">
        <v>9.7000000000000005E-4</v>
      </c>
      <c r="AT21" s="95">
        <v>9.7000000000000005E-4</v>
      </c>
      <c r="AU21" s="95">
        <v>4.2200000000000001E-4</v>
      </c>
      <c r="AV21">
        <v>1.7306209999999999E-3</v>
      </c>
      <c r="AW21" s="95">
        <v>1.9799999999999999E-4</v>
      </c>
      <c r="AX21" s="95">
        <v>6.02E-4</v>
      </c>
      <c r="AY21">
        <v>2.2570590000000001E-3</v>
      </c>
      <c r="AZ21" s="95">
        <v>4.5100000000000001E-4</v>
      </c>
      <c r="BA21" s="95">
        <v>8.4099999999999995E-4</v>
      </c>
      <c r="BB21" s="95">
        <v>8.4099999999999995E-4</v>
      </c>
      <c r="BC21">
        <v>1.018026E-3</v>
      </c>
      <c r="BD21">
        <v>1.147183E-3</v>
      </c>
      <c r="BE21" s="95">
        <v>9.8299999999999993E-4</v>
      </c>
      <c r="BF21">
        <v>1.5756979999999999E-3</v>
      </c>
      <c r="BG21" s="95">
        <v>1.9699999999999999E-4</v>
      </c>
      <c r="BH21" s="95">
        <v>5.2899999999999996E-4</v>
      </c>
      <c r="BI21">
        <v>0.23</v>
      </c>
      <c r="BJ21">
        <v>4.7751E-3</v>
      </c>
      <c r="BK21">
        <v>2.7494160000000002E-3</v>
      </c>
      <c r="BL21">
        <v>1.5103880000000001E-3</v>
      </c>
      <c r="BM21">
        <v>2.6501340000000002E-3</v>
      </c>
      <c r="BN21">
        <v>1.355254E-3</v>
      </c>
      <c r="BO21" s="95">
        <v>6.6500000000000001E-4</v>
      </c>
      <c r="BP21">
        <v>1.1117729999999999E-3</v>
      </c>
      <c r="BQ21" s="95">
        <v>7.7499999999999997E-4</v>
      </c>
      <c r="BR21">
        <v>2.2450650000000001E-3</v>
      </c>
      <c r="BS21">
        <v>1.6170469999999999E-3</v>
      </c>
      <c r="BT21">
        <v>1.9489279999999999E-3</v>
      </c>
      <c r="BU21">
        <v>3.555781E-3</v>
      </c>
      <c r="BV21" s="95">
        <v>6.3599999999999996E-4</v>
      </c>
      <c r="BW21">
        <v>1.2413299999999999E-3</v>
      </c>
      <c r="BX21" s="95">
        <v>4.8799999999999999E-4</v>
      </c>
      <c r="BY21" s="95">
        <v>9.7499999999999996E-4</v>
      </c>
      <c r="BZ21" s="95">
        <v>7.6800000000000002E-4</v>
      </c>
      <c r="CA21" s="95">
        <v>9.6299999999999999E-4</v>
      </c>
      <c r="CB21">
        <v>1.493552E-3</v>
      </c>
      <c r="CC21">
        <v>1.001528E-3</v>
      </c>
      <c r="CD21">
        <v>2.2910980000000001E-3</v>
      </c>
      <c r="CE21">
        <v>1.5596060000000001E-3</v>
      </c>
      <c r="CF21" s="95">
        <v>4.3399999999999998E-4</v>
      </c>
      <c r="CG21">
        <v>1.1613229999999999E-3</v>
      </c>
      <c r="CH21" s="95">
        <v>7.8399999999999997E-4</v>
      </c>
      <c r="CI21">
        <v>1.382246E-3</v>
      </c>
      <c r="CJ21">
        <v>1.159542E-3</v>
      </c>
      <c r="CK21">
        <v>2.8979909999999999E-3</v>
      </c>
      <c r="CL21" s="95">
        <v>9.7000000000000005E-4</v>
      </c>
      <c r="CM21" s="95">
        <v>5.9999999999999995E-4</v>
      </c>
      <c r="CN21" s="95">
        <v>8.2100000000000001E-4</v>
      </c>
      <c r="CO21">
        <v>1.2338410000000001E-3</v>
      </c>
      <c r="CP21" s="95">
        <v>4.2200000000000001E-4</v>
      </c>
      <c r="CQ21">
        <v>1.6101889999999999E-3</v>
      </c>
      <c r="CR21">
        <v>3.0437139999999999E-3</v>
      </c>
      <c r="CS21" s="95">
        <v>7.4299999999999995E-4</v>
      </c>
    </row>
    <row r="22" spans="1:97">
      <c r="A22" s="94">
        <v>18097</v>
      </c>
      <c r="B22" s="95">
        <v>4.7800000000000002E-4</v>
      </c>
      <c r="C22" s="95">
        <v>3.6699999999999998E-4</v>
      </c>
      <c r="D22" s="95">
        <v>3.6699999999999998E-4</v>
      </c>
      <c r="E22" s="95">
        <v>3.6699999999999998E-4</v>
      </c>
      <c r="F22" s="95">
        <v>3.6699999999999998E-4</v>
      </c>
      <c r="G22" s="95">
        <v>3.6699999999999998E-4</v>
      </c>
      <c r="H22" s="95">
        <v>3.6699999999999998E-4</v>
      </c>
      <c r="I22" s="95">
        <v>3.6699999999999998E-4</v>
      </c>
      <c r="J22" s="95">
        <v>9.4399999999999996E-4</v>
      </c>
      <c r="K22" s="95">
        <v>9.4399999999999996E-4</v>
      </c>
      <c r="L22" s="95">
        <v>9.4399999999999996E-4</v>
      </c>
      <c r="M22" s="95">
        <v>9.4399999999999996E-4</v>
      </c>
      <c r="N22" s="95">
        <v>9.4399999999999996E-4</v>
      </c>
      <c r="O22" s="95">
        <v>9.4399999999999996E-4</v>
      </c>
      <c r="P22" s="95">
        <v>9.4399999999999996E-4</v>
      </c>
      <c r="Q22">
        <v>1.6353100000000001E-3</v>
      </c>
      <c r="R22">
        <v>1.6353100000000001E-3</v>
      </c>
      <c r="S22">
        <v>1.6353100000000001E-3</v>
      </c>
      <c r="T22">
        <v>1.6353100000000001E-3</v>
      </c>
      <c r="U22">
        <v>4.2619320000000004E-3</v>
      </c>
      <c r="V22">
        <v>0.65</v>
      </c>
      <c r="W22">
        <v>1.0542749999999999E-3</v>
      </c>
      <c r="X22">
        <v>1.0542749999999999E-3</v>
      </c>
      <c r="Y22">
        <v>1.285961E-3</v>
      </c>
      <c r="Z22">
        <v>1.285961E-3</v>
      </c>
      <c r="AA22">
        <v>1.285961E-3</v>
      </c>
      <c r="AB22">
        <v>2.906994E-3</v>
      </c>
      <c r="AC22">
        <v>1.7640220000000001E-3</v>
      </c>
      <c r="AD22">
        <v>1.0920000000000001E-3</v>
      </c>
      <c r="AE22">
        <v>1.0920000000000001E-3</v>
      </c>
      <c r="AF22" s="95">
        <v>3.9599999999999998E-4</v>
      </c>
      <c r="AG22">
        <v>1.0736579999999999E-3</v>
      </c>
      <c r="AH22">
        <v>1.0736579999999999E-3</v>
      </c>
      <c r="AI22">
        <v>1.0736579999999999E-3</v>
      </c>
      <c r="AJ22">
        <v>1.0736579999999999E-3</v>
      </c>
      <c r="AK22">
        <v>3.9269869999999998E-3</v>
      </c>
      <c r="AL22">
        <v>3.9269869999999998E-3</v>
      </c>
      <c r="AM22">
        <v>3.9269869999999998E-3</v>
      </c>
      <c r="AN22">
        <v>1.369601E-3</v>
      </c>
      <c r="AO22">
        <v>2.7668580000000001E-3</v>
      </c>
      <c r="AP22" s="95">
        <v>7.3700000000000002E-4</v>
      </c>
      <c r="AQ22" s="95">
        <v>7.3700000000000002E-4</v>
      </c>
      <c r="AR22" s="95">
        <v>7.3700000000000002E-4</v>
      </c>
      <c r="AS22" s="95">
        <v>7.3700000000000002E-4</v>
      </c>
      <c r="AT22" s="95">
        <v>7.3700000000000002E-4</v>
      </c>
      <c r="AU22" s="95">
        <v>3.4699999999999998E-4</v>
      </c>
      <c r="AV22">
        <v>1.5388520000000001E-3</v>
      </c>
      <c r="AW22" s="95">
        <v>1.7100000000000001E-4</v>
      </c>
      <c r="AX22" s="95">
        <v>4.7800000000000002E-4</v>
      </c>
      <c r="AY22">
        <v>1.5044710000000001E-3</v>
      </c>
      <c r="AZ22" s="95">
        <v>3.6699999999999998E-4</v>
      </c>
      <c r="BA22" s="95">
        <v>6.38E-4</v>
      </c>
      <c r="BB22" s="95">
        <v>9.1200000000000005E-4</v>
      </c>
      <c r="BC22">
        <v>1.149209E-3</v>
      </c>
      <c r="BD22">
        <v>1.3380919999999999E-3</v>
      </c>
      <c r="BE22" s="95">
        <v>9.4399999999999996E-4</v>
      </c>
      <c r="BF22">
        <v>1.6353100000000001E-3</v>
      </c>
      <c r="BG22" s="95">
        <v>1.6899999999999999E-4</v>
      </c>
      <c r="BH22" s="95">
        <v>4.26E-4</v>
      </c>
      <c r="BI22">
        <v>4.2619320000000004E-3</v>
      </c>
      <c r="BJ22">
        <v>0.23</v>
      </c>
      <c r="BK22">
        <v>1.6058699999999999E-3</v>
      </c>
      <c r="BL22">
        <v>1.024594E-3</v>
      </c>
      <c r="BM22">
        <v>4.017489E-3</v>
      </c>
      <c r="BN22">
        <v>1.0542749999999999E-3</v>
      </c>
      <c r="BO22" s="95">
        <v>6.87E-4</v>
      </c>
      <c r="BP22">
        <v>1.285961E-3</v>
      </c>
      <c r="BQ22" s="95">
        <v>8.2600000000000002E-4</v>
      </c>
      <c r="BR22">
        <v>2.906994E-3</v>
      </c>
      <c r="BS22">
        <v>1.1735669999999999E-3</v>
      </c>
      <c r="BT22">
        <v>1.4926449999999999E-3</v>
      </c>
      <c r="BU22">
        <v>1.8368989999999999E-3</v>
      </c>
      <c r="BV22" s="95">
        <v>5.0500000000000002E-4</v>
      </c>
      <c r="BW22" s="95">
        <v>8.83E-4</v>
      </c>
      <c r="BX22" s="95">
        <v>3.9599999999999998E-4</v>
      </c>
      <c r="BY22">
        <v>1.0920000000000001E-3</v>
      </c>
      <c r="BZ22" s="95">
        <v>5.9199999999999997E-4</v>
      </c>
      <c r="CA22">
        <v>1.0736579999999999E-3</v>
      </c>
      <c r="CB22">
        <v>1.7640220000000001E-3</v>
      </c>
      <c r="CC22" s="95">
        <v>7.6400000000000003E-4</v>
      </c>
      <c r="CD22">
        <v>3.9269869999999998E-3</v>
      </c>
      <c r="CE22">
        <v>1.0622959999999999E-3</v>
      </c>
      <c r="CF22" s="95">
        <v>3.5599999999999998E-4</v>
      </c>
      <c r="CG22">
        <v>1.369601E-3</v>
      </c>
      <c r="CH22" s="95">
        <v>8.3699999999999996E-4</v>
      </c>
      <c r="CI22">
        <v>1.5131739999999999E-3</v>
      </c>
      <c r="CJ22" s="95">
        <v>8.4800000000000001E-4</v>
      </c>
      <c r="CK22">
        <v>2.7668580000000001E-3</v>
      </c>
      <c r="CL22" s="95">
        <v>7.3700000000000002E-4</v>
      </c>
      <c r="CM22" s="95">
        <v>4.7600000000000002E-4</v>
      </c>
      <c r="CN22" s="95">
        <v>8.83E-4</v>
      </c>
      <c r="CO22">
        <v>1.458198E-3</v>
      </c>
      <c r="CP22" s="95">
        <v>3.4699999999999998E-4</v>
      </c>
      <c r="CQ22">
        <v>2.1319780000000001E-3</v>
      </c>
      <c r="CR22">
        <v>2.274636E-3</v>
      </c>
      <c r="CS22" s="95">
        <v>5.7600000000000001E-4</v>
      </c>
    </row>
    <row r="23" spans="1:97">
      <c r="A23" s="94">
        <v>22033</v>
      </c>
      <c r="B23" s="95">
        <v>9.0399999999999996E-4</v>
      </c>
      <c r="C23" s="95">
        <v>6.2100000000000002E-4</v>
      </c>
      <c r="D23" s="95">
        <v>6.2100000000000002E-4</v>
      </c>
      <c r="E23" s="95">
        <v>6.2100000000000002E-4</v>
      </c>
      <c r="F23" s="95">
        <v>6.2100000000000002E-4</v>
      </c>
      <c r="G23" s="95">
        <v>6.2100000000000002E-4</v>
      </c>
      <c r="H23" s="95">
        <v>6.2100000000000002E-4</v>
      </c>
      <c r="I23" s="95">
        <v>6.2100000000000002E-4</v>
      </c>
      <c r="J23">
        <v>1.595165E-3</v>
      </c>
      <c r="K23">
        <v>1.595165E-3</v>
      </c>
      <c r="L23">
        <v>1.595165E-3</v>
      </c>
      <c r="M23">
        <v>1.595165E-3</v>
      </c>
      <c r="N23">
        <v>1.595165E-3</v>
      </c>
      <c r="O23">
        <v>1.595165E-3</v>
      </c>
      <c r="P23">
        <v>1.595165E-3</v>
      </c>
      <c r="Q23">
        <v>1.8517780000000001E-3</v>
      </c>
      <c r="R23">
        <v>1.8517780000000001E-3</v>
      </c>
      <c r="S23">
        <v>1.8517780000000001E-3</v>
      </c>
      <c r="T23">
        <v>1.8517780000000001E-3</v>
      </c>
      <c r="U23">
        <v>1.700078E-3</v>
      </c>
      <c r="V23">
        <v>1.4817599999999999E-3</v>
      </c>
      <c r="W23">
        <v>0.65</v>
      </c>
      <c r="X23">
        <v>0.115</v>
      </c>
      <c r="Y23" s="95">
        <v>9.6500000000000004E-4</v>
      </c>
      <c r="Z23" s="95">
        <v>9.6500000000000004E-4</v>
      </c>
      <c r="AA23" s="95">
        <v>9.6500000000000004E-4</v>
      </c>
      <c r="AB23">
        <v>1.090382E-3</v>
      </c>
      <c r="AC23">
        <v>1.357692E-3</v>
      </c>
      <c r="AD23" s="95">
        <v>8.7100000000000003E-4</v>
      </c>
      <c r="AE23" s="95">
        <v>8.7100000000000003E-4</v>
      </c>
      <c r="AF23" s="95">
        <v>6.4899999999999995E-4</v>
      </c>
      <c r="AG23" s="95">
        <v>8.0699999999999999E-4</v>
      </c>
      <c r="AH23" s="95">
        <v>8.0699999999999999E-4</v>
      </c>
      <c r="AI23" s="95">
        <v>8.0699999999999999E-4</v>
      </c>
      <c r="AJ23" s="95">
        <v>8.0699999999999999E-4</v>
      </c>
      <c r="AK23">
        <v>1.2654770000000001E-3</v>
      </c>
      <c r="AL23">
        <v>1.2654770000000001E-3</v>
      </c>
      <c r="AM23">
        <v>1.2654770000000001E-3</v>
      </c>
      <c r="AN23" s="95">
        <v>9.2900000000000003E-4</v>
      </c>
      <c r="AO23">
        <v>2.1948050000000002E-3</v>
      </c>
      <c r="AP23">
        <v>2.2465810000000001E-3</v>
      </c>
      <c r="AQ23">
        <v>2.2465810000000001E-3</v>
      </c>
      <c r="AR23">
        <v>2.2465810000000001E-3</v>
      </c>
      <c r="AS23">
        <v>2.2465810000000001E-3</v>
      </c>
      <c r="AT23">
        <v>2.2465810000000001E-3</v>
      </c>
      <c r="AU23" s="95">
        <v>5.1900000000000004E-4</v>
      </c>
      <c r="AV23">
        <v>3.0020200000000002E-3</v>
      </c>
      <c r="AW23" s="95">
        <v>2.4399999999999999E-4</v>
      </c>
      <c r="AX23" s="95">
        <v>9.0399999999999996E-4</v>
      </c>
      <c r="AY23">
        <v>3.919985E-3</v>
      </c>
      <c r="AZ23" s="95">
        <v>6.2100000000000002E-4</v>
      </c>
      <c r="BA23">
        <v>1.102574E-3</v>
      </c>
      <c r="BB23" s="95">
        <v>7.6499999999999995E-4</v>
      </c>
      <c r="BC23" s="95">
        <v>9.1500000000000001E-4</v>
      </c>
      <c r="BD23" s="95">
        <v>9.8799999999999995E-4</v>
      </c>
      <c r="BE23">
        <v>1.595165E-3</v>
      </c>
      <c r="BF23">
        <v>1.8517780000000001E-3</v>
      </c>
      <c r="BG23" s="95">
        <v>2.6800000000000001E-4</v>
      </c>
      <c r="BH23" s="95">
        <v>6.5799999999999995E-4</v>
      </c>
      <c r="BI23">
        <v>1.700078E-3</v>
      </c>
      <c r="BJ23">
        <v>1.4817599999999999E-3</v>
      </c>
      <c r="BK23">
        <v>1.476502E-3</v>
      </c>
      <c r="BL23">
        <v>1.7471660000000001E-3</v>
      </c>
      <c r="BM23">
        <v>1.575398E-3</v>
      </c>
      <c r="BN23">
        <v>0.115</v>
      </c>
      <c r="BO23" s="95">
        <v>6.2299999999999996E-4</v>
      </c>
      <c r="BP23" s="95">
        <v>9.6500000000000004E-4</v>
      </c>
      <c r="BQ23" s="95">
        <v>7.1599999999999995E-4</v>
      </c>
      <c r="BR23">
        <v>1.090382E-3</v>
      </c>
      <c r="BS23">
        <v>1.0693619999999999E-3</v>
      </c>
      <c r="BT23">
        <v>4.9438370000000004E-3</v>
      </c>
      <c r="BU23">
        <v>2.111637E-3</v>
      </c>
      <c r="BV23" s="95">
        <v>7.2400000000000003E-4</v>
      </c>
      <c r="BW23">
        <v>1.280602E-3</v>
      </c>
      <c r="BX23" s="95">
        <v>6.4899999999999995E-4</v>
      </c>
      <c r="BY23" s="95">
        <v>8.7100000000000003E-4</v>
      </c>
      <c r="BZ23">
        <v>1.2141809999999999E-3</v>
      </c>
      <c r="CA23" s="95">
        <v>8.0699999999999999E-4</v>
      </c>
      <c r="CB23">
        <v>1.357692E-3</v>
      </c>
      <c r="CC23" s="95">
        <v>9.0700000000000004E-4</v>
      </c>
      <c r="CD23">
        <v>1.2654770000000001E-3</v>
      </c>
      <c r="CE23">
        <v>2.363548E-3</v>
      </c>
      <c r="CF23" s="95">
        <v>5.53E-4</v>
      </c>
      <c r="CG23" s="95">
        <v>9.2900000000000003E-4</v>
      </c>
      <c r="CH23" s="95">
        <v>7.2900000000000005E-4</v>
      </c>
      <c r="CI23">
        <v>1.479508E-3</v>
      </c>
      <c r="CJ23">
        <v>1.0765079999999999E-3</v>
      </c>
      <c r="CK23">
        <v>2.1948050000000002E-3</v>
      </c>
      <c r="CL23">
        <v>2.2465810000000001E-3</v>
      </c>
      <c r="CM23" s="95">
        <v>8.0000000000000004E-4</v>
      </c>
      <c r="CN23" s="95">
        <v>7.2400000000000003E-4</v>
      </c>
      <c r="CO23">
        <v>1.0692690000000001E-3</v>
      </c>
      <c r="CP23" s="95">
        <v>5.1900000000000004E-4</v>
      </c>
      <c r="CQ23">
        <v>1.181662E-3</v>
      </c>
      <c r="CR23">
        <v>1.2014269999999999E-3</v>
      </c>
      <c r="CS23" s="95">
        <v>8.8099999999999995E-4</v>
      </c>
    </row>
    <row r="24" spans="1:97">
      <c r="A24" s="94">
        <v>22071</v>
      </c>
      <c r="B24" s="95">
        <v>9.0399999999999996E-4</v>
      </c>
      <c r="C24" s="95">
        <v>6.2100000000000002E-4</v>
      </c>
      <c r="D24" s="95">
        <v>6.2100000000000002E-4</v>
      </c>
      <c r="E24" s="95">
        <v>6.2100000000000002E-4</v>
      </c>
      <c r="F24" s="95">
        <v>6.2100000000000002E-4</v>
      </c>
      <c r="G24" s="95">
        <v>6.2100000000000002E-4</v>
      </c>
      <c r="H24" s="95">
        <v>6.2100000000000002E-4</v>
      </c>
      <c r="I24" s="95">
        <v>6.2100000000000002E-4</v>
      </c>
      <c r="J24">
        <v>1.595165E-3</v>
      </c>
      <c r="K24">
        <v>1.595165E-3</v>
      </c>
      <c r="L24">
        <v>1.595165E-3</v>
      </c>
      <c r="M24">
        <v>1.595165E-3</v>
      </c>
      <c r="N24">
        <v>1.595165E-3</v>
      </c>
      <c r="O24">
        <v>1.595165E-3</v>
      </c>
      <c r="P24">
        <v>1.595165E-3</v>
      </c>
      <c r="Q24">
        <v>1.8517780000000001E-3</v>
      </c>
      <c r="R24">
        <v>1.8517780000000001E-3</v>
      </c>
      <c r="S24">
        <v>1.8517780000000001E-3</v>
      </c>
      <c r="T24">
        <v>1.8517780000000001E-3</v>
      </c>
      <c r="U24">
        <v>1.700078E-3</v>
      </c>
      <c r="V24">
        <v>1.4817599999999999E-3</v>
      </c>
      <c r="W24">
        <v>0.115</v>
      </c>
      <c r="X24">
        <v>0.65</v>
      </c>
      <c r="Y24" s="95">
        <v>9.6500000000000004E-4</v>
      </c>
      <c r="Z24" s="95">
        <v>9.6500000000000004E-4</v>
      </c>
      <c r="AA24" s="95">
        <v>9.6500000000000004E-4</v>
      </c>
      <c r="AB24">
        <v>1.090382E-3</v>
      </c>
      <c r="AC24">
        <v>1.357692E-3</v>
      </c>
      <c r="AD24" s="95">
        <v>8.7100000000000003E-4</v>
      </c>
      <c r="AE24" s="95">
        <v>8.7100000000000003E-4</v>
      </c>
      <c r="AF24" s="95">
        <v>6.4899999999999995E-4</v>
      </c>
      <c r="AG24" s="95">
        <v>8.0699999999999999E-4</v>
      </c>
      <c r="AH24" s="95">
        <v>8.0699999999999999E-4</v>
      </c>
      <c r="AI24" s="95">
        <v>8.0699999999999999E-4</v>
      </c>
      <c r="AJ24" s="95">
        <v>8.0699999999999999E-4</v>
      </c>
      <c r="AK24">
        <v>1.2654770000000001E-3</v>
      </c>
      <c r="AL24">
        <v>1.2654770000000001E-3</v>
      </c>
      <c r="AM24">
        <v>1.2654770000000001E-3</v>
      </c>
      <c r="AN24" s="95">
        <v>9.2900000000000003E-4</v>
      </c>
      <c r="AO24">
        <v>2.1948050000000002E-3</v>
      </c>
      <c r="AP24">
        <v>2.2465810000000001E-3</v>
      </c>
      <c r="AQ24">
        <v>2.2465810000000001E-3</v>
      </c>
      <c r="AR24">
        <v>2.2465810000000001E-3</v>
      </c>
      <c r="AS24">
        <v>2.2465810000000001E-3</v>
      </c>
      <c r="AT24">
        <v>2.2465810000000001E-3</v>
      </c>
      <c r="AU24" s="95">
        <v>5.1900000000000004E-4</v>
      </c>
      <c r="AV24">
        <v>3.0020200000000002E-3</v>
      </c>
      <c r="AW24" s="95">
        <v>2.4399999999999999E-4</v>
      </c>
      <c r="AX24" s="95">
        <v>9.0399999999999996E-4</v>
      </c>
      <c r="AY24">
        <v>3.919985E-3</v>
      </c>
      <c r="AZ24" s="95">
        <v>6.2100000000000002E-4</v>
      </c>
      <c r="BA24">
        <v>1.102574E-3</v>
      </c>
      <c r="BB24" s="95">
        <v>7.6499999999999995E-4</v>
      </c>
      <c r="BC24" s="95">
        <v>9.1500000000000001E-4</v>
      </c>
      <c r="BD24" s="95">
        <v>9.8799999999999995E-4</v>
      </c>
      <c r="BE24">
        <v>1.595165E-3</v>
      </c>
      <c r="BF24">
        <v>1.8517780000000001E-3</v>
      </c>
      <c r="BG24" s="95">
        <v>2.6800000000000001E-4</v>
      </c>
      <c r="BH24" s="95">
        <v>6.5799999999999995E-4</v>
      </c>
      <c r="BI24">
        <v>1.700078E-3</v>
      </c>
      <c r="BJ24">
        <v>1.4817599999999999E-3</v>
      </c>
      <c r="BK24">
        <v>1.476502E-3</v>
      </c>
      <c r="BL24">
        <v>1.7471660000000001E-3</v>
      </c>
      <c r="BM24">
        <v>1.575398E-3</v>
      </c>
      <c r="BN24">
        <v>0.115</v>
      </c>
      <c r="BO24" s="95">
        <v>6.2299999999999996E-4</v>
      </c>
      <c r="BP24" s="95">
        <v>9.6500000000000004E-4</v>
      </c>
      <c r="BQ24" s="95">
        <v>7.1599999999999995E-4</v>
      </c>
      <c r="BR24">
        <v>1.090382E-3</v>
      </c>
      <c r="BS24">
        <v>1.0693619999999999E-3</v>
      </c>
      <c r="BT24">
        <v>4.9438370000000004E-3</v>
      </c>
      <c r="BU24">
        <v>2.111637E-3</v>
      </c>
      <c r="BV24" s="95">
        <v>7.2400000000000003E-4</v>
      </c>
      <c r="BW24">
        <v>1.280602E-3</v>
      </c>
      <c r="BX24" s="95">
        <v>6.4899999999999995E-4</v>
      </c>
      <c r="BY24" s="95">
        <v>8.7100000000000003E-4</v>
      </c>
      <c r="BZ24">
        <v>1.2141809999999999E-3</v>
      </c>
      <c r="CA24" s="95">
        <v>8.0699999999999999E-4</v>
      </c>
      <c r="CB24">
        <v>1.357692E-3</v>
      </c>
      <c r="CC24" s="95">
        <v>9.0700000000000004E-4</v>
      </c>
      <c r="CD24">
        <v>1.2654770000000001E-3</v>
      </c>
      <c r="CE24">
        <v>2.363548E-3</v>
      </c>
      <c r="CF24" s="95">
        <v>5.53E-4</v>
      </c>
      <c r="CG24" s="95">
        <v>9.2900000000000003E-4</v>
      </c>
      <c r="CH24" s="95">
        <v>7.2900000000000005E-4</v>
      </c>
      <c r="CI24">
        <v>1.479508E-3</v>
      </c>
      <c r="CJ24">
        <v>1.0765079999999999E-3</v>
      </c>
      <c r="CK24">
        <v>2.1948050000000002E-3</v>
      </c>
      <c r="CL24">
        <v>2.2465810000000001E-3</v>
      </c>
      <c r="CM24" s="95">
        <v>8.0000000000000004E-4</v>
      </c>
      <c r="CN24" s="95">
        <v>7.2400000000000003E-4</v>
      </c>
      <c r="CO24">
        <v>1.0692690000000001E-3</v>
      </c>
      <c r="CP24" s="95">
        <v>5.1900000000000004E-4</v>
      </c>
      <c r="CQ24">
        <v>1.181662E-3</v>
      </c>
      <c r="CR24">
        <v>1.2014269999999999E-3</v>
      </c>
      <c r="CS24" s="95">
        <v>8.8099999999999995E-4</v>
      </c>
    </row>
    <row r="25" spans="1:97">
      <c r="A25" s="94">
        <v>24510</v>
      </c>
      <c r="B25" s="95">
        <v>2.5700000000000001E-4</v>
      </c>
      <c r="C25" s="95">
        <v>2.0900000000000001E-4</v>
      </c>
      <c r="D25" s="95">
        <v>2.0900000000000001E-4</v>
      </c>
      <c r="E25" s="95">
        <v>2.0900000000000001E-4</v>
      </c>
      <c r="F25" s="95">
        <v>2.0900000000000001E-4</v>
      </c>
      <c r="G25" s="95">
        <v>2.0900000000000001E-4</v>
      </c>
      <c r="H25" s="95">
        <v>2.0900000000000001E-4</v>
      </c>
      <c r="I25" s="95">
        <v>2.0900000000000001E-4</v>
      </c>
      <c r="J25" s="95">
        <v>7.3399999999999995E-4</v>
      </c>
      <c r="K25" s="95">
        <v>7.3399999999999995E-4</v>
      </c>
      <c r="L25" s="95">
        <v>7.3399999999999995E-4</v>
      </c>
      <c r="M25" s="95">
        <v>7.3399999999999995E-4</v>
      </c>
      <c r="N25" s="95">
        <v>7.3399999999999995E-4</v>
      </c>
      <c r="O25" s="95">
        <v>7.3399999999999995E-4</v>
      </c>
      <c r="P25" s="95">
        <v>7.3399999999999995E-4</v>
      </c>
      <c r="Q25">
        <v>1.000969E-3</v>
      </c>
      <c r="R25">
        <v>1.000969E-3</v>
      </c>
      <c r="S25">
        <v>1.000969E-3</v>
      </c>
      <c r="T25">
        <v>1.000969E-3</v>
      </c>
      <c r="U25" s="95">
        <v>7.2199999999999999E-4</v>
      </c>
      <c r="V25" s="95">
        <v>9.3499999999999996E-4</v>
      </c>
      <c r="W25" s="95">
        <v>4.9899999999999999E-4</v>
      </c>
      <c r="X25" s="95">
        <v>4.9899999999999999E-4</v>
      </c>
      <c r="Y25">
        <v>0.65</v>
      </c>
      <c r="Z25">
        <v>7.6666666999999994E-2</v>
      </c>
      <c r="AA25">
        <v>7.6666666999999994E-2</v>
      </c>
      <c r="AB25" s="95">
        <v>9.5200000000000005E-4</v>
      </c>
      <c r="AC25">
        <v>1.6936830000000001E-3</v>
      </c>
      <c r="AD25">
        <v>4.6177989999999997E-3</v>
      </c>
      <c r="AE25">
        <v>4.6177989999999997E-3</v>
      </c>
      <c r="AF25" s="95">
        <v>2.2000000000000001E-4</v>
      </c>
      <c r="AG25">
        <v>2.089245E-3</v>
      </c>
      <c r="AH25">
        <v>2.089245E-3</v>
      </c>
      <c r="AI25">
        <v>2.089245E-3</v>
      </c>
      <c r="AJ25">
        <v>2.089245E-3</v>
      </c>
      <c r="AK25">
        <v>1.378039E-3</v>
      </c>
      <c r="AL25">
        <v>1.378039E-3</v>
      </c>
      <c r="AM25">
        <v>1.378039E-3</v>
      </c>
      <c r="AN25">
        <v>4.0158320000000004E-3</v>
      </c>
      <c r="AO25" s="95">
        <v>8.5099999999999998E-4</v>
      </c>
      <c r="AP25" s="95">
        <v>3.6200000000000002E-4</v>
      </c>
      <c r="AQ25" s="95">
        <v>3.6200000000000002E-4</v>
      </c>
      <c r="AR25" s="95">
        <v>3.6200000000000002E-4</v>
      </c>
      <c r="AS25" s="95">
        <v>3.6200000000000002E-4</v>
      </c>
      <c r="AT25" s="95">
        <v>3.6200000000000002E-4</v>
      </c>
      <c r="AU25" s="95">
        <v>1.9900000000000001E-4</v>
      </c>
      <c r="AV25" s="95">
        <v>7.2900000000000005E-4</v>
      </c>
      <c r="AW25" s="95">
        <v>1.1E-4</v>
      </c>
      <c r="AX25" s="95">
        <v>2.5700000000000001E-4</v>
      </c>
      <c r="AY25" s="95">
        <v>5.5500000000000005E-4</v>
      </c>
      <c r="AZ25" s="95">
        <v>2.0900000000000001E-4</v>
      </c>
      <c r="BA25" s="95">
        <v>3.1100000000000002E-4</v>
      </c>
      <c r="BB25">
        <v>1.9045290000000001E-3</v>
      </c>
      <c r="BC25">
        <v>7.8312409999999992E-3</v>
      </c>
      <c r="BD25">
        <v>2.1338365000000001E-2</v>
      </c>
      <c r="BE25" s="95">
        <v>7.3399999999999995E-4</v>
      </c>
      <c r="BF25">
        <v>1.000969E-3</v>
      </c>
      <c r="BG25" s="95">
        <v>1.1E-4</v>
      </c>
      <c r="BH25" s="95">
        <v>2.33E-4</v>
      </c>
      <c r="BI25" s="95">
        <v>7.2199999999999999E-4</v>
      </c>
      <c r="BJ25" s="95">
        <v>9.3499999999999996E-4</v>
      </c>
      <c r="BK25" s="95">
        <v>5.1999999999999995E-4</v>
      </c>
      <c r="BL25" s="95">
        <v>4.1899999999999999E-4</v>
      </c>
      <c r="BM25">
        <v>1.1581149999999999E-3</v>
      </c>
      <c r="BN25" s="95">
        <v>4.9899999999999999E-4</v>
      </c>
      <c r="BO25" s="95">
        <v>8.9999999999999998E-4</v>
      </c>
      <c r="BP25">
        <v>7.6666666999999994E-2</v>
      </c>
      <c r="BQ25">
        <v>1.4331400000000001E-3</v>
      </c>
      <c r="BR25" s="95">
        <v>9.5200000000000005E-4</v>
      </c>
      <c r="BS25" s="95">
        <v>4.6000000000000001E-4</v>
      </c>
      <c r="BT25" s="95">
        <v>6.0999999999999997E-4</v>
      </c>
      <c r="BU25" s="95">
        <v>5.5999999999999995E-4</v>
      </c>
      <c r="BV25" s="95">
        <v>2.6400000000000002E-4</v>
      </c>
      <c r="BW25" s="95">
        <v>3.8099999999999999E-4</v>
      </c>
      <c r="BX25" s="95">
        <v>2.2000000000000001E-4</v>
      </c>
      <c r="BY25">
        <v>4.6177989999999997E-3</v>
      </c>
      <c r="BZ25" s="95">
        <v>3.01E-4</v>
      </c>
      <c r="CA25">
        <v>2.089245E-3</v>
      </c>
      <c r="CB25">
        <v>1.6936830000000001E-3</v>
      </c>
      <c r="CC25" s="95">
        <v>3.5300000000000002E-4</v>
      </c>
      <c r="CD25">
        <v>1.378039E-3</v>
      </c>
      <c r="CE25" s="95">
        <v>4.3600000000000003E-4</v>
      </c>
      <c r="CF25" s="95">
        <v>2.03E-4</v>
      </c>
      <c r="CG25">
        <v>4.0158320000000004E-3</v>
      </c>
      <c r="CH25">
        <v>1.5459339999999999E-3</v>
      </c>
      <c r="CI25">
        <v>1.2965699999999999E-3</v>
      </c>
      <c r="CJ25" s="95">
        <v>3.7300000000000001E-4</v>
      </c>
      <c r="CK25" s="95">
        <v>8.5099999999999998E-4</v>
      </c>
      <c r="CL25" s="95">
        <v>3.6200000000000002E-4</v>
      </c>
      <c r="CM25" s="95">
        <v>2.5300000000000002E-4</v>
      </c>
      <c r="CN25">
        <v>1.4129100000000001E-3</v>
      </c>
      <c r="CO25">
        <v>5.0267879999999999E-3</v>
      </c>
      <c r="CP25" s="95">
        <v>1.9900000000000001E-4</v>
      </c>
      <c r="CQ25">
        <v>2.3178980000000001E-3</v>
      </c>
      <c r="CR25" s="95">
        <v>6.4000000000000005E-4</v>
      </c>
      <c r="CS25" s="95">
        <v>2.8899999999999998E-4</v>
      </c>
    </row>
    <row r="26" spans="1:97">
      <c r="A26" s="94">
        <v>24031</v>
      </c>
      <c r="B26" s="95">
        <v>2.5700000000000001E-4</v>
      </c>
      <c r="C26" s="95">
        <v>2.0900000000000001E-4</v>
      </c>
      <c r="D26" s="95">
        <v>2.0900000000000001E-4</v>
      </c>
      <c r="E26" s="95">
        <v>2.0900000000000001E-4</v>
      </c>
      <c r="F26" s="95">
        <v>2.0900000000000001E-4</v>
      </c>
      <c r="G26" s="95">
        <v>2.0900000000000001E-4</v>
      </c>
      <c r="H26" s="95">
        <v>2.0900000000000001E-4</v>
      </c>
      <c r="I26" s="95">
        <v>2.0900000000000001E-4</v>
      </c>
      <c r="J26" s="95">
        <v>7.3399999999999995E-4</v>
      </c>
      <c r="K26" s="95">
        <v>7.3399999999999995E-4</v>
      </c>
      <c r="L26" s="95">
        <v>7.3399999999999995E-4</v>
      </c>
      <c r="M26" s="95">
        <v>7.3399999999999995E-4</v>
      </c>
      <c r="N26" s="95">
        <v>7.3399999999999995E-4</v>
      </c>
      <c r="O26" s="95">
        <v>7.3399999999999995E-4</v>
      </c>
      <c r="P26" s="95">
        <v>7.3399999999999995E-4</v>
      </c>
      <c r="Q26">
        <v>1.000969E-3</v>
      </c>
      <c r="R26">
        <v>1.000969E-3</v>
      </c>
      <c r="S26">
        <v>1.000969E-3</v>
      </c>
      <c r="T26">
        <v>1.000969E-3</v>
      </c>
      <c r="U26" s="95">
        <v>7.2199999999999999E-4</v>
      </c>
      <c r="V26" s="95">
        <v>9.3499999999999996E-4</v>
      </c>
      <c r="W26" s="95">
        <v>4.9899999999999999E-4</v>
      </c>
      <c r="X26" s="95">
        <v>4.9899999999999999E-4</v>
      </c>
      <c r="Y26">
        <v>7.6666666999999994E-2</v>
      </c>
      <c r="Z26">
        <v>0.65</v>
      </c>
      <c r="AA26">
        <v>7.6666666999999994E-2</v>
      </c>
      <c r="AB26" s="95">
        <v>9.5200000000000005E-4</v>
      </c>
      <c r="AC26">
        <v>1.6936830000000001E-3</v>
      </c>
      <c r="AD26">
        <v>4.6177989999999997E-3</v>
      </c>
      <c r="AE26">
        <v>4.6177989999999997E-3</v>
      </c>
      <c r="AF26" s="95">
        <v>2.2000000000000001E-4</v>
      </c>
      <c r="AG26">
        <v>2.089245E-3</v>
      </c>
      <c r="AH26">
        <v>2.089245E-3</v>
      </c>
      <c r="AI26">
        <v>2.089245E-3</v>
      </c>
      <c r="AJ26">
        <v>2.089245E-3</v>
      </c>
      <c r="AK26">
        <v>1.378039E-3</v>
      </c>
      <c r="AL26">
        <v>1.378039E-3</v>
      </c>
      <c r="AM26">
        <v>1.378039E-3</v>
      </c>
      <c r="AN26">
        <v>4.0158320000000004E-3</v>
      </c>
      <c r="AO26" s="95">
        <v>8.5099999999999998E-4</v>
      </c>
      <c r="AP26" s="95">
        <v>3.6200000000000002E-4</v>
      </c>
      <c r="AQ26" s="95">
        <v>3.6200000000000002E-4</v>
      </c>
      <c r="AR26" s="95">
        <v>3.6200000000000002E-4</v>
      </c>
      <c r="AS26" s="95">
        <v>3.6200000000000002E-4</v>
      </c>
      <c r="AT26" s="95">
        <v>3.6200000000000002E-4</v>
      </c>
      <c r="AU26" s="95">
        <v>1.9900000000000001E-4</v>
      </c>
      <c r="AV26" s="95">
        <v>7.2900000000000005E-4</v>
      </c>
      <c r="AW26" s="95">
        <v>1.1E-4</v>
      </c>
      <c r="AX26" s="95">
        <v>2.5700000000000001E-4</v>
      </c>
      <c r="AY26" s="95">
        <v>5.5500000000000005E-4</v>
      </c>
      <c r="AZ26" s="95">
        <v>2.0900000000000001E-4</v>
      </c>
      <c r="BA26" s="95">
        <v>3.1100000000000002E-4</v>
      </c>
      <c r="BB26">
        <v>1.9045290000000001E-3</v>
      </c>
      <c r="BC26">
        <v>7.8312409999999992E-3</v>
      </c>
      <c r="BD26">
        <v>2.1338365000000001E-2</v>
      </c>
      <c r="BE26" s="95">
        <v>7.3399999999999995E-4</v>
      </c>
      <c r="BF26">
        <v>1.000969E-3</v>
      </c>
      <c r="BG26" s="95">
        <v>1.1E-4</v>
      </c>
      <c r="BH26" s="95">
        <v>2.33E-4</v>
      </c>
      <c r="BI26" s="95">
        <v>7.2199999999999999E-4</v>
      </c>
      <c r="BJ26" s="95">
        <v>9.3499999999999996E-4</v>
      </c>
      <c r="BK26" s="95">
        <v>5.1999999999999995E-4</v>
      </c>
      <c r="BL26" s="95">
        <v>4.1899999999999999E-4</v>
      </c>
      <c r="BM26">
        <v>1.1581149999999999E-3</v>
      </c>
      <c r="BN26" s="95">
        <v>4.9899999999999999E-4</v>
      </c>
      <c r="BO26" s="95">
        <v>8.9999999999999998E-4</v>
      </c>
      <c r="BP26">
        <v>7.6666666999999994E-2</v>
      </c>
      <c r="BQ26">
        <v>1.4331400000000001E-3</v>
      </c>
      <c r="BR26" s="95">
        <v>9.5200000000000005E-4</v>
      </c>
      <c r="BS26" s="95">
        <v>4.6000000000000001E-4</v>
      </c>
      <c r="BT26" s="95">
        <v>6.0999999999999997E-4</v>
      </c>
      <c r="BU26" s="95">
        <v>5.5999999999999995E-4</v>
      </c>
      <c r="BV26" s="95">
        <v>2.6400000000000002E-4</v>
      </c>
      <c r="BW26" s="95">
        <v>3.8099999999999999E-4</v>
      </c>
      <c r="BX26" s="95">
        <v>2.2000000000000001E-4</v>
      </c>
      <c r="BY26">
        <v>4.6177989999999997E-3</v>
      </c>
      <c r="BZ26" s="95">
        <v>3.01E-4</v>
      </c>
      <c r="CA26">
        <v>2.089245E-3</v>
      </c>
      <c r="CB26">
        <v>1.6936830000000001E-3</v>
      </c>
      <c r="CC26" s="95">
        <v>3.5300000000000002E-4</v>
      </c>
      <c r="CD26">
        <v>1.378039E-3</v>
      </c>
      <c r="CE26" s="95">
        <v>4.3600000000000003E-4</v>
      </c>
      <c r="CF26" s="95">
        <v>2.03E-4</v>
      </c>
      <c r="CG26">
        <v>4.0158320000000004E-3</v>
      </c>
      <c r="CH26">
        <v>1.5459339999999999E-3</v>
      </c>
      <c r="CI26">
        <v>1.2965699999999999E-3</v>
      </c>
      <c r="CJ26" s="95">
        <v>3.7300000000000001E-4</v>
      </c>
      <c r="CK26" s="95">
        <v>8.5099999999999998E-4</v>
      </c>
      <c r="CL26" s="95">
        <v>3.6200000000000002E-4</v>
      </c>
      <c r="CM26" s="95">
        <v>2.5300000000000002E-4</v>
      </c>
      <c r="CN26">
        <v>1.4129100000000001E-3</v>
      </c>
      <c r="CO26">
        <v>5.0267879999999999E-3</v>
      </c>
      <c r="CP26" s="95">
        <v>1.9900000000000001E-4</v>
      </c>
      <c r="CQ26">
        <v>2.3178980000000001E-3</v>
      </c>
      <c r="CR26" s="95">
        <v>6.4000000000000005E-4</v>
      </c>
      <c r="CS26" s="95">
        <v>2.8899999999999998E-4</v>
      </c>
    </row>
    <row r="27" spans="1:97">
      <c r="A27" s="94">
        <v>24033</v>
      </c>
      <c r="B27" s="95">
        <v>2.5700000000000001E-4</v>
      </c>
      <c r="C27" s="95">
        <v>2.0900000000000001E-4</v>
      </c>
      <c r="D27" s="95">
        <v>2.0900000000000001E-4</v>
      </c>
      <c r="E27" s="95">
        <v>2.0900000000000001E-4</v>
      </c>
      <c r="F27" s="95">
        <v>2.0900000000000001E-4</v>
      </c>
      <c r="G27" s="95">
        <v>2.0900000000000001E-4</v>
      </c>
      <c r="H27" s="95">
        <v>2.0900000000000001E-4</v>
      </c>
      <c r="I27" s="95">
        <v>2.0900000000000001E-4</v>
      </c>
      <c r="J27" s="95">
        <v>7.3399999999999995E-4</v>
      </c>
      <c r="K27" s="95">
        <v>7.3399999999999995E-4</v>
      </c>
      <c r="L27" s="95">
        <v>7.3399999999999995E-4</v>
      </c>
      <c r="M27" s="95">
        <v>7.3399999999999995E-4</v>
      </c>
      <c r="N27" s="95">
        <v>7.3399999999999995E-4</v>
      </c>
      <c r="O27" s="95">
        <v>7.3399999999999995E-4</v>
      </c>
      <c r="P27" s="95">
        <v>7.3399999999999995E-4</v>
      </c>
      <c r="Q27">
        <v>1.000969E-3</v>
      </c>
      <c r="R27">
        <v>1.000969E-3</v>
      </c>
      <c r="S27">
        <v>1.000969E-3</v>
      </c>
      <c r="T27">
        <v>1.000969E-3</v>
      </c>
      <c r="U27" s="95">
        <v>7.2199999999999999E-4</v>
      </c>
      <c r="V27" s="95">
        <v>9.3499999999999996E-4</v>
      </c>
      <c r="W27" s="95">
        <v>4.9899999999999999E-4</v>
      </c>
      <c r="X27" s="95">
        <v>4.9899999999999999E-4</v>
      </c>
      <c r="Y27">
        <v>7.6666666999999994E-2</v>
      </c>
      <c r="Z27">
        <v>7.6666666999999994E-2</v>
      </c>
      <c r="AA27">
        <v>0.65</v>
      </c>
      <c r="AB27" s="95">
        <v>9.5200000000000005E-4</v>
      </c>
      <c r="AC27">
        <v>1.6936830000000001E-3</v>
      </c>
      <c r="AD27">
        <v>4.6177989999999997E-3</v>
      </c>
      <c r="AE27">
        <v>4.6177989999999997E-3</v>
      </c>
      <c r="AF27" s="95">
        <v>2.2000000000000001E-4</v>
      </c>
      <c r="AG27">
        <v>2.089245E-3</v>
      </c>
      <c r="AH27">
        <v>2.089245E-3</v>
      </c>
      <c r="AI27">
        <v>2.089245E-3</v>
      </c>
      <c r="AJ27">
        <v>2.089245E-3</v>
      </c>
      <c r="AK27">
        <v>1.378039E-3</v>
      </c>
      <c r="AL27">
        <v>1.378039E-3</v>
      </c>
      <c r="AM27">
        <v>1.378039E-3</v>
      </c>
      <c r="AN27">
        <v>4.0158320000000004E-3</v>
      </c>
      <c r="AO27" s="95">
        <v>8.5099999999999998E-4</v>
      </c>
      <c r="AP27" s="95">
        <v>3.6200000000000002E-4</v>
      </c>
      <c r="AQ27" s="95">
        <v>3.6200000000000002E-4</v>
      </c>
      <c r="AR27" s="95">
        <v>3.6200000000000002E-4</v>
      </c>
      <c r="AS27" s="95">
        <v>3.6200000000000002E-4</v>
      </c>
      <c r="AT27" s="95">
        <v>3.6200000000000002E-4</v>
      </c>
      <c r="AU27" s="95">
        <v>1.9900000000000001E-4</v>
      </c>
      <c r="AV27" s="95">
        <v>7.2900000000000005E-4</v>
      </c>
      <c r="AW27" s="95">
        <v>1.1E-4</v>
      </c>
      <c r="AX27" s="95">
        <v>2.5700000000000001E-4</v>
      </c>
      <c r="AY27" s="95">
        <v>5.5500000000000005E-4</v>
      </c>
      <c r="AZ27" s="95">
        <v>2.0900000000000001E-4</v>
      </c>
      <c r="BA27" s="95">
        <v>3.1100000000000002E-4</v>
      </c>
      <c r="BB27">
        <v>1.9045290000000001E-3</v>
      </c>
      <c r="BC27">
        <v>7.8312409999999992E-3</v>
      </c>
      <c r="BD27">
        <v>2.1338365000000001E-2</v>
      </c>
      <c r="BE27" s="95">
        <v>7.3399999999999995E-4</v>
      </c>
      <c r="BF27">
        <v>1.000969E-3</v>
      </c>
      <c r="BG27" s="95">
        <v>1.1E-4</v>
      </c>
      <c r="BH27" s="95">
        <v>2.33E-4</v>
      </c>
      <c r="BI27" s="95">
        <v>7.2199999999999999E-4</v>
      </c>
      <c r="BJ27" s="95">
        <v>9.3499999999999996E-4</v>
      </c>
      <c r="BK27" s="95">
        <v>5.1999999999999995E-4</v>
      </c>
      <c r="BL27" s="95">
        <v>4.1899999999999999E-4</v>
      </c>
      <c r="BM27">
        <v>1.1581149999999999E-3</v>
      </c>
      <c r="BN27" s="95">
        <v>4.9899999999999999E-4</v>
      </c>
      <c r="BO27" s="95">
        <v>8.9999999999999998E-4</v>
      </c>
      <c r="BP27">
        <v>7.6666666999999994E-2</v>
      </c>
      <c r="BQ27">
        <v>1.4331400000000001E-3</v>
      </c>
      <c r="BR27" s="95">
        <v>9.5200000000000005E-4</v>
      </c>
      <c r="BS27" s="95">
        <v>4.6000000000000001E-4</v>
      </c>
      <c r="BT27" s="95">
        <v>6.0999999999999997E-4</v>
      </c>
      <c r="BU27" s="95">
        <v>5.5999999999999995E-4</v>
      </c>
      <c r="BV27" s="95">
        <v>2.6400000000000002E-4</v>
      </c>
      <c r="BW27" s="95">
        <v>3.8099999999999999E-4</v>
      </c>
      <c r="BX27" s="95">
        <v>2.2000000000000001E-4</v>
      </c>
      <c r="BY27">
        <v>4.6177989999999997E-3</v>
      </c>
      <c r="BZ27" s="95">
        <v>3.01E-4</v>
      </c>
      <c r="CA27">
        <v>2.089245E-3</v>
      </c>
      <c r="CB27">
        <v>1.6936830000000001E-3</v>
      </c>
      <c r="CC27" s="95">
        <v>3.5300000000000002E-4</v>
      </c>
      <c r="CD27">
        <v>1.378039E-3</v>
      </c>
      <c r="CE27" s="95">
        <v>4.3600000000000003E-4</v>
      </c>
      <c r="CF27" s="95">
        <v>2.03E-4</v>
      </c>
      <c r="CG27">
        <v>4.0158320000000004E-3</v>
      </c>
      <c r="CH27">
        <v>1.5459339999999999E-3</v>
      </c>
      <c r="CI27">
        <v>1.2965699999999999E-3</v>
      </c>
      <c r="CJ27" s="95">
        <v>3.7300000000000001E-4</v>
      </c>
      <c r="CK27" s="95">
        <v>8.5099999999999998E-4</v>
      </c>
      <c r="CL27" s="95">
        <v>3.6200000000000002E-4</v>
      </c>
      <c r="CM27" s="95">
        <v>2.5300000000000002E-4</v>
      </c>
      <c r="CN27">
        <v>1.4129100000000001E-3</v>
      </c>
      <c r="CO27">
        <v>5.0267879999999999E-3</v>
      </c>
      <c r="CP27" s="95">
        <v>1.9900000000000001E-4</v>
      </c>
      <c r="CQ27">
        <v>2.3178980000000001E-3</v>
      </c>
      <c r="CR27" s="95">
        <v>6.4000000000000005E-4</v>
      </c>
      <c r="CS27" s="95">
        <v>2.8899999999999998E-4</v>
      </c>
    </row>
    <row r="28" spans="1:97">
      <c r="A28" s="94">
        <v>26163</v>
      </c>
      <c r="B28" s="95">
        <v>5.2599999999999999E-4</v>
      </c>
      <c r="C28" s="95">
        <v>4.1899999999999999E-4</v>
      </c>
      <c r="D28" s="95">
        <v>4.1899999999999999E-4</v>
      </c>
      <c r="E28" s="95">
        <v>4.1899999999999999E-4</v>
      </c>
      <c r="F28" s="95">
        <v>4.1899999999999999E-4</v>
      </c>
      <c r="G28" s="95">
        <v>4.1899999999999999E-4</v>
      </c>
      <c r="H28" s="95">
        <v>4.1899999999999999E-4</v>
      </c>
      <c r="I28" s="95">
        <v>4.1899999999999999E-4</v>
      </c>
      <c r="J28" s="95">
        <v>9.1100000000000003E-4</v>
      </c>
      <c r="K28" s="95">
        <v>9.1100000000000003E-4</v>
      </c>
      <c r="L28" s="95">
        <v>9.1100000000000003E-4</v>
      </c>
      <c r="M28" s="95">
        <v>9.1100000000000003E-4</v>
      </c>
      <c r="N28" s="95">
        <v>9.1100000000000003E-4</v>
      </c>
      <c r="O28" s="95">
        <v>9.1100000000000003E-4</v>
      </c>
      <c r="P28" s="95">
        <v>9.1100000000000003E-4</v>
      </c>
      <c r="Q28">
        <v>1.3622110000000001E-3</v>
      </c>
      <c r="R28">
        <v>1.3622110000000001E-3</v>
      </c>
      <c r="S28">
        <v>1.3622110000000001E-3</v>
      </c>
      <c r="T28">
        <v>1.3622110000000001E-3</v>
      </c>
      <c r="U28">
        <v>2.4380220000000002E-3</v>
      </c>
      <c r="V28">
        <v>3.5369490000000002E-3</v>
      </c>
      <c r="W28" s="95">
        <v>9.4399999999999996E-4</v>
      </c>
      <c r="X28" s="95">
        <v>9.4399999999999996E-4</v>
      </c>
      <c r="Y28">
        <v>1.5930580000000001E-3</v>
      </c>
      <c r="Z28">
        <v>1.5930580000000001E-3</v>
      </c>
      <c r="AA28">
        <v>1.5930580000000001E-3</v>
      </c>
      <c r="AB28">
        <v>0.65</v>
      </c>
      <c r="AC28">
        <v>1.6294739999999999E-3</v>
      </c>
      <c r="AD28">
        <v>1.415735E-3</v>
      </c>
      <c r="AE28">
        <v>1.415735E-3</v>
      </c>
      <c r="AF28" s="95">
        <v>4.5399999999999998E-4</v>
      </c>
      <c r="AG28">
        <v>1.562145E-3</v>
      </c>
      <c r="AH28">
        <v>1.562145E-3</v>
      </c>
      <c r="AI28">
        <v>1.562145E-3</v>
      </c>
      <c r="AJ28">
        <v>1.562145E-3</v>
      </c>
      <c r="AK28">
        <v>3.6474879999999999E-3</v>
      </c>
      <c r="AL28">
        <v>3.6474879999999999E-3</v>
      </c>
      <c r="AM28">
        <v>3.6474879999999999E-3</v>
      </c>
      <c r="AN28">
        <v>1.8953679999999999E-3</v>
      </c>
      <c r="AO28">
        <v>1.740945E-3</v>
      </c>
      <c r="AP28" s="95">
        <v>7.36E-4</v>
      </c>
      <c r="AQ28" s="95">
        <v>7.36E-4</v>
      </c>
      <c r="AR28" s="95">
        <v>7.36E-4</v>
      </c>
      <c r="AS28" s="95">
        <v>7.36E-4</v>
      </c>
      <c r="AT28" s="95">
        <v>7.36E-4</v>
      </c>
      <c r="AU28" s="95">
        <v>4.1100000000000002E-4</v>
      </c>
      <c r="AV28">
        <v>1.2364660000000001E-3</v>
      </c>
      <c r="AW28" s="95">
        <v>2.0699999999999999E-4</v>
      </c>
      <c r="AX28" s="95">
        <v>5.2599999999999999E-4</v>
      </c>
      <c r="AY28">
        <v>1.233446E-3</v>
      </c>
      <c r="AZ28" s="95">
        <v>4.1899999999999999E-4</v>
      </c>
      <c r="BA28" s="95">
        <v>6.9700000000000003E-4</v>
      </c>
      <c r="BB28">
        <v>1.238255E-3</v>
      </c>
      <c r="BC28">
        <v>1.4401939999999999E-3</v>
      </c>
      <c r="BD28">
        <v>1.6365139999999999E-3</v>
      </c>
      <c r="BE28" s="95">
        <v>9.1100000000000003E-4</v>
      </c>
      <c r="BF28">
        <v>1.3622110000000001E-3</v>
      </c>
      <c r="BG28" s="95">
        <v>1.9799999999999999E-4</v>
      </c>
      <c r="BH28" s="95">
        <v>4.95E-4</v>
      </c>
      <c r="BI28">
        <v>2.4380220000000002E-3</v>
      </c>
      <c r="BJ28">
        <v>3.5369490000000002E-3</v>
      </c>
      <c r="BK28">
        <v>1.6047450000000001E-3</v>
      </c>
      <c r="BL28">
        <v>1.022174E-3</v>
      </c>
      <c r="BM28">
        <v>2.3577680000000001E-3</v>
      </c>
      <c r="BN28" s="95">
        <v>9.4399999999999996E-4</v>
      </c>
      <c r="BO28" s="95">
        <v>9.6100000000000005E-4</v>
      </c>
      <c r="BP28">
        <v>1.5930580000000001E-3</v>
      </c>
      <c r="BQ28">
        <v>1.1299890000000001E-3</v>
      </c>
      <c r="BR28">
        <v>0.23</v>
      </c>
      <c r="BS28">
        <v>1.4434649999999999E-3</v>
      </c>
      <c r="BT28">
        <v>1.2012139999999999E-3</v>
      </c>
      <c r="BU28">
        <v>1.519409E-3</v>
      </c>
      <c r="BV28" s="95">
        <v>5.9400000000000002E-4</v>
      </c>
      <c r="BW28" s="95">
        <v>9.5200000000000005E-4</v>
      </c>
      <c r="BX28" s="95">
        <v>4.5399999999999998E-4</v>
      </c>
      <c r="BY28">
        <v>1.415735E-3</v>
      </c>
      <c r="BZ28" s="95">
        <v>6.3199999999999997E-4</v>
      </c>
      <c r="CA28">
        <v>1.562145E-3</v>
      </c>
      <c r="CB28">
        <v>1.6294739999999999E-3</v>
      </c>
      <c r="CC28" s="95">
        <v>9.1799999999999998E-4</v>
      </c>
      <c r="CD28">
        <v>3.6474879999999999E-3</v>
      </c>
      <c r="CE28">
        <v>1.0096770000000001E-3</v>
      </c>
      <c r="CF28" s="95">
        <v>4.1599999999999997E-4</v>
      </c>
      <c r="CG28">
        <v>1.8953679999999999E-3</v>
      </c>
      <c r="CH28">
        <v>1.130186E-3</v>
      </c>
      <c r="CI28">
        <v>1.3764059999999999E-3</v>
      </c>
      <c r="CJ28" s="95">
        <v>9.6599999999999995E-4</v>
      </c>
      <c r="CK28">
        <v>1.740945E-3</v>
      </c>
      <c r="CL28" s="95">
        <v>7.36E-4</v>
      </c>
      <c r="CM28" s="95">
        <v>5.3700000000000004E-4</v>
      </c>
      <c r="CN28">
        <v>1.2673719999999999E-3</v>
      </c>
      <c r="CO28">
        <v>1.661343E-3</v>
      </c>
      <c r="CP28" s="95">
        <v>4.1100000000000002E-4</v>
      </c>
      <c r="CQ28">
        <v>2.2845999999999999E-3</v>
      </c>
      <c r="CR28">
        <v>2.991133E-3</v>
      </c>
      <c r="CS28" s="95">
        <v>6.5600000000000001E-4</v>
      </c>
    </row>
    <row r="29" spans="1:97">
      <c r="A29" s="94">
        <v>37119</v>
      </c>
      <c r="B29" s="95">
        <v>3.7800000000000003E-4</v>
      </c>
      <c r="C29" s="95">
        <v>2.9700000000000001E-4</v>
      </c>
      <c r="D29" s="95">
        <v>2.9700000000000001E-4</v>
      </c>
      <c r="E29" s="95">
        <v>2.9700000000000001E-4</v>
      </c>
      <c r="F29" s="95">
        <v>2.9700000000000001E-4</v>
      </c>
      <c r="G29" s="95">
        <v>2.9700000000000001E-4</v>
      </c>
      <c r="H29" s="95">
        <v>2.9700000000000001E-4</v>
      </c>
      <c r="I29" s="95">
        <v>2.9700000000000001E-4</v>
      </c>
      <c r="J29">
        <v>1.4621549999999999E-3</v>
      </c>
      <c r="K29">
        <v>1.4621549999999999E-3</v>
      </c>
      <c r="L29">
        <v>1.4621549999999999E-3</v>
      </c>
      <c r="M29">
        <v>1.4621549999999999E-3</v>
      </c>
      <c r="N29">
        <v>1.4621549999999999E-3</v>
      </c>
      <c r="O29">
        <v>1.4621549999999999E-3</v>
      </c>
      <c r="P29">
        <v>1.4621549999999999E-3</v>
      </c>
      <c r="Q29">
        <v>3.1306979999999999E-3</v>
      </c>
      <c r="R29">
        <v>3.1306979999999999E-3</v>
      </c>
      <c r="S29">
        <v>3.1306979999999999E-3</v>
      </c>
      <c r="T29">
        <v>3.1306979999999999E-3</v>
      </c>
      <c r="U29">
        <v>1.243561E-3</v>
      </c>
      <c r="V29">
        <v>1.6456089999999999E-3</v>
      </c>
      <c r="W29" s="95">
        <v>9.01E-4</v>
      </c>
      <c r="X29" s="95">
        <v>9.01E-4</v>
      </c>
      <c r="Y29">
        <v>2.1726549999999999E-3</v>
      </c>
      <c r="Z29">
        <v>2.1726549999999999E-3</v>
      </c>
      <c r="AA29">
        <v>2.1726549999999999E-3</v>
      </c>
      <c r="AB29">
        <v>1.249354E-3</v>
      </c>
      <c r="AC29">
        <v>0.65</v>
      </c>
      <c r="AD29">
        <v>1.5991919999999999E-3</v>
      </c>
      <c r="AE29">
        <v>1.5991919999999999E-3</v>
      </c>
      <c r="AF29" s="95">
        <v>3.1300000000000002E-4</v>
      </c>
      <c r="AG29">
        <v>1.239754E-3</v>
      </c>
      <c r="AH29">
        <v>1.239754E-3</v>
      </c>
      <c r="AI29">
        <v>1.239754E-3</v>
      </c>
      <c r="AJ29">
        <v>1.239754E-3</v>
      </c>
      <c r="AK29">
        <v>2.255637E-3</v>
      </c>
      <c r="AL29">
        <v>2.255637E-3</v>
      </c>
      <c r="AM29">
        <v>2.255637E-3</v>
      </c>
      <c r="AN29">
        <v>1.7633799999999999E-3</v>
      </c>
      <c r="AO29">
        <v>1.9556690000000002E-3</v>
      </c>
      <c r="AP29" s="95">
        <v>5.8E-4</v>
      </c>
      <c r="AQ29" s="95">
        <v>5.8E-4</v>
      </c>
      <c r="AR29" s="95">
        <v>5.8E-4</v>
      </c>
      <c r="AS29" s="95">
        <v>5.8E-4</v>
      </c>
      <c r="AT29" s="95">
        <v>5.8E-4</v>
      </c>
      <c r="AU29" s="95">
        <v>2.7500000000000002E-4</v>
      </c>
      <c r="AV29">
        <v>1.6339169999999999E-3</v>
      </c>
      <c r="AW29" s="95">
        <v>1.46E-4</v>
      </c>
      <c r="AX29" s="95">
        <v>3.7800000000000003E-4</v>
      </c>
      <c r="AY29">
        <v>1.002235E-3</v>
      </c>
      <c r="AZ29" s="95">
        <v>2.9700000000000001E-4</v>
      </c>
      <c r="BA29" s="95">
        <v>4.6299999999999998E-4</v>
      </c>
      <c r="BB29">
        <v>1.151174E-3</v>
      </c>
      <c r="BC29">
        <v>1.852263E-3</v>
      </c>
      <c r="BD29">
        <v>2.3481869999999998E-3</v>
      </c>
      <c r="BE29">
        <v>1.4621549999999999E-3</v>
      </c>
      <c r="BF29">
        <v>3.1306979999999999E-3</v>
      </c>
      <c r="BG29" s="95">
        <v>1.4999999999999999E-4</v>
      </c>
      <c r="BH29" s="95">
        <v>3.28E-4</v>
      </c>
      <c r="BI29">
        <v>1.243561E-3</v>
      </c>
      <c r="BJ29">
        <v>1.6456089999999999E-3</v>
      </c>
      <c r="BK29" s="95">
        <v>8.0599999999999997E-4</v>
      </c>
      <c r="BL29" s="95">
        <v>6.5899999999999997E-4</v>
      </c>
      <c r="BM29">
        <v>2.840459E-3</v>
      </c>
      <c r="BN29" s="95">
        <v>9.01E-4</v>
      </c>
      <c r="BO29" s="95">
        <v>7.54E-4</v>
      </c>
      <c r="BP29">
        <v>2.1726549999999999E-3</v>
      </c>
      <c r="BQ29" s="95">
        <v>9.9700000000000006E-4</v>
      </c>
      <c r="BR29">
        <v>1.249354E-3</v>
      </c>
      <c r="BS29" s="95">
        <v>6.5799999999999995E-4</v>
      </c>
      <c r="BT29">
        <v>1.1930389999999999E-3</v>
      </c>
      <c r="BU29" s="95">
        <v>9.4499999999999998E-4</v>
      </c>
      <c r="BV29" s="95">
        <v>3.7199999999999999E-4</v>
      </c>
      <c r="BW29" s="95">
        <v>5.7300000000000005E-4</v>
      </c>
      <c r="BX29" s="95">
        <v>3.1300000000000002E-4</v>
      </c>
      <c r="BY29">
        <v>1.5991919999999999E-3</v>
      </c>
      <c r="BZ29" s="95">
        <v>4.5399999999999998E-4</v>
      </c>
      <c r="CA29">
        <v>1.239754E-3</v>
      </c>
      <c r="CB29">
        <v>0.23</v>
      </c>
      <c r="CC29" s="95">
        <v>5.0000000000000001E-4</v>
      </c>
      <c r="CD29">
        <v>2.255637E-3</v>
      </c>
      <c r="CE29" s="95">
        <v>7.1100000000000004E-4</v>
      </c>
      <c r="CF29" s="95">
        <v>2.8299999999999999E-4</v>
      </c>
      <c r="CG29">
        <v>1.7633799999999999E-3</v>
      </c>
      <c r="CH29">
        <v>1.0414479999999999E-3</v>
      </c>
      <c r="CI29">
        <v>5.7921980000000001E-3</v>
      </c>
      <c r="CJ29" s="95">
        <v>5.44E-4</v>
      </c>
      <c r="CK29">
        <v>1.9556690000000002E-3</v>
      </c>
      <c r="CL29" s="95">
        <v>5.8E-4</v>
      </c>
      <c r="CM29" s="95">
        <v>3.6600000000000001E-4</v>
      </c>
      <c r="CN29" s="95">
        <v>9.9500000000000001E-4</v>
      </c>
      <c r="CO29">
        <v>3.2764249999999999E-3</v>
      </c>
      <c r="CP29" s="95">
        <v>2.7500000000000002E-4</v>
      </c>
      <c r="CQ29">
        <v>3.5511230000000002E-3</v>
      </c>
      <c r="CR29" s="95">
        <v>9.3099999999999997E-4</v>
      </c>
      <c r="CS29" s="95">
        <v>4.1800000000000002E-4</v>
      </c>
    </row>
    <row r="30" spans="1:97">
      <c r="A30" s="94">
        <v>34013</v>
      </c>
      <c r="B30" s="95">
        <v>2.81E-4</v>
      </c>
      <c r="C30" s="95">
        <v>2.31E-4</v>
      </c>
      <c r="D30" s="95">
        <v>2.31E-4</v>
      </c>
      <c r="E30" s="95">
        <v>2.31E-4</v>
      </c>
      <c r="F30" s="95">
        <v>2.31E-4</v>
      </c>
      <c r="G30" s="95">
        <v>2.31E-4</v>
      </c>
      <c r="H30" s="95">
        <v>2.31E-4</v>
      </c>
      <c r="I30" s="95">
        <v>2.31E-4</v>
      </c>
      <c r="J30" s="95">
        <v>7.5299999999999998E-4</v>
      </c>
      <c r="K30" s="95">
        <v>7.5299999999999998E-4</v>
      </c>
      <c r="L30" s="95">
        <v>7.5299999999999998E-4</v>
      </c>
      <c r="M30" s="95">
        <v>7.5299999999999998E-4</v>
      </c>
      <c r="N30" s="95">
        <v>7.5299999999999998E-4</v>
      </c>
      <c r="O30" s="95">
        <v>7.5299999999999998E-4</v>
      </c>
      <c r="P30" s="95">
        <v>7.5299999999999998E-4</v>
      </c>
      <c r="Q30" s="95">
        <v>9.5399999999999999E-4</v>
      </c>
      <c r="R30" s="95">
        <v>9.5399999999999999E-4</v>
      </c>
      <c r="S30" s="95">
        <v>9.5399999999999999E-4</v>
      </c>
      <c r="T30" s="95">
        <v>9.5399999999999999E-4</v>
      </c>
      <c r="U30" s="95">
        <v>7.2999999999999996E-4</v>
      </c>
      <c r="V30" s="95">
        <v>9.1500000000000001E-4</v>
      </c>
      <c r="W30" s="95">
        <v>5.1999999999999995E-4</v>
      </c>
      <c r="X30" s="95">
        <v>5.1999999999999995E-4</v>
      </c>
      <c r="Y30">
        <v>5.3234909999999996E-3</v>
      </c>
      <c r="Z30">
        <v>5.3234909999999996E-3</v>
      </c>
      <c r="AA30">
        <v>5.3234909999999996E-3</v>
      </c>
      <c r="AB30" s="95">
        <v>9.7499999999999996E-4</v>
      </c>
      <c r="AC30">
        <v>1.4371539999999999E-3</v>
      </c>
      <c r="AD30">
        <v>0.65</v>
      </c>
      <c r="AE30">
        <v>0.115</v>
      </c>
      <c r="AF30" s="95">
        <v>2.43E-4</v>
      </c>
      <c r="AG30">
        <v>3.2541940000000002E-3</v>
      </c>
      <c r="AH30">
        <v>3.2541940000000002E-3</v>
      </c>
      <c r="AI30">
        <v>3.2541940000000002E-3</v>
      </c>
      <c r="AJ30">
        <v>3.2541940000000002E-3</v>
      </c>
      <c r="AK30">
        <v>1.2664989999999999E-3</v>
      </c>
      <c r="AL30">
        <v>1.2664989999999999E-3</v>
      </c>
      <c r="AM30">
        <v>1.2664989999999999E-3</v>
      </c>
      <c r="AN30">
        <v>3.8242950000000001E-3</v>
      </c>
      <c r="AO30" s="95">
        <v>8.2899999999999998E-4</v>
      </c>
      <c r="AP30" s="95">
        <v>3.8699999999999997E-4</v>
      </c>
      <c r="AQ30" s="95">
        <v>3.8699999999999997E-4</v>
      </c>
      <c r="AR30" s="95">
        <v>3.8699999999999997E-4</v>
      </c>
      <c r="AS30" s="95">
        <v>3.8699999999999997E-4</v>
      </c>
      <c r="AT30" s="95">
        <v>3.8699999999999997E-4</v>
      </c>
      <c r="AU30" s="95">
        <v>2.22E-4</v>
      </c>
      <c r="AV30" s="95">
        <v>7.27E-4</v>
      </c>
      <c r="AW30" s="95">
        <v>1.25E-4</v>
      </c>
      <c r="AX30" s="95">
        <v>2.81E-4</v>
      </c>
      <c r="AY30" s="95">
        <v>5.71E-4</v>
      </c>
      <c r="AZ30" s="95">
        <v>2.31E-4</v>
      </c>
      <c r="BA30" s="95">
        <v>3.3799999999999998E-4</v>
      </c>
      <c r="BB30">
        <v>3.6836630000000002E-3</v>
      </c>
      <c r="BC30">
        <v>9.8772259999999994E-3</v>
      </c>
      <c r="BD30">
        <v>4.3785619999999999E-3</v>
      </c>
      <c r="BE30" s="95">
        <v>7.5299999999999998E-4</v>
      </c>
      <c r="BF30" s="95">
        <v>9.5399999999999999E-4</v>
      </c>
      <c r="BG30" s="95">
        <v>1.2400000000000001E-4</v>
      </c>
      <c r="BH30" s="95">
        <v>2.5700000000000001E-4</v>
      </c>
      <c r="BI30" s="95">
        <v>7.2999999999999996E-4</v>
      </c>
      <c r="BJ30" s="95">
        <v>9.1500000000000001E-4</v>
      </c>
      <c r="BK30" s="95">
        <v>5.4699999999999996E-4</v>
      </c>
      <c r="BL30" s="95">
        <v>4.4499999999999997E-4</v>
      </c>
      <c r="BM30">
        <v>1.0732960000000001E-3</v>
      </c>
      <c r="BN30" s="95">
        <v>5.1999999999999995E-4</v>
      </c>
      <c r="BO30">
        <v>1.2748169999999999E-3</v>
      </c>
      <c r="BP30">
        <v>5.3234909999999996E-3</v>
      </c>
      <c r="BQ30">
        <v>2.3783430000000002E-3</v>
      </c>
      <c r="BR30" s="95">
        <v>9.7499999999999996E-4</v>
      </c>
      <c r="BS30" s="95">
        <v>4.95E-4</v>
      </c>
      <c r="BT30" s="95">
        <v>6.2100000000000002E-4</v>
      </c>
      <c r="BU30" s="95">
        <v>5.8E-4</v>
      </c>
      <c r="BV30" s="95">
        <v>2.9100000000000003E-4</v>
      </c>
      <c r="BW30" s="95">
        <v>4.0900000000000002E-4</v>
      </c>
      <c r="BX30" s="95">
        <v>2.43E-4</v>
      </c>
      <c r="BY30">
        <v>0.115</v>
      </c>
      <c r="BZ30" s="95">
        <v>3.2600000000000001E-4</v>
      </c>
      <c r="CA30">
        <v>3.2541940000000002E-3</v>
      </c>
      <c r="CB30">
        <v>1.4371539999999999E-3</v>
      </c>
      <c r="CC30" s="95">
        <v>3.86E-4</v>
      </c>
      <c r="CD30">
        <v>1.2664989999999999E-3</v>
      </c>
      <c r="CE30" s="95">
        <v>4.6099999999999998E-4</v>
      </c>
      <c r="CF30" s="95">
        <v>2.2499999999999999E-4</v>
      </c>
      <c r="CG30">
        <v>3.8242950000000001E-3</v>
      </c>
      <c r="CH30">
        <v>2.6757270000000001E-3</v>
      </c>
      <c r="CI30">
        <v>1.186262E-3</v>
      </c>
      <c r="CJ30" s="95">
        <v>4.0299999999999998E-4</v>
      </c>
      <c r="CK30" s="95">
        <v>8.2899999999999998E-4</v>
      </c>
      <c r="CL30" s="95">
        <v>3.8699999999999997E-4</v>
      </c>
      <c r="CM30" s="95">
        <v>2.7799999999999998E-4</v>
      </c>
      <c r="CN30">
        <v>2.1947920000000001E-3</v>
      </c>
      <c r="CO30">
        <v>2.7983679999999999E-3</v>
      </c>
      <c r="CP30" s="95">
        <v>2.22E-4</v>
      </c>
      <c r="CQ30">
        <v>1.8123740000000001E-3</v>
      </c>
      <c r="CR30" s="95">
        <v>6.7199999999999996E-4</v>
      </c>
      <c r="CS30" s="95">
        <v>3.1700000000000001E-4</v>
      </c>
    </row>
    <row r="31" spans="1:97">
      <c r="A31" s="94">
        <v>34017</v>
      </c>
      <c r="B31" s="95">
        <v>2.81E-4</v>
      </c>
      <c r="C31" s="95">
        <v>2.31E-4</v>
      </c>
      <c r="D31" s="95">
        <v>2.31E-4</v>
      </c>
      <c r="E31" s="95">
        <v>2.31E-4</v>
      </c>
      <c r="F31" s="95">
        <v>2.31E-4</v>
      </c>
      <c r="G31" s="95">
        <v>2.31E-4</v>
      </c>
      <c r="H31" s="95">
        <v>2.31E-4</v>
      </c>
      <c r="I31" s="95">
        <v>2.31E-4</v>
      </c>
      <c r="J31" s="95">
        <v>7.5299999999999998E-4</v>
      </c>
      <c r="K31" s="95">
        <v>7.5299999999999998E-4</v>
      </c>
      <c r="L31" s="95">
        <v>7.5299999999999998E-4</v>
      </c>
      <c r="M31" s="95">
        <v>7.5299999999999998E-4</v>
      </c>
      <c r="N31" s="95">
        <v>7.5299999999999998E-4</v>
      </c>
      <c r="O31" s="95">
        <v>7.5299999999999998E-4</v>
      </c>
      <c r="P31" s="95">
        <v>7.5299999999999998E-4</v>
      </c>
      <c r="Q31" s="95">
        <v>9.5399999999999999E-4</v>
      </c>
      <c r="R31" s="95">
        <v>9.5399999999999999E-4</v>
      </c>
      <c r="S31" s="95">
        <v>9.5399999999999999E-4</v>
      </c>
      <c r="T31" s="95">
        <v>9.5399999999999999E-4</v>
      </c>
      <c r="U31" s="95">
        <v>7.2999999999999996E-4</v>
      </c>
      <c r="V31" s="95">
        <v>9.1500000000000001E-4</v>
      </c>
      <c r="W31" s="95">
        <v>5.1999999999999995E-4</v>
      </c>
      <c r="X31" s="95">
        <v>5.1999999999999995E-4</v>
      </c>
      <c r="Y31">
        <v>5.3234909999999996E-3</v>
      </c>
      <c r="Z31">
        <v>5.3234909999999996E-3</v>
      </c>
      <c r="AA31">
        <v>5.3234909999999996E-3</v>
      </c>
      <c r="AB31" s="95">
        <v>9.7499999999999996E-4</v>
      </c>
      <c r="AC31">
        <v>1.4371539999999999E-3</v>
      </c>
      <c r="AD31">
        <v>0.115</v>
      </c>
      <c r="AE31">
        <v>0.65</v>
      </c>
      <c r="AF31" s="95">
        <v>2.43E-4</v>
      </c>
      <c r="AG31">
        <v>3.2541940000000002E-3</v>
      </c>
      <c r="AH31">
        <v>3.2541940000000002E-3</v>
      </c>
      <c r="AI31">
        <v>3.2541940000000002E-3</v>
      </c>
      <c r="AJ31">
        <v>3.2541940000000002E-3</v>
      </c>
      <c r="AK31">
        <v>1.2664989999999999E-3</v>
      </c>
      <c r="AL31">
        <v>1.2664989999999999E-3</v>
      </c>
      <c r="AM31">
        <v>1.2664989999999999E-3</v>
      </c>
      <c r="AN31">
        <v>3.8242950000000001E-3</v>
      </c>
      <c r="AO31" s="95">
        <v>8.2899999999999998E-4</v>
      </c>
      <c r="AP31" s="95">
        <v>3.8699999999999997E-4</v>
      </c>
      <c r="AQ31" s="95">
        <v>3.8699999999999997E-4</v>
      </c>
      <c r="AR31" s="95">
        <v>3.8699999999999997E-4</v>
      </c>
      <c r="AS31" s="95">
        <v>3.8699999999999997E-4</v>
      </c>
      <c r="AT31" s="95">
        <v>3.8699999999999997E-4</v>
      </c>
      <c r="AU31" s="95">
        <v>2.22E-4</v>
      </c>
      <c r="AV31" s="95">
        <v>7.27E-4</v>
      </c>
      <c r="AW31" s="95">
        <v>1.25E-4</v>
      </c>
      <c r="AX31" s="95">
        <v>2.81E-4</v>
      </c>
      <c r="AY31" s="95">
        <v>5.71E-4</v>
      </c>
      <c r="AZ31" s="95">
        <v>2.31E-4</v>
      </c>
      <c r="BA31" s="95">
        <v>3.3799999999999998E-4</v>
      </c>
      <c r="BB31">
        <v>3.6836630000000002E-3</v>
      </c>
      <c r="BC31">
        <v>9.8772259999999994E-3</v>
      </c>
      <c r="BD31">
        <v>4.3785619999999999E-3</v>
      </c>
      <c r="BE31" s="95">
        <v>7.5299999999999998E-4</v>
      </c>
      <c r="BF31" s="95">
        <v>9.5399999999999999E-4</v>
      </c>
      <c r="BG31" s="95">
        <v>1.2400000000000001E-4</v>
      </c>
      <c r="BH31" s="95">
        <v>2.5700000000000001E-4</v>
      </c>
      <c r="BI31" s="95">
        <v>7.2999999999999996E-4</v>
      </c>
      <c r="BJ31" s="95">
        <v>9.1500000000000001E-4</v>
      </c>
      <c r="BK31" s="95">
        <v>5.4699999999999996E-4</v>
      </c>
      <c r="BL31" s="95">
        <v>4.4499999999999997E-4</v>
      </c>
      <c r="BM31">
        <v>1.0732960000000001E-3</v>
      </c>
      <c r="BN31" s="95">
        <v>5.1999999999999995E-4</v>
      </c>
      <c r="BO31">
        <v>1.2748169999999999E-3</v>
      </c>
      <c r="BP31">
        <v>5.3234909999999996E-3</v>
      </c>
      <c r="BQ31">
        <v>2.3783430000000002E-3</v>
      </c>
      <c r="BR31" s="95">
        <v>9.7499999999999996E-4</v>
      </c>
      <c r="BS31" s="95">
        <v>4.95E-4</v>
      </c>
      <c r="BT31" s="95">
        <v>6.2100000000000002E-4</v>
      </c>
      <c r="BU31" s="95">
        <v>5.8E-4</v>
      </c>
      <c r="BV31" s="95">
        <v>2.9100000000000003E-4</v>
      </c>
      <c r="BW31" s="95">
        <v>4.0900000000000002E-4</v>
      </c>
      <c r="BX31" s="95">
        <v>2.43E-4</v>
      </c>
      <c r="BY31">
        <v>0.115</v>
      </c>
      <c r="BZ31" s="95">
        <v>3.2600000000000001E-4</v>
      </c>
      <c r="CA31">
        <v>3.2541940000000002E-3</v>
      </c>
      <c r="CB31">
        <v>1.4371539999999999E-3</v>
      </c>
      <c r="CC31" s="95">
        <v>3.86E-4</v>
      </c>
      <c r="CD31">
        <v>1.2664989999999999E-3</v>
      </c>
      <c r="CE31" s="95">
        <v>4.6099999999999998E-4</v>
      </c>
      <c r="CF31" s="95">
        <v>2.2499999999999999E-4</v>
      </c>
      <c r="CG31">
        <v>3.8242950000000001E-3</v>
      </c>
      <c r="CH31">
        <v>2.6757270000000001E-3</v>
      </c>
      <c r="CI31">
        <v>1.186262E-3</v>
      </c>
      <c r="CJ31" s="95">
        <v>4.0299999999999998E-4</v>
      </c>
      <c r="CK31" s="95">
        <v>8.2899999999999998E-4</v>
      </c>
      <c r="CL31" s="95">
        <v>3.8699999999999997E-4</v>
      </c>
      <c r="CM31" s="95">
        <v>2.7799999999999998E-4</v>
      </c>
      <c r="CN31">
        <v>2.1947920000000001E-3</v>
      </c>
      <c r="CO31">
        <v>2.7983679999999999E-3</v>
      </c>
      <c r="CP31" s="95">
        <v>2.22E-4</v>
      </c>
      <c r="CQ31">
        <v>1.8123740000000001E-3</v>
      </c>
      <c r="CR31" s="95">
        <v>6.7199999999999996E-4</v>
      </c>
      <c r="CS31" s="95">
        <v>3.1700000000000001E-4</v>
      </c>
    </row>
    <row r="32" spans="1:97">
      <c r="A32" s="94">
        <v>32003</v>
      </c>
      <c r="B32">
        <v>2.3983770000000001E-3</v>
      </c>
      <c r="C32">
        <v>5.3439940000000003E-3</v>
      </c>
      <c r="D32">
        <v>5.3439940000000003E-3</v>
      </c>
      <c r="E32">
        <v>5.3439940000000003E-3</v>
      </c>
      <c r="F32">
        <v>5.3439940000000003E-3</v>
      </c>
      <c r="G32">
        <v>5.3439940000000003E-3</v>
      </c>
      <c r="H32">
        <v>5.3439940000000003E-3</v>
      </c>
      <c r="I32">
        <v>5.3439940000000003E-3</v>
      </c>
      <c r="J32" s="95">
        <v>5.4199999999999995E-4</v>
      </c>
      <c r="K32" s="95">
        <v>5.4199999999999995E-4</v>
      </c>
      <c r="L32" s="95">
        <v>5.4199999999999995E-4</v>
      </c>
      <c r="M32" s="95">
        <v>5.4199999999999995E-4</v>
      </c>
      <c r="N32" s="95">
        <v>5.4199999999999995E-4</v>
      </c>
      <c r="O32" s="95">
        <v>5.4199999999999995E-4</v>
      </c>
      <c r="P32" s="95">
        <v>5.4199999999999995E-4</v>
      </c>
      <c r="Q32" s="95">
        <v>5.8900000000000001E-4</v>
      </c>
      <c r="R32" s="95">
        <v>5.8900000000000001E-4</v>
      </c>
      <c r="S32" s="95">
        <v>5.8900000000000001E-4</v>
      </c>
      <c r="T32" s="95">
        <v>5.8900000000000001E-4</v>
      </c>
      <c r="U32" s="95">
        <v>7.1900000000000002E-4</v>
      </c>
      <c r="V32" s="95">
        <v>6.5200000000000002E-4</v>
      </c>
      <c r="W32" s="95">
        <v>7.6099999999999996E-4</v>
      </c>
      <c r="X32" s="95">
        <v>7.6099999999999996E-4</v>
      </c>
      <c r="Y32" s="95">
        <v>5.0000000000000001E-4</v>
      </c>
      <c r="Z32" s="95">
        <v>5.0000000000000001E-4</v>
      </c>
      <c r="AA32" s="95">
        <v>5.0000000000000001E-4</v>
      </c>
      <c r="AB32" s="95">
        <v>6.1499999999999999E-4</v>
      </c>
      <c r="AC32" s="95">
        <v>5.53E-4</v>
      </c>
      <c r="AD32" s="95">
        <v>4.7899999999999999E-4</v>
      </c>
      <c r="AE32" s="95">
        <v>4.7899999999999999E-4</v>
      </c>
      <c r="AF32">
        <v>0.65</v>
      </c>
      <c r="AG32" s="95">
        <v>4.7899999999999999E-4</v>
      </c>
      <c r="AH32" s="95">
        <v>4.7899999999999999E-4</v>
      </c>
      <c r="AI32" s="95">
        <v>4.7899999999999999E-4</v>
      </c>
      <c r="AJ32" s="95">
        <v>4.7899999999999999E-4</v>
      </c>
      <c r="AK32" s="95">
        <v>5.9299999999999999E-4</v>
      </c>
      <c r="AL32" s="95">
        <v>5.9299999999999999E-4</v>
      </c>
      <c r="AM32" s="95">
        <v>5.9299999999999999E-4</v>
      </c>
      <c r="AN32" s="95">
        <v>5.0600000000000005E-4</v>
      </c>
      <c r="AO32" s="95">
        <v>6.5799999999999995E-4</v>
      </c>
      <c r="AP32">
        <v>1.0468949999999999E-3</v>
      </c>
      <c r="AQ32">
        <v>1.0468949999999999E-3</v>
      </c>
      <c r="AR32">
        <v>1.0468949999999999E-3</v>
      </c>
      <c r="AS32">
        <v>1.0468949999999999E-3</v>
      </c>
      <c r="AT32">
        <v>1.0468949999999999E-3</v>
      </c>
      <c r="AU32">
        <v>2.3521060000000001E-3</v>
      </c>
      <c r="AV32" s="95">
        <v>6.4899999999999995E-4</v>
      </c>
      <c r="AW32" s="95">
        <v>4.5399999999999998E-4</v>
      </c>
      <c r="AX32">
        <v>2.3983770000000001E-3</v>
      </c>
      <c r="AY32" s="95">
        <v>7.94E-4</v>
      </c>
      <c r="AZ32">
        <v>5.3439940000000003E-3</v>
      </c>
      <c r="BA32">
        <v>1.7061190000000001E-3</v>
      </c>
      <c r="BB32" s="95">
        <v>4.55E-4</v>
      </c>
      <c r="BC32" s="95">
        <v>4.86E-4</v>
      </c>
      <c r="BD32" s="95">
        <v>5.0500000000000002E-4</v>
      </c>
      <c r="BE32" s="95">
        <v>5.4199999999999995E-4</v>
      </c>
      <c r="BF32" s="95">
        <v>5.8900000000000001E-4</v>
      </c>
      <c r="BG32" s="95">
        <v>4.66E-4</v>
      </c>
      <c r="BH32">
        <v>4.163763E-3</v>
      </c>
      <c r="BI32" s="95">
        <v>7.1900000000000002E-4</v>
      </c>
      <c r="BJ32" s="95">
        <v>6.5200000000000002E-4</v>
      </c>
      <c r="BK32" s="95">
        <v>8.5400000000000005E-4</v>
      </c>
      <c r="BL32">
        <v>1.052508E-3</v>
      </c>
      <c r="BM32" s="95">
        <v>6.1399999999999996E-4</v>
      </c>
      <c r="BN32" s="95">
        <v>7.6099999999999996E-4</v>
      </c>
      <c r="BO32" s="95">
        <v>4.1800000000000002E-4</v>
      </c>
      <c r="BP32" s="95">
        <v>5.0000000000000001E-4</v>
      </c>
      <c r="BQ32" s="95">
        <v>4.4200000000000001E-4</v>
      </c>
      <c r="BR32" s="95">
        <v>6.1499999999999999E-4</v>
      </c>
      <c r="BS32" s="95">
        <v>8.6300000000000005E-4</v>
      </c>
      <c r="BT32" s="95">
        <v>7.2199999999999999E-4</v>
      </c>
      <c r="BU32" s="95">
        <v>8.2299999999999995E-4</v>
      </c>
      <c r="BV32">
        <v>1.939425E-3</v>
      </c>
      <c r="BW32">
        <v>1.172527E-3</v>
      </c>
      <c r="BX32">
        <v>0.23</v>
      </c>
      <c r="BY32" s="95">
        <v>4.7899999999999999E-4</v>
      </c>
      <c r="BZ32">
        <v>1.6210720000000001E-3</v>
      </c>
      <c r="CA32" s="95">
        <v>4.7899999999999999E-4</v>
      </c>
      <c r="CB32" s="95">
        <v>5.53E-4</v>
      </c>
      <c r="CC32">
        <v>1.0965020000000001E-3</v>
      </c>
      <c r="CD32" s="95">
        <v>5.9299999999999999E-4</v>
      </c>
      <c r="CE32" s="95">
        <v>9.8200000000000002E-4</v>
      </c>
      <c r="CF32">
        <v>3.8515839999999999E-3</v>
      </c>
      <c r="CG32" s="95">
        <v>5.0600000000000005E-4</v>
      </c>
      <c r="CH32" s="95">
        <v>4.4299999999999998E-4</v>
      </c>
      <c r="CI32" s="95">
        <v>5.5500000000000005E-4</v>
      </c>
      <c r="CJ32">
        <v>1.137452E-3</v>
      </c>
      <c r="CK32" s="95">
        <v>6.5799999999999995E-4</v>
      </c>
      <c r="CL32">
        <v>1.0468949999999999E-3</v>
      </c>
      <c r="CM32">
        <v>3.8323459999999999E-3</v>
      </c>
      <c r="CN32" s="95">
        <v>4.5399999999999998E-4</v>
      </c>
      <c r="CO32" s="95">
        <v>5.1699999999999999E-4</v>
      </c>
      <c r="CP32">
        <v>2.3521060000000001E-3</v>
      </c>
      <c r="CQ32" s="95">
        <v>5.5199999999999997E-4</v>
      </c>
      <c r="CR32" s="95">
        <v>7.2199999999999999E-4</v>
      </c>
      <c r="CS32">
        <v>1.9436869999999999E-3</v>
      </c>
    </row>
    <row r="33" spans="1:97">
      <c r="A33" s="94">
        <v>36005</v>
      </c>
      <c r="B33" s="95">
        <v>3.68E-4</v>
      </c>
      <c r="C33" s="95">
        <v>3.0600000000000001E-4</v>
      </c>
      <c r="D33" s="95">
        <v>3.0600000000000001E-4</v>
      </c>
      <c r="E33" s="95">
        <v>3.0600000000000001E-4</v>
      </c>
      <c r="F33" s="95">
        <v>3.0600000000000001E-4</v>
      </c>
      <c r="G33" s="95">
        <v>3.0600000000000001E-4</v>
      </c>
      <c r="H33" s="95">
        <v>3.0600000000000001E-4</v>
      </c>
      <c r="I33" s="95">
        <v>3.0600000000000001E-4</v>
      </c>
      <c r="J33" s="95">
        <v>8.3299999999999997E-4</v>
      </c>
      <c r="K33" s="95">
        <v>8.3299999999999997E-4</v>
      </c>
      <c r="L33" s="95">
        <v>8.3299999999999997E-4</v>
      </c>
      <c r="M33" s="95">
        <v>8.3299999999999997E-4</v>
      </c>
      <c r="N33" s="95">
        <v>8.3299999999999997E-4</v>
      </c>
      <c r="O33" s="95">
        <v>8.3299999999999997E-4</v>
      </c>
      <c r="P33" s="95">
        <v>8.3299999999999997E-4</v>
      </c>
      <c r="Q33">
        <v>1.0624079999999999E-3</v>
      </c>
      <c r="R33">
        <v>1.0624079999999999E-3</v>
      </c>
      <c r="S33">
        <v>1.0624079999999999E-3</v>
      </c>
      <c r="T33">
        <v>1.0624079999999999E-3</v>
      </c>
      <c r="U33" s="95">
        <v>9.5699999999999995E-4</v>
      </c>
      <c r="V33">
        <v>1.1961160000000001E-3</v>
      </c>
      <c r="W33" s="95">
        <v>6.3900000000000003E-4</v>
      </c>
      <c r="X33" s="95">
        <v>6.3900000000000003E-4</v>
      </c>
      <c r="Y33">
        <v>3.2006080000000002E-3</v>
      </c>
      <c r="Z33">
        <v>3.2006080000000002E-3</v>
      </c>
      <c r="AA33">
        <v>3.2006080000000002E-3</v>
      </c>
      <c r="AB33">
        <v>1.4303549999999999E-3</v>
      </c>
      <c r="AC33">
        <v>1.4805389999999999E-3</v>
      </c>
      <c r="AD33">
        <v>4.3243919999999998E-3</v>
      </c>
      <c r="AE33">
        <v>4.3243919999999998E-3</v>
      </c>
      <c r="AF33" s="95">
        <v>3.2400000000000001E-4</v>
      </c>
      <c r="AG33">
        <v>0.65</v>
      </c>
      <c r="AH33">
        <v>5.7500000000000002E-2</v>
      </c>
      <c r="AI33">
        <v>5.7500000000000002E-2</v>
      </c>
      <c r="AJ33">
        <v>5.7500000000000002E-2</v>
      </c>
      <c r="AK33">
        <v>1.6277279999999999E-3</v>
      </c>
      <c r="AL33">
        <v>1.6277279999999999E-3</v>
      </c>
      <c r="AM33">
        <v>1.6277279999999999E-3</v>
      </c>
      <c r="AN33">
        <v>4.8314330000000004E-3</v>
      </c>
      <c r="AO33">
        <v>1.002223E-3</v>
      </c>
      <c r="AP33" s="95">
        <v>4.9399999999999997E-4</v>
      </c>
      <c r="AQ33" s="95">
        <v>4.9399999999999997E-4</v>
      </c>
      <c r="AR33" s="95">
        <v>4.9399999999999997E-4</v>
      </c>
      <c r="AS33" s="95">
        <v>4.9399999999999997E-4</v>
      </c>
      <c r="AT33" s="95">
        <v>4.9399999999999997E-4</v>
      </c>
      <c r="AU33" s="95">
        <v>2.9799999999999998E-4</v>
      </c>
      <c r="AV33" s="95">
        <v>8.5700000000000001E-4</v>
      </c>
      <c r="AW33" s="95">
        <v>1.6799999999999999E-4</v>
      </c>
      <c r="AX33" s="95">
        <v>3.68E-4</v>
      </c>
      <c r="AY33" s="95">
        <v>7.1900000000000002E-4</v>
      </c>
      <c r="AZ33" s="95">
        <v>3.0600000000000001E-4</v>
      </c>
      <c r="BA33" s="95">
        <v>4.4799999999999999E-4</v>
      </c>
      <c r="BB33">
        <v>5.0891160000000003E-3</v>
      </c>
      <c r="BC33">
        <v>3.3992670000000001E-3</v>
      </c>
      <c r="BD33">
        <v>2.997361E-3</v>
      </c>
      <c r="BE33" s="95">
        <v>8.3299999999999997E-4</v>
      </c>
      <c r="BF33">
        <v>1.0624079999999999E-3</v>
      </c>
      <c r="BG33" s="95">
        <v>1.63E-4</v>
      </c>
      <c r="BH33" s="95">
        <v>3.4499999999999998E-4</v>
      </c>
      <c r="BI33" s="95">
        <v>9.5699999999999995E-4</v>
      </c>
      <c r="BJ33">
        <v>1.1961160000000001E-3</v>
      </c>
      <c r="BK33" s="95">
        <v>7.36E-4</v>
      </c>
      <c r="BL33" s="95">
        <v>5.8500000000000002E-4</v>
      </c>
      <c r="BM33">
        <v>1.291543E-3</v>
      </c>
      <c r="BN33" s="95">
        <v>6.3900000000000003E-4</v>
      </c>
      <c r="BO33">
        <v>2.1159070000000002E-3</v>
      </c>
      <c r="BP33">
        <v>3.2006080000000002E-3</v>
      </c>
      <c r="BQ33">
        <v>3.7380260000000002E-3</v>
      </c>
      <c r="BR33">
        <v>1.4303549999999999E-3</v>
      </c>
      <c r="BS33" s="95">
        <v>6.8800000000000003E-4</v>
      </c>
      <c r="BT33" s="95">
        <v>7.6000000000000004E-4</v>
      </c>
      <c r="BU33" s="95">
        <v>7.5500000000000003E-4</v>
      </c>
      <c r="BV33" s="95">
        <v>3.9399999999999998E-4</v>
      </c>
      <c r="BW33" s="95">
        <v>5.4699999999999996E-4</v>
      </c>
      <c r="BX33" s="95">
        <v>3.2400000000000001E-4</v>
      </c>
      <c r="BY33">
        <v>4.3243919999999998E-3</v>
      </c>
      <c r="BZ33" s="95">
        <v>4.2499999999999998E-4</v>
      </c>
      <c r="CA33">
        <v>5.7500000000000002E-2</v>
      </c>
      <c r="CB33">
        <v>1.4805389999999999E-3</v>
      </c>
      <c r="CC33" s="95">
        <v>5.2999999999999998E-4</v>
      </c>
      <c r="CD33">
        <v>1.6277279999999999E-3</v>
      </c>
      <c r="CE33" s="95">
        <v>5.9599999999999996E-4</v>
      </c>
      <c r="CF33" s="95">
        <v>3.01E-4</v>
      </c>
      <c r="CG33">
        <v>4.8314330000000004E-3</v>
      </c>
      <c r="CH33">
        <v>3.670123E-3</v>
      </c>
      <c r="CI33">
        <v>1.2407589999999999E-3</v>
      </c>
      <c r="CJ33" s="95">
        <v>5.4699999999999996E-4</v>
      </c>
      <c r="CK33">
        <v>1.002223E-3</v>
      </c>
      <c r="CL33" s="95">
        <v>4.9399999999999997E-4</v>
      </c>
      <c r="CM33" s="95">
        <v>3.6900000000000002E-4</v>
      </c>
      <c r="CN33">
        <v>5.4636909999999997E-3</v>
      </c>
      <c r="CO33">
        <v>2.3199679999999999E-3</v>
      </c>
      <c r="CP33" s="95">
        <v>2.9799999999999998E-4</v>
      </c>
      <c r="CQ33">
        <v>2.0149120000000002E-3</v>
      </c>
      <c r="CR33" s="95">
        <v>9.3999999999999997E-4</v>
      </c>
      <c r="CS33" s="95">
        <v>4.2400000000000001E-4</v>
      </c>
    </row>
    <row r="34" spans="1:97">
      <c r="A34" s="94">
        <v>36047</v>
      </c>
      <c r="B34" s="95">
        <v>3.68E-4</v>
      </c>
      <c r="C34" s="95">
        <v>3.0600000000000001E-4</v>
      </c>
      <c r="D34" s="95">
        <v>3.0600000000000001E-4</v>
      </c>
      <c r="E34" s="95">
        <v>3.0600000000000001E-4</v>
      </c>
      <c r="F34" s="95">
        <v>3.0600000000000001E-4</v>
      </c>
      <c r="G34" s="95">
        <v>3.0600000000000001E-4</v>
      </c>
      <c r="H34" s="95">
        <v>3.0600000000000001E-4</v>
      </c>
      <c r="I34" s="95">
        <v>3.0600000000000001E-4</v>
      </c>
      <c r="J34" s="95">
        <v>8.3299999999999997E-4</v>
      </c>
      <c r="K34" s="95">
        <v>8.3299999999999997E-4</v>
      </c>
      <c r="L34" s="95">
        <v>8.3299999999999997E-4</v>
      </c>
      <c r="M34" s="95">
        <v>8.3299999999999997E-4</v>
      </c>
      <c r="N34" s="95">
        <v>8.3299999999999997E-4</v>
      </c>
      <c r="O34" s="95">
        <v>8.3299999999999997E-4</v>
      </c>
      <c r="P34" s="95">
        <v>8.3299999999999997E-4</v>
      </c>
      <c r="Q34">
        <v>1.0624079999999999E-3</v>
      </c>
      <c r="R34">
        <v>1.0624079999999999E-3</v>
      </c>
      <c r="S34">
        <v>1.0624079999999999E-3</v>
      </c>
      <c r="T34">
        <v>1.0624079999999999E-3</v>
      </c>
      <c r="U34" s="95">
        <v>9.5699999999999995E-4</v>
      </c>
      <c r="V34">
        <v>1.1961160000000001E-3</v>
      </c>
      <c r="W34" s="95">
        <v>6.3900000000000003E-4</v>
      </c>
      <c r="X34" s="95">
        <v>6.3900000000000003E-4</v>
      </c>
      <c r="Y34">
        <v>3.2006080000000002E-3</v>
      </c>
      <c r="Z34">
        <v>3.2006080000000002E-3</v>
      </c>
      <c r="AA34">
        <v>3.2006080000000002E-3</v>
      </c>
      <c r="AB34">
        <v>1.4303549999999999E-3</v>
      </c>
      <c r="AC34">
        <v>1.4805389999999999E-3</v>
      </c>
      <c r="AD34">
        <v>4.3243919999999998E-3</v>
      </c>
      <c r="AE34">
        <v>4.3243919999999998E-3</v>
      </c>
      <c r="AF34" s="95">
        <v>3.2400000000000001E-4</v>
      </c>
      <c r="AG34">
        <v>5.7500000000000002E-2</v>
      </c>
      <c r="AH34">
        <v>0.65</v>
      </c>
      <c r="AI34">
        <v>5.7500000000000002E-2</v>
      </c>
      <c r="AJ34">
        <v>5.7500000000000002E-2</v>
      </c>
      <c r="AK34">
        <v>1.6277279999999999E-3</v>
      </c>
      <c r="AL34">
        <v>1.6277279999999999E-3</v>
      </c>
      <c r="AM34">
        <v>1.6277279999999999E-3</v>
      </c>
      <c r="AN34">
        <v>4.8314330000000004E-3</v>
      </c>
      <c r="AO34">
        <v>1.002223E-3</v>
      </c>
      <c r="AP34" s="95">
        <v>4.9399999999999997E-4</v>
      </c>
      <c r="AQ34" s="95">
        <v>4.9399999999999997E-4</v>
      </c>
      <c r="AR34" s="95">
        <v>4.9399999999999997E-4</v>
      </c>
      <c r="AS34" s="95">
        <v>4.9399999999999997E-4</v>
      </c>
      <c r="AT34" s="95">
        <v>4.9399999999999997E-4</v>
      </c>
      <c r="AU34" s="95">
        <v>2.9799999999999998E-4</v>
      </c>
      <c r="AV34" s="95">
        <v>8.5700000000000001E-4</v>
      </c>
      <c r="AW34" s="95">
        <v>1.6799999999999999E-4</v>
      </c>
      <c r="AX34" s="95">
        <v>3.68E-4</v>
      </c>
      <c r="AY34" s="95">
        <v>7.1900000000000002E-4</v>
      </c>
      <c r="AZ34" s="95">
        <v>3.0600000000000001E-4</v>
      </c>
      <c r="BA34" s="95">
        <v>4.4799999999999999E-4</v>
      </c>
      <c r="BB34">
        <v>5.0891160000000003E-3</v>
      </c>
      <c r="BC34">
        <v>3.3992670000000001E-3</v>
      </c>
      <c r="BD34">
        <v>2.997361E-3</v>
      </c>
      <c r="BE34" s="95">
        <v>8.3299999999999997E-4</v>
      </c>
      <c r="BF34">
        <v>1.0624079999999999E-3</v>
      </c>
      <c r="BG34" s="95">
        <v>1.63E-4</v>
      </c>
      <c r="BH34" s="95">
        <v>3.4499999999999998E-4</v>
      </c>
      <c r="BI34" s="95">
        <v>9.5699999999999995E-4</v>
      </c>
      <c r="BJ34">
        <v>1.1961160000000001E-3</v>
      </c>
      <c r="BK34" s="95">
        <v>7.36E-4</v>
      </c>
      <c r="BL34" s="95">
        <v>5.8500000000000002E-4</v>
      </c>
      <c r="BM34">
        <v>1.291543E-3</v>
      </c>
      <c r="BN34" s="95">
        <v>6.3900000000000003E-4</v>
      </c>
      <c r="BO34">
        <v>2.1159070000000002E-3</v>
      </c>
      <c r="BP34">
        <v>3.2006080000000002E-3</v>
      </c>
      <c r="BQ34">
        <v>3.7380260000000002E-3</v>
      </c>
      <c r="BR34">
        <v>1.4303549999999999E-3</v>
      </c>
      <c r="BS34" s="95">
        <v>6.8800000000000003E-4</v>
      </c>
      <c r="BT34" s="95">
        <v>7.6000000000000004E-4</v>
      </c>
      <c r="BU34" s="95">
        <v>7.5500000000000003E-4</v>
      </c>
      <c r="BV34" s="95">
        <v>3.9399999999999998E-4</v>
      </c>
      <c r="BW34" s="95">
        <v>5.4699999999999996E-4</v>
      </c>
      <c r="BX34" s="95">
        <v>3.2400000000000001E-4</v>
      </c>
      <c r="BY34">
        <v>4.3243919999999998E-3</v>
      </c>
      <c r="BZ34" s="95">
        <v>4.2499999999999998E-4</v>
      </c>
      <c r="CA34">
        <v>5.7500000000000002E-2</v>
      </c>
      <c r="CB34">
        <v>1.4805389999999999E-3</v>
      </c>
      <c r="CC34" s="95">
        <v>5.2999999999999998E-4</v>
      </c>
      <c r="CD34">
        <v>1.6277279999999999E-3</v>
      </c>
      <c r="CE34" s="95">
        <v>5.9599999999999996E-4</v>
      </c>
      <c r="CF34" s="95">
        <v>3.01E-4</v>
      </c>
      <c r="CG34">
        <v>4.8314330000000004E-3</v>
      </c>
      <c r="CH34">
        <v>3.670123E-3</v>
      </c>
      <c r="CI34">
        <v>1.2407589999999999E-3</v>
      </c>
      <c r="CJ34" s="95">
        <v>5.4699999999999996E-4</v>
      </c>
      <c r="CK34">
        <v>1.002223E-3</v>
      </c>
      <c r="CL34" s="95">
        <v>4.9399999999999997E-4</v>
      </c>
      <c r="CM34" s="95">
        <v>3.6900000000000002E-4</v>
      </c>
      <c r="CN34">
        <v>5.4636909999999997E-3</v>
      </c>
      <c r="CO34">
        <v>2.3199679999999999E-3</v>
      </c>
      <c r="CP34" s="95">
        <v>2.9799999999999998E-4</v>
      </c>
      <c r="CQ34">
        <v>2.0149120000000002E-3</v>
      </c>
      <c r="CR34" s="95">
        <v>9.3999999999999997E-4</v>
      </c>
      <c r="CS34" s="95">
        <v>4.2400000000000001E-4</v>
      </c>
    </row>
    <row r="35" spans="1:97">
      <c r="A35" s="94">
        <v>36061</v>
      </c>
      <c r="B35" s="95">
        <v>3.68E-4</v>
      </c>
      <c r="C35" s="95">
        <v>3.0600000000000001E-4</v>
      </c>
      <c r="D35" s="95">
        <v>3.0600000000000001E-4</v>
      </c>
      <c r="E35" s="95">
        <v>3.0600000000000001E-4</v>
      </c>
      <c r="F35" s="95">
        <v>3.0600000000000001E-4</v>
      </c>
      <c r="G35" s="95">
        <v>3.0600000000000001E-4</v>
      </c>
      <c r="H35" s="95">
        <v>3.0600000000000001E-4</v>
      </c>
      <c r="I35" s="95">
        <v>3.0600000000000001E-4</v>
      </c>
      <c r="J35" s="95">
        <v>8.3299999999999997E-4</v>
      </c>
      <c r="K35" s="95">
        <v>8.3299999999999997E-4</v>
      </c>
      <c r="L35" s="95">
        <v>8.3299999999999997E-4</v>
      </c>
      <c r="M35" s="95">
        <v>8.3299999999999997E-4</v>
      </c>
      <c r="N35" s="95">
        <v>8.3299999999999997E-4</v>
      </c>
      <c r="O35" s="95">
        <v>8.3299999999999997E-4</v>
      </c>
      <c r="P35" s="95">
        <v>8.3299999999999997E-4</v>
      </c>
      <c r="Q35">
        <v>1.0624079999999999E-3</v>
      </c>
      <c r="R35">
        <v>1.0624079999999999E-3</v>
      </c>
      <c r="S35">
        <v>1.0624079999999999E-3</v>
      </c>
      <c r="T35">
        <v>1.0624079999999999E-3</v>
      </c>
      <c r="U35" s="95">
        <v>9.5699999999999995E-4</v>
      </c>
      <c r="V35">
        <v>1.1961160000000001E-3</v>
      </c>
      <c r="W35" s="95">
        <v>6.3900000000000003E-4</v>
      </c>
      <c r="X35" s="95">
        <v>6.3900000000000003E-4</v>
      </c>
      <c r="Y35">
        <v>3.2006080000000002E-3</v>
      </c>
      <c r="Z35">
        <v>3.2006080000000002E-3</v>
      </c>
      <c r="AA35">
        <v>3.2006080000000002E-3</v>
      </c>
      <c r="AB35">
        <v>1.4303549999999999E-3</v>
      </c>
      <c r="AC35">
        <v>1.4805389999999999E-3</v>
      </c>
      <c r="AD35">
        <v>4.3243919999999998E-3</v>
      </c>
      <c r="AE35">
        <v>4.3243919999999998E-3</v>
      </c>
      <c r="AF35" s="95">
        <v>3.2400000000000001E-4</v>
      </c>
      <c r="AG35">
        <v>5.7500000000000002E-2</v>
      </c>
      <c r="AH35">
        <v>5.7500000000000002E-2</v>
      </c>
      <c r="AI35">
        <v>0.65</v>
      </c>
      <c r="AJ35">
        <v>5.7500000000000002E-2</v>
      </c>
      <c r="AK35">
        <v>1.6277279999999999E-3</v>
      </c>
      <c r="AL35">
        <v>1.6277279999999999E-3</v>
      </c>
      <c r="AM35">
        <v>1.6277279999999999E-3</v>
      </c>
      <c r="AN35">
        <v>4.8314330000000004E-3</v>
      </c>
      <c r="AO35">
        <v>1.002223E-3</v>
      </c>
      <c r="AP35" s="95">
        <v>4.9399999999999997E-4</v>
      </c>
      <c r="AQ35" s="95">
        <v>4.9399999999999997E-4</v>
      </c>
      <c r="AR35" s="95">
        <v>4.9399999999999997E-4</v>
      </c>
      <c r="AS35" s="95">
        <v>4.9399999999999997E-4</v>
      </c>
      <c r="AT35" s="95">
        <v>4.9399999999999997E-4</v>
      </c>
      <c r="AU35" s="95">
        <v>2.9799999999999998E-4</v>
      </c>
      <c r="AV35" s="95">
        <v>8.5700000000000001E-4</v>
      </c>
      <c r="AW35" s="95">
        <v>1.6799999999999999E-4</v>
      </c>
      <c r="AX35" s="95">
        <v>3.68E-4</v>
      </c>
      <c r="AY35" s="95">
        <v>7.1900000000000002E-4</v>
      </c>
      <c r="AZ35" s="95">
        <v>3.0600000000000001E-4</v>
      </c>
      <c r="BA35" s="95">
        <v>4.4799999999999999E-4</v>
      </c>
      <c r="BB35">
        <v>5.0891160000000003E-3</v>
      </c>
      <c r="BC35">
        <v>3.3992670000000001E-3</v>
      </c>
      <c r="BD35">
        <v>2.997361E-3</v>
      </c>
      <c r="BE35" s="95">
        <v>8.3299999999999997E-4</v>
      </c>
      <c r="BF35">
        <v>1.0624079999999999E-3</v>
      </c>
      <c r="BG35" s="95">
        <v>1.63E-4</v>
      </c>
      <c r="BH35" s="95">
        <v>3.4499999999999998E-4</v>
      </c>
      <c r="BI35" s="95">
        <v>9.5699999999999995E-4</v>
      </c>
      <c r="BJ35">
        <v>1.1961160000000001E-3</v>
      </c>
      <c r="BK35" s="95">
        <v>7.36E-4</v>
      </c>
      <c r="BL35" s="95">
        <v>5.8500000000000002E-4</v>
      </c>
      <c r="BM35">
        <v>1.291543E-3</v>
      </c>
      <c r="BN35" s="95">
        <v>6.3900000000000003E-4</v>
      </c>
      <c r="BO35">
        <v>2.1159070000000002E-3</v>
      </c>
      <c r="BP35">
        <v>3.2006080000000002E-3</v>
      </c>
      <c r="BQ35">
        <v>3.7380260000000002E-3</v>
      </c>
      <c r="BR35">
        <v>1.4303549999999999E-3</v>
      </c>
      <c r="BS35" s="95">
        <v>6.8800000000000003E-4</v>
      </c>
      <c r="BT35" s="95">
        <v>7.6000000000000004E-4</v>
      </c>
      <c r="BU35" s="95">
        <v>7.5500000000000003E-4</v>
      </c>
      <c r="BV35" s="95">
        <v>3.9399999999999998E-4</v>
      </c>
      <c r="BW35" s="95">
        <v>5.4699999999999996E-4</v>
      </c>
      <c r="BX35" s="95">
        <v>3.2400000000000001E-4</v>
      </c>
      <c r="BY35">
        <v>4.3243919999999998E-3</v>
      </c>
      <c r="BZ35" s="95">
        <v>4.2499999999999998E-4</v>
      </c>
      <c r="CA35">
        <v>5.7500000000000002E-2</v>
      </c>
      <c r="CB35">
        <v>1.4805389999999999E-3</v>
      </c>
      <c r="CC35" s="95">
        <v>5.2999999999999998E-4</v>
      </c>
      <c r="CD35">
        <v>1.6277279999999999E-3</v>
      </c>
      <c r="CE35" s="95">
        <v>5.9599999999999996E-4</v>
      </c>
      <c r="CF35" s="95">
        <v>3.01E-4</v>
      </c>
      <c r="CG35">
        <v>4.8314330000000004E-3</v>
      </c>
      <c r="CH35">
        <v>3.670123E-3</v>
      </c>
      <c r="CI35">
        <v>1.2407589999999999E-3</v>
      </c>
      <c r="CJ35" s="95">
        <v>5.4699999999999996E-4</v>
      </c>
      <c r="CK35">
        <v>1.002223E-3</v>
      </c>
      <c r="CL35" s="95">
        <v>4.9399999999999997E-4</v>
      </c>
      <c r="CM35" s="95">
        <v>3.6900000000000002E-4</v>
      </c>
      <c r="CN35">
        <v>5.4636909999999997E-3</v>
      </c>
      <c r="CO35">
        <v>2.3199679999999999E-3</v>
      </c>
      <c r="CP35" s="95">
        <v>2.9799999999999998E-4</v>
      </c>
      <c r="CQ35">
        <v>2.0149120000000002E-3</v>
      </c>
      <c r="CR35" s="95">
        <v>9.3999999999999997E-4</v>
      </c>
      <c r="CS35" s="95">
        <v>4.2400000000000001E-4</v>
      </c>
    </row>
    <row r="36" spans="1:97">
      <c r="A36" s="94">
        <v>36081</v>
      </c>
      <c r="B36" s="95">
        <v>3.68E-4</v>
      </c>
      <c r="C36" s="95">
        <v>3.0600000000000001E-4</v>
      </c>
      <c r="D36" s="95">
        <v>3.0600000000000001E-4</v>
      </c>
      <c r="E36" s="95">
        <v>3.0600000000000001E-4</v>
      </c>
      <c r="F36" s="95">
        <v>3.0600000000000001E-4</v>
      </c>
      <c r="G36" s="95">
        <v>3.0600000000000001E-4</v>
      </c>
      <c r="H36" s="95">
        <v>3.0600000000000001E-4</v>
      </c>
      <c r="I36" s="95">
        <v>3.0600000000000001E-4</v>
      </c>
      <c r="J36" s="95">
        <v>8.3299999999999997E-4</v>
      </c>
      <c r="K36" s="95">
        <v>8.3299999999999997E-4</v>
      </c>
      <c r="L36" s="95">
        <v>8.3299999999999997E-4</v>
      </c>
      <c r="M36" s="95">
        <v>8.3299999999999997E-4</v>
      </c>
      <c r="N36" s="95">
        <v>8.3299999999999997E-4</v>
      </c>
      <c r="O36" s="95">
        <v>8.3299999999999997E-4</v>
      </c>
      <c r="P36" s="95">
        <v>8.3299999999999997E-4</v>
      </c>
      <c r="Q36">
        <v>1.0624079999999999E-3</v>
      </c>
      <c r="R36">
        <v>1.0624079999999999E-3</v>
      </c>
      <c r="S36">
        <v>1.0624079999999999E-3</v>
      </c>
      <c r="T36">
        <v>1.0624079999999999E-3</v>
      </c>
      <c r="U36" s="95">
        <v>9.5699999999999995E-4</v>
      </c>
      <c r="V36">
        <v>1.1961160000000001E-3</v>
      </c>
      <c r="W36" s="95">
        <v>6.3900000000000003E-4</v>
      </c>
      <c r="X36" s="95">
        <v>6.3900000000000003E-4</v>
      </c>
      <c r="Y36">
        <v>3.2006080000000002E-3</v>
      </c>
      <c r="Z36">
        <v>3.2006080000000002E-3</v>
      </c>
      <c r="AA36">
        <v>3.2006080000000002E-3</v>
      </c>
      <c r="AB36">
        <v>1.4303549999999999E-3</v>
      </c>
      <c r="AC36">
        <v>1.4805389999999999E-3</v>
      </c>
      <c r="AD36">
        <v>4.3243919999999998E-3</v>
      </c>
      <c r="AE36">
        <v>4.3243919999999998E-3</v>
      </c>
      <c r="AF36" s="95">
        <v>3.2400000000000001E-4</v>
      </c>
      <c r="AG36">
        <v>5.7500000000000002E-2</v>
      </c>
      <c r="AH36">
        <v>5.7500000000000002E-2</v>
      </c>
      <c r="AI36">
        <v>5.7500000000000002E-2</v>
      </c>
      <c r="AJ36">
        <v>0.65</v>
      </c>
      <c r="AK36">
        <v>1.6277279999999999E-3</v>
      </c>
      <c r="AL36">
        <v>1.6277279999999999E-3</v>
      </c>
      <c r="AM36">
        <v>1.6277279999999999E-3</v>
      </c>
      <c r="AN36">
        <v>4.8314330000000004E-3</v>
      </c>
      <c r="AO36">
        <v>1.002223E-3</v>
      </c>
      <c r="AP36" s="95">
        <v>4.9399999999999997E-4</v>
      </c>
      <c r="AQ36" s="95">
        <v>4.9399999999999997E-4</v>
      </c>
      <c r="AR36" s="95">
        <v>4.9399999999999997E-4</v>
      </c>
      <c r="AS36" s="95">
        <v>4.9399999999999997E-4</v>
      </c>
      <c r="AT36" s="95">
        <v>4.9399999999999997E-4</v>
      </c>
      <c r="AU36" s="95">
        <v>2.9799999999999998E-4</v>
      </c>
      <c r="AV36" s="95">
        <v>8.5700000000000001E-4</v>
      </c>
      <c r="AW36" s="95">
        <v>1.6799999999999999E-4</v>
      </c>
      <c r="AX36" s="95">
        <v>3.68E-4</v>
      </c>
      <c r="AY36" s="95">
        <v>7.1900000000000002E-4</v>
      </c>
      <c r="AZ36" s="95">
        <v>3.0600000000000001E-4</v>
      </c>
      <c r="BA36" s="95">
        <v>4.4799999999999999E-4</v>
      </c>
      <c r="BB36">
        <v>5.0891160000000003E-3</v>
      </c>
      <c r="BC36">
        <v>3.3992670000000001E-3</v>
      </c>
      <c r="BD36">
        <v>2.997361E-3</v>
      </c>
      <c r="BE36" s="95">
        <v>8.3299999999999997E-4</v>
      </c>
      <c r="BF36">
        <v>1.0624079999999999E-3</v>
      </c>
      <c r="BG36" s="95">
        <v>1.63E-4</v>
      </c>
      <c r="BH36" s="95">
        <v>3.4499999999999998E-4</v>
      </c>
      <c r="BI36" s="95">
        <v>9.5699999999999995E-4</v>
      </c>
      <c r="BJ36">
        <v>1.1961160000000001E-3</v>
      </c>
      <c r="BK36" s="95">
        <v>7.36E-4</v>
      </c>
      <c r="BL36" s="95">
        <v>5.8500000000000002E-4</v>
      </c>
      <c r="BM36">
        <v>1.291543E-3</v>
      </c>
      <c r="BN36" s="95">
        <v>6.3900000000000003E-4</v>
      </c>
      <c r="BO36">
        <v>2.1159070000000002E-3</v>
      </c>
      <c r="BP36">
        <v>3.2006080000000002E-3</v>
      </c>
      <c r="BQ36">
        <v>3.7380260000000002E-3</v>
      </c>
      <c r="BR36">
        <v>1.4303549999999999E-3</v>
      </c>
      <c r="BS36" s="95">
        <v>6.8800000000000003E-4</v>
      </c>
      <c r="BT36" s="95">
        <v>7.6000000000000004E-4</v>
      </c>
      <c r="BU36" s="95">
        <v>7.5500000000000003E-4</v>
      </c>
      <c r="BV36" s="95">
        <v>3.9399999999999998E-4</v>
      </c>
      <c r="BW36" s="95">
        <v>5.4699999999999996E-4</v>
      </c>
      <c r="BX36" s="95">
        <v>3.2400000000000001E-4</v>
      </c>
      <c r="BY36">
        <v>4.3243919999999998E-3</v>
      </c>
      <c r="BZ36" s="95">
        <v>4.2499999999999998E-4</v>
      </c>
      <c r="CA36">
        <v>5.7500000000000002E-2</v>
      </c>
      <c r="CB36">
        <v>1.4805389999999999E-3</v>
      </c>
      <c r="CC36" s="95">
        <v>5.2999999999999998E-4</v>
      </c>
      <c r="CD36">
        <v>1.6277279999999999E-3</v>
      </c>
      <c r="CE36" s="95">
        <v>5.9599999999999996E-4</v>
      </c>
      <c r="CF36" s="95">
        <v>3.01E-4</v>
      </c>
      <c r="CG36">
        <v>4.8314330000000004E-3</v>
      </c>
      <c r="CH36">
        <v>3.670123E-3</v>
      </c>
      <c r="CI36">
        <v>1.2407589999999999E-3</v>
      </c>
      <c r="CJ36" s="95">
        <v>5.4699999999999996E-4</v>
      </c>
      <c r="CK36">
        <v>1.002223E-3</v>
      </c>
      <c r="CL36" s="95">
        <v>4.9399999999999997E-4</v>
      </c>
      <c r="CM36" s="95">
        <v>3.6900000000000002E-4</v>
      </c>
      <c r="CN36">
        <v>5.4636909999999997E-3</v>
      </c>
      <c r="CO36">
        <v>2.3199679999999999E-3</v>
      </c>
      <c r="CP36" s="95">
        <v>2.9799999999999998E-4</v>
      </c>
      <c r="CQ36">
        <v>2.0149120000000002E-3</v>
      </c>
      <c r="CR36" s="95">
        <v>9.3999999999999997E-4</v>
      </c>
      <c r="CS36" s="95">
        <v>4.2400000000000001E-4</v>
      </c>
    </row>
    <row r="37" spans="1:97">
      <c r="A37" s="94">
        <v>39035</v>
      </c>
      <c r="B37" s="95">
        <v>4.4200000000000001E-4</v>
      </c>
      <c r="C37" s="95">
        <v>3.48E-4</v>
      </c>
      <c r="D37" s="95">
        <v>3.48E-4</v>
      </c>
      <c r="E37" s="95">
        <v>3.48E-4</v>
      </c>
      <c r="F37" s="95">
        <v>3.48E-4</v>
      </c>
      <c r="G37" s="95">
        <v>3.48E-4</v>
      </c>
      <c r="H37" s="95">
        <v>3.48E-4</v>
      </c>
      <c r="I37" s="95">
        <v>3.48E-4</v>
      </c>
      <c r="J37">
        <v>1.0231839999999999E-3</v>
      </c>
      <c r="K37">
        <v>1.0231839999999999E-3</v>
      </c>
      <c r="L37">
        <v>1.0231839999999999E-3</v>
      </c>
      <c r="M37">
        <v>1.0231839999999999E-3</v>
      </c>
      <c r="N37">
        <v>1.0231839999999999E-3</v>
      </c>
      <c r="O37">
        <v>1.0231839999999999E-3</v>
      </c>
      <c r="P37">
        <v>1.0231839999999999E-3</v>
      </c>
      <c r="Q37">
        <v>1.7835500000000001E-3</v>
      </c>
      <c r="R37">
        <v>1.7835500000000001E-3</v>
      </c>
      <c r="S37">
        <v>1.7835500000000001E-3</v>
      </c>
      <c r="T37">
        <v>1.7835500000000001E-3</v>
      </c>
      <c r="U37">
        <v>2.1151949999999998E-3</v>
      </c>
      <c r="V37">
        <v>4.0620200000000004E-3</v>
      </c>
      <c r="W37" s="95">
        <v>9.3099999999999997E-4</v>
      </c>
      <c r="X37" s="95">
        <v>9.3099999999999997E-4</v>
      </c>
      <c r="Y37">
        <v>1.9601079999999999E-3</v>
      </c>
      <c r="Z37">
        <v>1.9601079999999999E-3</v>
      </c>
      <c r="AA37">
        <v>1.9601079999999999E-3</v>
      </c>
      <c r="AB37">
        <v>3.1009290000000001E-3</v>
      </c>
      <c r="AC37">
        <v>2.5010879999999998E-3</v>
      </c>
      <c r="AD37">
        <v>1.5626500000000001E-3</v>
      </c>
      <c r="AE37">
        <v>1.5626500000000001E-3</v>
      </c>
      <c r="AF37" s="95">
        <v>3.7199999999999999E-4</v>
      </c>
      <c r="AG37">
        <v>1.511323E-3</v>
      </c>
      <c r="AH37">
        <v>1.511323E-3</v>
      </c>
      <c r="AI37">
        <v>1.511323E-3</v>
      </c>
      <c r="AJ37">
        <v>1.511323E-3</v>
      </c>
      <c r="AK37">
        <v>0.65</v>
      </c>
      <c r="AL37">
        <v>7.6666666999999994E-2</v>
      </c>
      <c r="AM37">
        <v>7.6666666999999994E-2</v>
      </c>
      <c r="AN37">
        <v>2.1705610000000001E-3</v>
      </c>
      <c r="AO37">
        <v>2.1903339999999999E-3</v>
      </c>
      <c r="AP37" s="95">
        <v>6.5499999999999998E-4</v>
      </c>
      <c r="AQ37" s="95">
        <v>6.5499999999999998E-4</v>
      </c>
      <c r="AR37" s="95">
        <v>6.5499999999999998E-4</v>
      </c>
      <c r="AS37" s="95">
        <v>6.5499999999999998E-4</v>
      </c>
      <c r="AT37" s="95">
        <v>6.5499999999999998E-4</v>
      </c>
      <c r="AU37" s="95">
        <v>3.3100000000000002E-4</v>
      </c>
      <c r="AV37">
        <v>1.422043E-3</v>
      </c>
      <c r="AW37" s="95">
        <v>1.7000000000000001E-4</v>
      </c>
      <c r="AX37" s="95">
        <v>4.4200000000000001E-4</v>
      </c>
      <c r="AY37">
        <v>1.1827929999999999E-3</v>
      </c>
      <c r="AZ37" s="95">
        <v>3.48E-4</v>
      </c>
      <c r="BA37" s="95">
        <v>5.6800000000000004E-4</v>
      </c>
      <c r="BB37">
        <v>1.2269309999999999E-3</v>
      </c>
      <c r="BC37">
        <v>1.6696930000000001E-3</v>
      </c>
      <c r="BD37">
        <v>2.0736180000000002E-3</v>
      </c>
      <c r="BE37">
        <v>1.0231839999999999E-3</v>
      </c>
      <c r="BF37">
        <v>1.7835500000000001E-3</v>
      </c>
      <c r="BG37" s="95">
        <v>1.6799999999999999E-4</v>
      </c>
      <c r="BH37" s="95">
        <v>3.9800000000000002E-4</v>
      </c>
      <c r="BI37">
        <v>2.1151949999999998E-3</v>
      </c>
      <c r="BJ37">
        <v>4.0620200000000004E-3</v>
      </c>
      <c r="BK37">
        <v>1.187334E-3</v>
      </c>
      <c r="BL37" s="95">
        <v>8.4099999999999995E-4</v>
      </c>
      <c r="BM37">
        <v>4.4942860000000001E-3</v>
      </c>
      <c r="BN37" s="95">
        <v>9.3099999999999997E-4</v>
      </c>
      <c r="BO37" s="95">
        <v>8.5499999999999997E-4</v>
      </c>
      <c r="BP37">
        <v>1.9601079999999999E-3</v>
      </c>
      <c r="BQ37">
        <v>1.078989E-3</v>
      </c>
      <c r="BR37">
        <v>3.1009290000000001E-3</v>
      </c>
      <c r="BS37" s="95">
        <v>9.7099999999999997E-4</v>
      </c>
      <c r="BT37">
        <v>1.2516090000000001E-3</v>
      </c>
      <c r="BU37">
        <v>1.3017759999999999E-3</v>
      </c>
      <c r="BV37" s="95">
        <v>4.6500000000000003E-4</v>
      </c>
      <c r="BW37" s="95">
        <v>7.4700000000000005E-4</v>
      </c>
      <c r="BX37" s="95">
        <v>3.7199999999999999E-4</v>
      </c>
      <c r="BY37">
        <v>1.5626500000000001E-3</v>
      </c>
      <c r="BZ37" s="95">
        <v>5.3399999999999997E-4</v>
      </c>
      <c r="CA37">
        <v>1.511323E-3</v>
      </c>
      <c r="CB37">
        <v>2.5010879999999998E-3</v>
      </c>
      <c r="CC37" s="95">
        <v>6.7299999999999999E-4</v>
      </c>
      <c r="CD37">
        <v>7.6666666999999994E-2</v>
      </c>
      <c r="CE37" s="95">
        <v>8.7299999999999997E-4</v>
      </c>
      <c r="CF37" s="95">
        <v>3.3799999999999998E-4</v>
      </c>
      <c r="CG37">
        <v>2.1705610000000001E-3</v>
      </c>
      <c r="CH37">
        <v>1.099346E-3</v>
      </c>
      <c r="CI37">
        <v>1.8755460000000001E-3</v>
      </c>
      <c r="CJ37" s="95">
        <v>7.27E-4</v>
      </c>
      <c r="CK37">
        <v>2.1903339999999999E-3</v>
      </c>
      <c r="CL37" s="95">
        <v>6.5499999999999998E-4</v>
      </c>
      <c r="CM37" s="95">
        <v>4.3899999999999999E-4</v>
      </c>
      <c r="CN37">
        <v>1.165295E-3</v>
      </c>
      <c r="CO37">
        <v>2.2973479999999998E-3</v>
      </c>
      <c r="CP37" s="95">
        <v>3.3100000000000002E-4</v>
      </c>
      <c r="CQ37">
        <v>4.4700859999999999E-3</v>
      </c>
      <c r="CR37">
        <v>1.6511189999999999E-3</v>
      </c>
      <c r="CS37" s="95">
        <v>5.1999999999999995E-4</v>
      </c>
    </row>
    <row r="38" spans="1:97">
      <c r="A38" s="94">
        <v>39049</v>
      </c>
      <c r="B38" s="95">
        <v>4.4200000000000001E-4</v>
      </c>
      <c r="C38" s="95">
        <v>3.48E-4</v>
      </c>
      <c r="D38" s="95">
        <v>3.48E-4</v>
      </c>
      <c r="E38" s="95">
        <v>3.48E-4</v>
      </c>
      <c r="F38" s="95">
        <v>3.48E-4</v>
      </c>
      <c r="G38" s="95">
        <v>3.48E-4</v>
      </c>
      <c r="H38" s="95">
        <v>3.48E-4</v>
      </c>
      <c r="I38" s="95">
        <v>3.48E-4</v>
      </c>
      <c r="J38">
        <v>1.0231839999999999E-3</v>
      </c>
      <c r="K38">
        <v>1.0231839999999999E-3</v>
      </c>
      <c r="L38">
        <v>1.0231839999999999E-3</v>
      </c>
      <c r="M38">
        <v>1.0231839999999999E-3</v>
      </c>
      <c r="N38">
        <v>1.0231839999999999E-3</v>
      </c>
      <c r="O38">
        <v>1.0231839999999999E-3</v>
      </c>
      <c r="P38">
        <v>1.0231839999999999E-3</v>
      </c>
      <c r="Q38">
        <v>1.7835500000000001E-3</v>
      </c>
      <c r="R38">
        <v>1.7835500000000001E-3</v>
      </c>
      <c r="S38">
        <v>1.7835500000000001E-3</v>
      </c>
      <c r="T38">
        <v>1.7835500000000001E-3</v>
      </c>
      <c r="U38">
        <v>2.1151949999999998E-3</v>
      </c>
      <c r="V38">
        <v>4.0620200000000004E-3</v>
      </c>
      <c r="W38" s="95">
        <v>9.3099999999999997E-4</v>
      </c>
      <c r="X38" s="95">
        <v>9.3099999999999997E-4</v>
      </c>
      <c r="Y38">
        <v>1.9601079999999999E-3</v>
      </c>
      <c r="Z38">
        <v>1.9601079999999999E-3</v>
      </c>
      <c r="AA38">
        <v>1.9601079999999999E-3</v>
      </c>
      <c r="AB38">
        <v>3.1009290000000001E-3</v>
      </c>
      <c r="AC38">
        <v>2.5010879999999998E-3</v>
      </c>
      <c r="AD38">
        <v>1.5626500000000001E-3</v>
      </c>
      <c r="AE38">
        <v>1.5626500000000001E-3</v>
      </c>
      <c r="AF38" s="95">
        <v>3.7199999999999999E-4</v>
      </c>
      <c r="AG38">
        <v>1.511323E-3</v>
      </c>
      <c r="AH38">
        <v>1.511323E-3</v>
      </c>
      <c r="AI38">
        <v>1.511323E-3</v>
      </c>
      <c r="AJ38">
        <v>1.511323E-3</v>
      </c>
      <c r="AK38">
        <v>7.6666666999999994E-2</v>
      </c>
      <c r="AL38">
        <v>0.65</v>
      </c>
      <c r="AM38">
        <v>7.6666666999999994E-2</v>
      </c>
      <c r="AN38">
        <v>2.1705610000000001E-3</v>
      </c>
      <c r="AO38">
        <v>2.1903339999999999E-3</v>
      </c>
      <c r="AP38" s="95">
        <v>6.5499999999999998E-4</v>
      </c>
      <c r="AQ38" s="95">
        <v>6.5499999999999998E-4</v>
      </c>
      <c r="AR38" s="95">
        <v>6.5499999999999998E-4</v>
      </c>
      <c r="AS38" s="95">
        <v>6.5499999999999998E-4</v>
      </c>
      <c r="AT38" s="95">
        <v>6.5499999999999998E-4</v>
      </c>
      <c r="AU38" s="95">
        <v>3.3100000000000002E-4</v>
      </c>
      <c r="AV38">
        <v>1.422043E-3</v>
      </c>
      <c r="AW38" s="95">
        <v>1.7000000000000001E-4</v>
      </c>
      <c r="AX38" s="95">
        <v>4.4200000000000001E-4</v>
      </c>
      <c r="AY38">
        <v>1.1827929999999999E-3</v>
      </c>
      <c r="AZ38" s="95">
        <v>3.48E-4</v>
      </c>
      <c r="BA38" s="95">
        <v>5.6800000000000004E-4</v>
      </c>
      <c r="BB38">
        <v>1.2269309999999999E-3</v>
      </c>
      <c r="BC38">
        <v>1.6696930000000001E-3</v>
      </c>
      <c r="BD38">
        <v>2.0736180000000002E-3</v>
      </c>
      <c r="BE38">
        <v>1.0231839999999999E-3</v>
      </c>
      <c r="BF38">
        <v>1.7835500000000001E-3</v>
      </c>
      <c r="BG38" s="95">
        <v>1.6799999999999999E-4</v>
      </c>
      <c r="BH38" s="95">
        <v>3.9800000000000002E-4</v>
      </c>
      <c r="BI38">
        <v>2.1151949999999998E-3</v>
      </c>
      <c r="BJ38">
        <v>4.0620200000000004E-3</v>
      </c>
      <c r="BK38">
        <v>1.187334E-3</v>
      </c>
      <c r="BL38" s="95">
        <v>8.4099999999999995E-4</v>
      </c>
      <c r="BM38">
        <v>4.4942860000000001E-3</v>
      </c>
      <c r="BN38" s="95">
        <v>9.3099999999999997E-4</v>
      </c>
      <c r="BO38" s="95">
        <v>8.5499999999999997E-4</v>
      </c>
      <c r="BP38">
        <v>1.9601079999999999E-3</v>
      </c>
      <c r="BQ38">
        <v>1.078989E-3</v>
      </c>
      <c r="BR38">
        <v>3.1009290000000001E-3</v>
      </c>
      <c r="BS38" s="95">
        <v>9.7099999999999997E-4</v>
      </c>
      <c r="BT38">
        <v>1.2516090000000001E-3</v>
      </c>
      <c r="BU38">
        <v>1.3017759999999999E-3</v>
      </c>
      <c r="BV38" s="95">
        <v>4.6500000000000003E-4</v>
      </c>
      <c r="BW38" s="95">
        <v>7.4700000000000005E-4</v>
      </c>
      <c r="BX38" s="95">
        <v>3.7199999999999999E-4</v>
      </c>
      <c r="BY38">
        <v>1.5626500000000001E-3</v>
      </c>
      <c r="BZ38" s="95">
        <v>5.3399999999999997E-4</v>
      </c>
      <c r="CA38">
        <v>1.511323E-3</v>
      </c>
      <c r="CB38">
        <v>2.5010879999999998E-3</v>
      </c>
      <c r="CC38" s="95">
        <v>6.7299999999999999E-4</v>
      </c>
      <c r="CD38">
        <v>7.6666666999999994E-2</v>
      </c>
      <c r="CE38" s="95">
        <v>8.7299999999999997E-4</v>
      </c>
      <c r="CF38" s="95">
        <v>3.3799999999999998E-4</v>
      </c>
      <c r="CG38">
        <v>2.1705610000000001E-3</v>
      </c>
      <c r="CH38">
        <v>1.099346E-3</v>
      </c>
      <c r="CI38">
        <v>1.8755460000000001E-3</v>
      </c>
      <c r="CJ38" s="95">
        <v>7.27E-4</v>
      </c>
      <c r="CK38">
        <v>2.1903339999999999E-3</v>
      </c>
      <c r="CL38" s="95">
        <v>6.5499999999999998E-4</v>
      </c>
      <c r="CM38" s="95">
        <v>4.3899999999999999E-4</v>
      </c>
      <c r="CN38">
        <v>1.165295E-3</v>
      </c>
      <c r="CO38">
        <v>2.2973479999999998E-3</v>
      </c>
      <c r="CP38" s="95">
        <v>3.3100000000000002E-4</v>
      </c>
      <c r="CQ38">
        <v>4.4700859999999999E-3</v>
      </c>
      <c r="CR38">
        <v>1.6511189999999999E-3</v>
      </c>
      <c r="CS38" s="95">
        <v>5.1999999999999995E-4</v>
      </c>
    </row>
    <row r="39" spans="1:97">
      <c r="A39" s="94">
        <v>39061</v>
      </c>
      <c r="B39" s="95">
        <v>4.4200000000000001E-4</v>
      </c>
      <c r="C39" s="95">
        <v>3.48E-4</v>
      </c>
      <c r="D39" s="95">
        <v>3.48E-4</v>
      </c>
      <c r="E39" s="95">
        <v>3.48E-4</v>
      </c>
      <c r="F39" s="95">
        <v>3.48E-4</v>
      </c>
      <c r="G39" s="95">
        <v>3.48E-4</v>
      </c>
      <c r="H39" s="95">
        <v>3.48E-4</v>
      </c>
      <c r="I39" s="95">
        <v>3.48E-4</v>
      </c>
      <c r="J39">
        <v>1.0231839999999999E-3</v>
      </c>
      <c r="K39">
        <v>1.0231839999999999E-3</v>
      </c>
      <c r="L39">
        <v>1.0231839999999999E-3</v>
      </c>
      <c r="M39">
        <v>1.0231839999999999E-3</v>
      </c>
      <c r="N39">
        <v>1.0231839999999999E-3</v>
      </c>
      <c r="O39">
        <v>1.0231839999999999E-3</v>
      </c>
      <c r="P39">
        <v>1.0231839999999999E-3</v>
      </c>
      <c r="Q39">
        <v>1.7835500000000001E-3</v>
      </c>
      <c r="R39">
        <v>1.7835500000000001E-3</v>
      </c>
      <c r="S39">
        <v>1.7835500000000001E-3</v>
      </c>
      <c r="T39">
        <v>1.7835500000000001E-3</v>
      </c>
      <c r="U39">
        <v>2.1151949999999998E-3</v>
      </c>
      <c r="V39">
        <v>4.0620200000000004E-3</v>
      </c>
      <c r="W39" s="95">
        <v>9.3099999999999997E-4</v>
      </c>
      <c r="X39" s="95">
        <v>9.3099999999999997E-4</v>
      </c>
      <c r="Y39">
        <v>1.9601079999999999E-3</v>
      </c>
      <c r="Z39">
        <v>1.9601079999999999E-3</v>
      </c>
      <c r="AA39">
        <v>1.9601079999999999E-3</v>
      </c>
      <c r="AB39">
        <v>3.1009290000000001E-3</v>
      </c>
      <c r="AC39">
        <v>2.5010879999999998E-3</v>
      </c>
      <c r="AD39">
        <v>1.5626500000000001E-3</v>
      </c>
      <c r="AE39">
        <v>1.5626500000000001E-3</v>
      </c>
      <c r="AF39" s="95">
        <v>3.7199999999999999E-4</v>
      </c>
      <c r="AG39">
        <v>1.511323E-3</v>
      </c>
      <c r="AH39">
        <v>1.511323E-3</v>
      </c>
      <c r="AI39">
        <v>1.511323E-3</v>
      </c>
      <c r="AJ39">
        <v>1.511323E-3</v>
      </c>
      <c r="AK39">
        <v>7.6666666999999994E-2</v>
      </c>
      <c r="AL39">
        <v>7.6666666999999994E-2</v>
      </c>
      <c r="AM39">
        <v>0.65</v>
      </c>
      <c r="AN39">
        <v>2.1705610000000001E-3</v>
      </c>
      <c r="AO39">
        <v>2.1903339999999999E-3</v>
      </c>
      <c r="AP39" s="95">
        <v>6.5499999999999998E-4</v>
      </c>
      <c r="AQ39" s="95">
        <v>6.5499999999999998E-4</v>
      </c>
      <c r="AR39" s="95">
        <v>6.5499999999999998E-4</v>
      </c>
      <c r="AS39" s="95">
        <v>6.5499999999999998E-4</v>
      </c>
      <c r="AT39" s="95">
        <v>6.5499999999999998E-4</v>
      </c>
      <c r="AU39" s="95">
        <v>3.3100000000000002E-4</v>
      </c>
      <c r="AV39">
        <v>1.422043E-3</v>
      </c>
      <c r="AW39" s="95">
        <v>1.7000000000000001E-4</v>
      </c>
      <c r="AX39" s="95">
        <v>4.4200000000000001E-4</v>
      </c>
      <c r="AY39">
        <v>1.1827929999999999E-3</v>
      </c>
      <c r="AZ39" s="95">
        <v>3.48E-4</v>
      </c>
      <c r="BA39" s="95">
        <v>5.6800000000000004E-4</v>
      </c>
      <c r="BB39">
        <v>1.2269309999999999E-3</v>
      </c>
      <c r="BC39">
        <v>1.6696930000000001E-3</v>
      </c>
      <c r="BD39">
        <v>2.0736180000000002E-3</v>
      </c>
      <c r="BE39">
        <v>1.0231839999999999E-3</v>
      </c>
      <c r="BF39">
        <v>1.7835500000000001E-3</v>
      </c>
      <c r="BG39" s="95">
        <v>1.6799999999999999E-4</v>
      </c>
      <c r="BH39" s="95">
        <v>3.9800000000000002E-4</v>
      </c>
      <c r="BI39">
        <v>2.1151949999999998E-3</v>
      </c>
      <c r="BJ39">
        <v>4.0620200000000004E-3</v>
      </c>
      <c r="BK39">
        <v>1.187334E-3</v>
      </c>
      <c r="BL39" s="95">
        <v>8.4099999999999995E-4</v>
      </c>
      <c r="BM39">
        <v>4.4942860000000001E-3</v>
      </c>
      <c r="BN39" s="95">
        <v>9.3099999999999997E-4</v>
      </c>
      <c r="BO39" s="95">
        <v>8.5499999999999997E-4</v>
      </c>
      <c r="BP39">
        <v>1.9601079999999999E-3</v>
      </c>
      <c r="BQ39">
        <v>1.078989E-3</v>
      </c>
      <c r="BR39">
        <v>3.1009290000000001E-3</v>
      </c>
      <c r="BS39" s="95">
        <v>9.7099999999999997E-4</v>
      </c>
      <c r="BT39">
        <v>1.2516090000000001E-3</v>
      </c>
      <c r="BU39">
        <v>1.3017759999999999E-3</v>
      </c>
      <c r="BV39" s="95">
        <v>4.6500000000000003E-4</v>
      </c>
      <c r="BW39" s="95">
        <v>7.4700000000000005E-4</v>
      </c>
      <c r="BX39" s="95">
        <v>3.7199999999999999E-4</v>
      </c>
      <c r="BY39">
        <v>1.5626500000000001E-3</v>
      </c>
      <c r="BZ39" s="95">
        <v>5.3399999999999997E-4</v>
      </c>
      <c r="CA39">
        <v>1.511323E-3</v>
      </c>
      <c r="CB39">
        <v>2.5010879999999998E-3</v>
      </c>
      <c r="CC39" s="95">
        <v>6.7299999999999999E-4</v>
      </c>
      <c r="CD39">
        <v>7.6666666999999994E-2</v>
      </c>
      <c r="CE39" s="95">
        <v>8.7299999999999997E-4</v>
      </c>
      <c r="CF39" s="95">
        <v>3.3799999999999998E-4</v>
      </c>
      <c r="CG39">
        <v>2.1705610000000001E-3</v>
      </c>
      <c r="CH39">
        <v>1.099346E-3</v>
      </c>
      <c r="CI39">
        <v>1.8755460000000001E-3</v>
      </c>
      <c r="CJ39" s="95">
        <v>7.27E-4</v>
      </c>
      <c r="CK39">
        <v>2.1903339999999999E-3</v>
      </c>
      <c r="CL39" s="95">
        <v>6.5499999999999998E-4</v>
      </c>
      <c r="CM39" s="95">
        <v>4.3899999999999999E-4</v>
      </c>
      <c r="CN39">
        <v>1.165295E-3</v>
      </c>
      <c r="CO39">
        <v>2.2973479999999998E-3</v>
      </c>
      <c r="CP39" s="95">
        <v>3.3100000000000002E-4</v>
      </c>
      <c r="CQ39">
        <v>4.4700859999999999E-3</v>
      </c>
      <c r="CR39">
        <v>1.6511189999999999E-3</v>
      </c>
      <c r="CS39" s="95">
        <v>5.1999999999999995E-4</v>
      </c>
    </row>
    <row r="40" spans="1:97">
      <c r="A40" s="94">
        <v>42101</v>
      </c>
      <c r="B40" s="95">
        <v>2.9700000000000001E-4</v>
      </c>
      <c r="C40" s="95">
        <v>2.42E-4</v>
      </c>
      <c r="D40" s="95">
        <v>2.42E-4</v>
      </c>
      <c r="E40" s="95">
        <v>2.42E-4</v>
      </c>
      <c r="F40" s="95">
        <v>2.42E-4</v>
      </c>
      <c r="G40" s="95">
        <v>2.42E-4</v>
      </c>
      <c r="H40" s="95">
        <v>2.42E-4</v>
      </c>
      <c r="I40" s="95">
        <v>2.42E-4</v>
      </c>
      <c r="J40" s="95">
        <v>7.36E-4</v>
      </c>
      <c r="K40" s="95">
        <v>7.36E-4</v>
      </c>
      <c r="L40" s="95">
        <v>7.36E-4</v>
      </c>
      <c r="M40" s="95">
        <v>7.36E-4</v>
      </c>
      <c r="N40" s="95">
        <v>7.36E-4</v>
      </c>
      <c r="O40" s="95">
        <v>7.36E-4</v>
      </c>
      <c r="P40" s="95">
        <v>7.36E-4</v>
      </c>
      <c r="Q40">
        <v>1.0162999999999999E-3</v>
      </c>
      <c r="R40">
        <v>1.0162999999999999E-3</v>
      </c>
      <c r="S40">
        <v>1.0162999999999999E-3</v>
      </c>
      <c r="T40">
        <v>1.0162999999999999E-3</v>
      </c>
      <c r="U40" s="95">
        <v>8.6600000000000002E-4</v>
      </c>
      <c r="V40">
        <v>1.1446410000000001E-3</v>
      </c>
      <c r="W40" s="95">
        <v>5.53E-4</v>
      </c>
      <c r="X40" s="95">
        <v>5.53E-4</v>
      </c>
      <c r="Y40">
        <v>4.6151609999999996E-3</v>
      </c>
      <c r="Z40">
        <v>4.6151609999999996E-3</v>
      </c>
      <c r="AA40">
        <v>4.6151609999999996E-3</v>
      </c>
      <c r="AB40">
        <v>1.30192E-3</v>
      </c>
      <c r="AC40">
        <v>1.579787E-3</v>
      </c>
      <c r="AD40">
        <v>3.812424E-3</v>
      </c>
      <c r="AE40">
        <v>3.812424E-3</v>
      </c>
      <c r="AF40" s="95">
        <v>2.5700000000000001E-4</v>
      </c>
      <c r="AG40">
        <v>3.6244670000000001E-3</v>
      </c>
      <c r="AH40">
        <v>3.6244670000000001E-3</v>
      </c>
      <c r="AI40">
        <v>3.6244670000000001E-3</v>
      </c>
      <c r="AJ40">
        <v>3.6244670000000001E-3</v>
      </c>
      <c r="AK40">
        <v>1.7537379999999999E-3</v>
      </c>
      <c r="AL40">
        <v>1.7537379999999999E-3</v>
      </c>
      <c r="AM40">
        <v>1.7537379999999999E-3</v>
      </c>
      <c r="AN40">
        <v>0.65</v>
      </c>
      <c r="AO40" s="95">
        <v>9.4600000000000001E-4</v>
      </c>
      <c r="AP40" s="95">
        <v>4.1100000000000002E-4</v>
      </c>
      <c r="AQ40" s="95">
        <v>4.1100000000000002E-4</v>
      </c>
      <c r="AR40" s="95">
        <v>4.1100000000000002E-4</v>
      </c>
      <c r="AS40" s="95">
        <v>4.1100000000000002E-4</v>
      </c>
      <c r="AT40" s="95">
        <v>4.1100000000000002E-4</v>
      </c>
      <c r="AU40" s="95">
        <v>2.33E-4</v>
      </c>
      <c r="AV40" s="95">
        <v>7.8100000000000001E-4</v>
      </c>
      <c r="AW40" s="95">
        <v>1.2799999999999999E-4</v>
      </c>
      <c r="AX40" s="95">
        <v>2.9700000000000001E-4</v>
      </c>
      <c r="AY40" s="95">
        <v>6.3000000000000003E-4</v>
      </c>
      <c r="AZ40" s="95">
        <v>2.42E-4</v>
      </c>
      <c r="BA40" s="95">
        <v>3.6400000000000001E-4</v>
      </c>
      <c r="BB40">
        <v>2.2783E-3</v>
      </c>
      <c r="BC40">
        <v>3.6982930000000001E-3</v>
      </c>
      <c r="BD40">
        <v>4.4664659999999997E-3</v>
      </c>
      <c r="BE40" s="95">
        <v>7.36E-4</v>
      </c>
      <c r="BF40">
        <v>1.0162999999999999E-3</v>
      </c>
      <c r="BG40" s="95">
        <v>1.26E-4</v>
      </c>
      <c r="BH40" s="95">
        <v>2.7300000000000002E-4</v>
      </c>
      <c r="BI40" s="95">
        <v>8.6600000000000002E-4</v>
      </c>
      <c r="BJ40">
        <v>1.1446410000000001E-3</v>
      </c>
      <c r="BK40" s="95">
        <v>6.2699999999999995E-4</v>
      </c>
      <c r="BL40" s="95">
        <v>4.8999999999999998E-4</v>
      </c>
      <c r="BM40">
        <v>1.31211E-3</v>
      </c>
      <c r="BN40" s="95">
        <v>5.53E-4</v>
      </c>
      <c r="BO40">
        <v>1.115329E-3</v>
      </c>
      <c r="BP40">
        <v>4.6151609999999996E-3</v>
      </c>
      <c r="BQ40">
        <v>1.731911E-3</v>
      </c>
      <c r="BR40">
        <v>1.30192E-3</v>
      </c>
      <c r="BS40" s="95">
        <v>5.6499999999999996E-4</v>
      </c>
      <c r="BT40" s="95">
        <v>6.7599999999999995E-4</v>
      </c>
      <c r="BU40" s="95">
        <v>6.5799999999999995E-4</v>
      </c>
      <c r="BV40" s="95">
        <v>3.1300000000000002E-4</v>
      </c>
      <c r="BW40" s="95">
        <v>4.5100000000000001E-4</v>
      </c>
      <c r="BX40" s="95">
        <v>2.5700000000000001E-4</v>
      </c>
      <c r="BY40">
        <v>3.812424E-3</v>
      </c>
      <c r="BZ40" s="95">
        <v>3.4699999999999998E-4</v>
      </c>
      <c r="CA40">
        <v>3.6244670000000001E-3</v>
      </c>
      <c r="CB40">
        <v>1.579787E-3</v>
      </c>
      <c r="CC40" s="95">
        <v>4.26E-4</v>
      </c>
      <c r="CD40">
        <v>1.7537379999999999E-3</v>
      </c>
      <c r="CE40" s="95">
        <v>5.04E-4</v>
      </c>
      <c r="CF40" s="95">
        <v>2.3699999999999999E-4</v>
      </c>
      <c r="CG40">
        <v>0.23</v>
      </c>
      <c r="CH40">
        <v>1.7983610000000001E-3</v>
      </c>
      <c r="CI40">
        <v>1.228388E-3</v>
      </c>
      <c r="CJ40" s="95">
        <v>4.46E-4</v>
      </c>
      <c r="CK40" s="95">
        <v>9.4600000000000001E-4</v>
      </c>
      <c r="CL40" s="95">
        <v>4.1100000000000002E-4</v>
      </c>
      <c r="CM40" s="95">
        <v>2.9500000000000001E-4</v>
      </c>
      <c r="CN40">
        <v>1.94191E-3</v>
      </c>
      <c r="CO40">
        <v>3.0412920000000001E-3</v>
      </c>
      <c r="CP40" s="95">
        <v>2.33E-4</v>
      </c>
      <c r="CQ40">
        <v>2.5877119999999998E-3</v>
      </c>
      <c r="CR40" s="95">
        <v>8.0699999999999999E-4</v>
      </c>
      <c r="CS40" s="95">
        <v>3.4099999999999999E-4</v>
      </c>
    </row>
    <row r="41" spans="1:97">
      <c r="A41" s="94">
        <v>47157</v>
      </c>
      <c r="B41" s="95">
        <v>5.0600000000000005E-4</v>
      </c>
      <c r="C41" s="95">
        <v>3.7800000000000003E-4</v>
      </c>
      <c r="D41" s="95">
        <v>3.7800000000000003E-4</v>
      </c>
      <c r="E41" s="95">
        <v>3.7800000000000003E-4</v>
      </c>
      <c r="F41" s="95">
        <v>3.7800000000000003E-4</v>
      </c>
      <c r="G41" s="95">
        <v>3.7800000000000003E-4</v>
      </c>
      <c r="H41" s="95">
        <v>3.7800000000000003E-4</v>
      </c>
      <c r="I41" s="95">
        <v>3.7800000000000003E-4</v>
      </c>
      <c r="J41">
        <v>1.3376499999999999E-3</v>
      </c>
      <c r="K41">
        <v>1.3376499999999999E-3</v>
      </c>
      <c r="L41">
        <v>1.3376499999999999E-3</v>
      </c>
      <c r="M41">
        <v>1.3376499999999999E-3</v>
      </c>
      <c r="N41">
        <v>1.3376499999999999E-3</v>
      </c>
      <c r="O41">
        <v>1.3376499999999999E-3</v>
      </c>
      <c r="P41">
        <v>1.3376499999999999E-3</v>
      </c>
      <c r="Q41">
        <v>2.9902029999999999E-3</v>
      </c>
      <c r="R41">
        <v>2.9902029999999999E-3</v>
      </c>
      <c r="S41">
        <v>2.9902029999999999E-3</v>
      </c>
      <c r="T41">
        <v>2.9902029999999999E-3</v>
      </c>
      <c r="U41">
        <v>2.6067600000000001E-3</v>
      </c>
      <c r="V41">
        <v>2.7884749999999999E-3</v>
      </c>
      <c r="W41">
        <v>1.573809E-3</v>
      </c>
      <c r="X41">
        <v>1.573809E-3</v>
      </c>
      <c r="Y41">
        <v>1.179104E-3</v>
      </c>
      <c r="Z41">
        <v>1.179104E-3</v>
      </c>
      <c r="AA41">
        <v>1.179104E-3</v>
      </c>
      <c r="AB41">
        <v>1.442051E-3</v>
      </c>
      <c r="AC41">
        <v>2.1127720000000002E-3</v>
      </c>
      <c r="AD41" s="95">
        <v>9.9599999999999992E-4</v>
      </c>
      <c r="AE41" s="95">
        <v>9.9599999999999992E-4</v>
      </c>
      <c r="AF41" s="95">
        <v>4.0200000000000001E-4</v>
      </c>
      <c r="AG41" s="95">
        <v>9.0700000000000004E-4</v>
      </c>
      <c r="AH41" s="95">
        <v>9.0700000000000004E-4</v>
      </c>
      <c r="AI41" s="95">
        <v>9.0700000000000004E-4</v>
      </c>
      <c r="AJ41" s="95">
        <v>9.0700000000000004E-4</v>
      </c>
      <c r="AK41">
        <v>2.1340650000000001E-3</v>
      </c>
      <c r="AL41">
        <v>2.1340650000000001E-3</v>
      </c>
      <c r="AM41">
        <v>2.1340650000000001E-3</v>
      </c>
      <c r="AN41">
        <v>1.1404379999999999E-3</v>
      </c>
      <c r="AO41">
        <v>0.65</v>
      </c>
      <c r="AP41" s="95">
        <v>8.7299999999999997E-4</v>
      </c>
      <c r="AQ41" s="95">
        <v>8.7299999999999997E-4</v>
      </c>
      <c r="AR41" s="95">
        <v>8.7299999999999997E-4</v>
      </c>
      <c r="AS41" s="95">
        <v>8.7299999999999997E-4</v>
      </c>
      <c r="AT41" s="95">
        <v>8.7299999999999997E-4</v>
      </c>
      <c r="AU41" s="95">
        <v>3.4299999999999999E-4</v>
      </c>
      <c r="AV41">
        <v>3.4917030000000001E-3</v>
      </c>
      <c r="AW41" s="95">
        <v>1.6899999999999999E-4</v>
      </c>
      <c r="AX41" s="95">
        <v>5.0600000000000005E-4</v>
      </c>
      <c r="AY41">
        <v>2.1977469999999999E-3</v>
      </c>
      <c r="AZ41" s="95">
        <v>3.7800000000000003E-4</v>
      </c>
      <c r="BA41" s="95">
        <v>6.5300000000000004E-4</v>
      </c>
      <c r="BB41" s="95">
        <v>8.2100000000000001E-4</v>
      </c>
      <c r="BC41">
        <v>1.0692329999999999E-3</v>
      </c>
      <c r="BD41">
        <v>1.228048E-3</v>
      </c>
      <c r="BE41">
        <v>1.3376499999999999E-3</v>
      </c>
      <c r="BF41">
        <v>2.9902029999999999E-3</v>
      </c>
      <c r="BG41" s="95">
        <v>1.75E-4</v>
      </c>
      <c r="BH41" s="95">
        <v>4.2400000000000001E-4</v>
      </c>
      <c r="BI41">
        <v>2.6067600000000001E-3</v>
      </c>
      <c r="BJ41">
        <v>2.7884749999999999E-3</v>
      </c>
      <c r="BK41">
        <v>1.336629E-3</v>
      </c>
      <c r="BL41">
        <v>1.0646760000000001E-3</v>
      </c>
      <c r="BM41">
        <v>3.994577E-3</v>
      </c>
      <c r="BN41">
        <v>1.573809E-3</v>
      </c>
      <c r="BO41" s="95">
        <v>6.1700000000000004E-4</v>
      </c>
      <c r="BP41">
        <v>1.179104E-3</v>
      </c>
      <c r="BQ41" s="95">
        <v>7.4600000000000003E-4</v>
      </c>
      <c r="BR41">
        <v>1.442051E-3</v>
      </c>
      <c r="BS41" s="95">
        <v>9.3800000000000003E-4</v>
      </c>
      <c r="BT41">
        <v>2.8191259999999999E-3</v>
      </c>
      <c r="BU41">
        <v>1.8972100000000001E-3</v>
      </c>
      <c r="BV41" s="95">
        <v>4.8799999999999999E-4</v>
      </c>
      <c r="BW41" s="95">
        <v>8.5599999999999999E-4</v>
      </c>
      <c r="BX41" s="95">
        <v>4.0200000000000001E-4</v>
      </c>
      <c r="BY41" s="95">
        <v>9.9599999999999992E-4</v>
      </c>
      <c r="BZ41" s="95">
        <v>6.38E-4</v>
      </c>
      <c r="CA41" s="95">
        <v>9.0700000000000004E-4</v>
      </c>
      <c r="CB41">
        <v>2.1127720000000002E-3</v>
      </c>
      <c r="CC41" s="95">
        <v>6.8400000000000004E-4</v>
      </c>
      <c r="CD41">
        <v>2.1340650000000001E-3</v>
      </c>
      <c r="CE41">
        <v>1.207762E-3</v>
      </c>
      <c r="CF41" s="95">
        <v>3.5599999999999998E-4</v>
      </c>
      <c r="CG41">
        <v>1.1404379999999999E-3</v>
      </c>
      <c r="CH41" s="95">
        <v>7.6300000000000001E-4</v>
      </c>
      <c r="CI41">
        <v>2.1163649999999998E-3</v>
      </c>
      <c r="CJ41" s="95">
        <v>7.7999999999999999E-4</v>
      </c>
      <c r="CK41">
        <v>0.23</v>
      </c>
      <c r="CL41" s="95">
        <v>8.7299999999999997E-4</v>
      </c>
      <c r="CM41" s="95">
        <v>4.8500000000000003E-4</v>
      </c>
      <c r="CN41" s="95">
        <v>7.67E-4</v>
      </c>
      <c r="CO41">
        <v>1.396092E-3</v>
      </c>
      <c r="CP41" s="95">
        <v>3.4299999999999999E-4</v>
      </c>
      <c r="CQ41">
        <v>1.7928410000000001E-3</v>
      </c>
      <c r="CR41">
        <v>1.3630129999999999E-3</v>
      </c>
      <c r="CS41" s="95">
        <v>5.6700000000000001E-4</v>
      </c>
    </row>
    <row r="42" spans="1:97">
      <c r="A42" s="94">
        <v>48029</v>
      </c>
      <c r="B42">
        <v>1.9572650000000001E-3</v>
      </c>
      <c r="C42">
        <v>1.1115070000000001E-3</v>
      </c>
      <c r="D42">
        <v>1.1115070000000001E-3</v>
      </c>
      <c r="E42">
        <v>1.1115070000000001E-3</v>
      </c>
      <c r="F42">
        <v>1.1115070000000001E-3</v>
      </c>
      <c r="G42">
        <v>1.1115070000000001E-3</v>
      </c>
      <c r="H42">
        <v>1.1115070000000001E-3</v>
      </c>
      <c r="I42">
        <v>1.1115070000000001E-3</v>
      </c>
      <c r="J42">
        <v>1.218156E-3</v>
      </c>
      <c r="K42">
        <v>1.218156E-3</v>
      </c>
      <c r="L42">
        <v>1.218156E-3</v>
      </c>
      <c r="M42">
        <v>1.218156E-3</v>
      </c>
      <c r="N42">
        <v>1.218156E-3</v>
      </c>
      <c r="O42">
        <v>1.218156E-3</v>
      </c>
      <c r="P42">
        <v>1.218156E-3</v>
      </c>
      <c r="Q42">
        <v>1.3475480000000001E-3</v>
      </c>
      <c r="R42">
        <v>1.3475480000000001E-3</v>
      </c>
      <c r="S42">
        <v>1.3475480000000001E-3</v>
      </c>
      <c r="T42">
        <v>1.3475480000000001E-3</v>
      </c>
      <c r="U42">
        <v>1.5843960000000001E-3</v>
      </c>
      <c r="V42">
        <v>1.3494570000000001E-3</v>
      </c>
      <c r="W42">
        <v>2.9263919999999999E-3</v>
      </c>
      <c r="X42">
        <v>2.9263919999999999E-3</v>
      </c>
      <c r="Y42" s="95">
        <v>9.1100000000000003E-4</v>
      </c>
      <c r="Z42" s="95">
        <v>9.1100000000000003E-4</v>
      </c>
      <c r="AA42" s="95">
        <v>9.1100000000000003E-4</v>
      </c>
      <c r="AB42">
        <v>1.1069789999999999E-3</v>
      </c>
      <c r="AC42">
        <v>1.1377030000000001E-3</v>
      </c>
      <c r="AD42" s="95">
        <v>8.4500000000000005E-4</v>
      </c>
      <c r="AE42" s="95">
        <v>8.4500000000000005E-4</v>
      </c>
      <c r="AF42">
        <v>1.1621470000000001E-3</v>
      </c>
      <c r="AG42" s="95">
        <v>8.12E-4</v>
      </c>
      <c r="AH42" s="95">
        <v>8.12E-4</v>
      </c>
      <c r="AI42" s="95">
        <v>8.12E-4</v>
      </c>
      <c r="AJ42" s="95">
        <v>8.12E-4</v>
      </c>
      <c r="AK42">
        <v>1.159949E-3</v>
      </c>
      <c r="AL42">
        <v>1.159949E-3</v>
      </c>
      <c r="AM42">
        <v>1.159949E-3</v>
      </c>
      <c r="AN42" s="95">
        <v>9.01E-4</v>
      </c>
      <c r="AO42">
        <v>1.5860760000000001E-3</v>
      </c>
      <c r="AP42">
        <v>0.65</v>
      </c>
      <c r="AQ42">
        <v>4.5999999999999999E-2</v>
      </c>
      <c r="AR42">
        <v>4.5999999999999999E-2</v>
      </c>
      <c r="AS42">
        <v>4.5999999999999999E-2</v>
      </c>
      <c r="AT42">
        <v>4.5999999999999999E-2</v>
      </c>
      <c r="AU42" s="95">
        <v>8.4500000000000005E-4</v>
      </c>
      <c r="AV42">
        <v>1.7106280000000001E-3</v>
      </c>
      <c r="AW42" s="95">
        <v>3.5199999999999999E-4</v>
      </c>
      <c r="AX42">
        <v>1.9572650000000001E-3</v>
      </c>
      <c r="AY42">
        <v>2.595371E-3</v>
      </c>
      <c r="AZ42">
        <v>1.1115070000000001E-3</v>
      </c>
      <c r="BA42">
        <v>2.3159790000000001E-3</v>
      </c>
      <c r="BB42" s="95">
        <v>7.6900000000000004E-4</v>
      </c>
      <c r="BC42" s="95">
        <v>8.7399999999999999E-4</v>
      </c>
      <c r="BD42" s="95">
        <v>9.2699999999999998E-4</v>
      </c>
      <c r="BE42">
        <v>1.218156E-3</v>
      </c>
      <c r="BF42">
        <v>1.3475480000000001E-3</v>
      </c>
      <c r="BG42" s="95">
        <v>3.9500000000000001E-4</v>
      </c>
      <c r="BH42">
        <v>1.1430469999999999E-3</v>
      </c>
      <c r="BI42">
        <v>1.5843960000000001E-3</v>
      </c>
      <c r="BJ42">
        <v>1.3494570000000001E-3</v>
      </c>
      <c r="BK42">
        <v>1.764201E-3</v>
      </c>
      <c r="BL42">
        <v>2.9010870000000001E-3</v>
      </c>
      <c r="BM42">
        <v>1.3128390000000001E-3</v>
      </c>
      <c r="BN42">
        <v>2.9263919999999999E-3</v>
      </c>
      <c r="BO42" s="95">
        <v>6.5899999999999997E-4</v>
      </c>
      <c r="BP42" s="95">
        <v>9.1100000000000003E-4</v>
      </c>
      <c r="BQ42" s="95">
        <v>7.3099999999999999E-4</v>
      </c>
      <c r="BR42">
        <v>1.1069789999999999E-3</v>
      </c>
      <c r="BS42">
        <v>1.3814859999999999E-3</v>
      </c>
      <c r="BT42">
        <v>2.20812E-3</v>
      </c>
      <c r="BU42">
        <v>2.1271440000000001E-3</v>
      </c>
      <c r="BV42">
        <v>1.2109849999999999E-3</v>
      </c>
      <c r="BW42">
        <v>2.144618E-3</v>
      </c>
      <c r="BX42">
        <v>1.1621470000000001E-3</v>
      </c>
      <c r="BY42" s="95">
        <v>8.4500000000000005E-4</v>
      </c>
      <c r="BZ42">
        <v>3.2792810000000002E-3</v>
      </c>
      <c r="CA42" s="95">
        <v>8.12E-4</v>
      </c>
      <c r="CB42">
        <v>1.1377030000000001E-3</v>
      </c>
      <c r="CC42">
        <v>1.3519490000000001E-3</v>
      </c>
      <c r="CD42">
        <v>1.159949E-3</v>
      </c>
      <c r="CE42">
        <v>3.7884360000000001E-3</v>
      </c>
      <c r="CF42" s="95">
        <v>9.2800000000000001E-4</v>
      </c>
      <c r="CG42" s="95">
        <v>9.01E-4</v>
      </c>
      <c r="CH42" s="95">
        <v>7.3999999999999999E-4</v>
      </c>
      <c r="CI42">
        <v>1.1821609999999999E-3</v>
      </c>
      <c r="CJ42">
        <v>1.668037E-3</v>
      </c>
      <c r="CK42">
        <v>1.5860760000000001E-3</v>
      </c>
      <c r="CL42">
        <v>4.5999999999999999E-2</v>
      </c>
      <c r="CM42">
        <v>1.5404049999999999E-3</v>
      </c>
      <c r="CN42" s="95">
        <v>7.45E-4</v>
      </c>
      <c r="CO42" s="95">
        <v>9.77E-4</v>
      </c>
      <c r="CP42" s="95">
        <v>8.4500000000000005E-4</v>
      </c>
      <c r="CQ42">
        <v>1.0683800000000001E-3</v>
      </c>
      <c r="CR42">
        <v>1.316668E-3</v>
      </c>
      <c r="CS42">
        <v>1.5963850000000001E-3</v>
      </c>
    </row>
    <row r="43" spans="1:97">
      <c r="A43" s="94">
        <v>48113</v>
      </c>
      <c r="B43">
        <v>1.9572650000000001E-3</v>
      </c>
      <c r="C43">
        <v>1.1115070000000001E-3</v>
      </c>
      <c r="D43">
        <v>1.1115070000000001E-3</v>
      </c>
      <c r="E43">
        <v>1.1115070000000001E-3</v>
      </c>
      <c r="F43">
        <v>1.1115070000000001E-3</v>
      </c>
      <c r="G43">
        <v>1.1115070000000001E-3</v>
      </c>
      <c r="H43">
        <v>1.1115070000000001E-3</v>
      </c>
      <c r="I43">
        <v>1.1115070000000001E-3</v>
      </c>
      <c r="J43">
        <v>1.218156E-3</v>
      </c>
      <c r="K43">
        <v>1.218156E-3</v>
      </c>
      <c r="L43">
        <v>1.218156E-3</v>
      </c>
      <c r="M43">
        <v>1.218156E-3</v>
      </c>
      <c r="N43">
        <v>1.218156E-3</v>
      </c>
      <c r="O43">
        <v>1.218156E-3</v>
      </c>
      <c r="P43">
        <v>1.218156E-3</v>
      </c>
      <c r="Q43">
        <v>1.3475480000000001E-3</v>
      </c>
      <c r="R43">
        <v>1.3475480000000001E-3</v>
      </c>
      <c r="S43">
        <v>1.3475480000000001E-3</v>
      </c>
      <c r="T43">
        <v>1.3475480000000001E-3</v>
      </c>
      <c r="U43">
        <v>1.5843960000000001E-3</v>
      </c>
      <c r="V43">
        <v>1.3494570000000001E-3</v>
      </c>
      <c r="W43">
        <v>2.9263919999999999E-3</v>
      </c>
      <c r="X43">
        <v>2.9263919999999999E-3</v>
      </c>
      <c r="Y43" s="95">
        <v>9.1100000000000003E-4</v>
      </c>
      <c r="Z43" s="95">
        <v>9.1100000000000003E-4</v>
      </c>
      <c r="AA43" s="95">
        <v>9.1100000000000003E-4</v>
      </c>
      <c r="AB43">
        <v>1.1069789999999999E-3</v>
      </c>
      <c r="AC43">
        <v>1.1377030000000001E-3</v>
      </c>
      <c r="AD43" s="95">
        <v>8.4500000000000005E-4</v>
      </c>
      <c r="AE43" s="95">
        <v>8.4500000000000005E-4</v>
      </c>
      <c r="AF43">
        <v>1.1621470000000001E-3</v>
      </c>
      <c r="AG43" s="95">
        <v>8.12E-4</v>
      </c>
      <c r="AH43" s="95">
        <v>8.12E-4</v>
      </c>
      <c r="AI43" s="95">
        <v>8.12E-4</v>
      </c>
      <c r="AJ43" s="95">
        <v>8.12E-4</v>
      </c>
      <c r="AK43">
        <v>1.159949E-3</v>
      </c>
      <c r="AL43">
        <v>1.159949E-3</v>
      </c>
      <c r="AM43">
        <v>1.159949E-3</v>
      </c>
      <c r="AN43" s="95">
        <v>9.01E-4</v>
      </c>
      <c r="AO43">
        <v>1.5860760000000001E-3</v>
      </c>
      <c r="AP43">
        <v>4.5999999999999999E-2</v>
      </c>
      <c r="AQ43">
        <v>0.65</v>
      </c>
      <c r="AR43">
        <v>4.5999999999999999E-2</v>
      </c>
      <c r="AS43">
        <v>4.5999999999999999E-2</v>
      </c>
      <c r="AT43">
        <v>4.5999999999999999E-2</v>
      </c>
      <c r="AU43" s="95">
        <v>8.4500000000000005E-4</v>
      </c>
      <c r="AV43">
        <v>1.7106280000000001E-3</v>
      </c>
      <c r="AW43" s="95">
        <v>3.5199999999999999E-4</v>
      </c>
      <c r="AX43">
        <v>1.9572650000000001E-3</v>
      </c>
      <c r="AY43">
        <v>2.595371E-3</v>
      </c>
      <c r="AZ43">
        <v>1.1115070000000001E-3</v>
      </c>
      <c r="BA43">
        <v>2.3159790000000001E-3</v>
      </c>
      <c r="BB43" s="95">
        <v>7.6900000000000004E-4</v>
      </c>
      <c r="BC43" s="95">
        <v>8.7399999999999999E-4</v>
      </c>
      <c r="BD43" s="95">
        <v>9.2699999999999998E-4</v>
      </c>
      <c r="BE43">
        <v>1.218156E-3</v>
      </c>
      <c r="BF43">
        <v>1.3475480000000001E-3</v>
      </c>
      <c r="BG43" s="95">
        <v>3.9500000000000001E-4</v>
      </c>
      <c r="BH43">
        <v>1.1430469999999999E-3</v>
      </c>
      <c r="BI43">
        <v>1.5843960000000001E-3</v>
      </c>
      <c r="BJ43">
        <v>1.3494570000000001E-3</v>
      </c>
      <c r="BK43">
        <v>1.764201E-3</v>
      </c>
      <c r="BL43">
        <v>2.9010870000000001E-3</v>
      </c>
      <c r="BM43">
        <v>1.3128390000000001E-3</v>
      </c>
      <c r="BN43">
        <v>2.9263919999999999E-3</v>
      </c>
      <c r="BO43" s="95">
        <v>6.5899999999999997E-4</v>
      </c>
      <c r="BP43" s="95">
        <v>9.1100000000000003E-4</v>
      </c>
      <c r="BQ43" s="95">
        <v>7.3099999999999999E-4</v>
      </c>
      <c r="BR43">
        <v>1.1069789999999999E-3</v>
      </c>
      <c r="BS43">
        <v>1.3814859999999999E-3</v>
      </c>
      <c r="BT43">
        <v>2.20812E-3</v>
      </c>
      <c r="BU43">
        <v>2.1271440000000001E-3</v>
      </c>
      <c r="BV43">
        <v>1.2109849999999999E-3</v>
      </c>
      <c r="BW43">
        <v>2.144618E-3</v>
      </c>
      <c r="BX43">
        <v>1.1621470000000001E-3</v>
      </c>
      <c r="BY43" s="95">
        <v>8.4500000000000005E-4</v>
      </c>
      <c r="BZ43">
        <v>3.2792810000000002E-3</v>
      </c>
      <c r="CA43" s="95">
        <v>8.12E-4</v>
      </c>
      <c r="CB43">
        <v>1.1377030000000001E-3</v>
      </c>
      <c r="CC43">
        <v>1.3519490000000001E-3</v>
      </c>
      <c r="CD43">
        <v>1.159949E-3</v>
      </c>
      <c r="CE43">
        <v>3.7884360000000001E-3</v>
      </c>
      <c r="CF43" s="95">
        <v>9.2800000000000001E-4</v>
      </c>
      <c r="CG43" s="95">
        <v>9.01E-4</v>
      </c>
      <c r="CH43" s="95">
        <v>7.3999999999999999E-4</v>
      </c>
      <c r="CI43">
        <v>1.1821609999999999E-3</v>
      </c>
      <c r="CJ43">
        <v>1.668037E-3</v>
      </c>
      <c r="CK43">
        <v>1.5860760000000001E-3</v>
      </c>
      <c r="CL43">
        <v>4.5999999999999999E-2</v>
      </c>
      <c r="CM43">
        <v>1.5404049999999999E-3</v>
      </c>
      <c r="CN43" s="95">
        <v>7.45E-4</v>
      </c>
      <c r="CO43" s="95">
        <v>9.77E-4</v>
      </c>
      <c r="CP43" s="95">
        <v>8.4500000000000005E-4</v>
      </c>
      <c r="CQ43">
        <v>1.0683800000000001E-3</v>
      </c>
      <c r="CR43">
        <v>1.316668E-3</v>
      </c>
      <c r="CS43">
        <v>1.5963850000000001E-3</v>
      </c>
    </row>
    <row r="44" spans="1:97">
      <c r="A44" s="94">
        <v>48201</v>
      </c>
      <c r="B44">
        <v>1.9572650000000001E-3</v>
      </c>
      <c r="C44">
        <v>1.1115070000000001E-3</v>
      </c>
      <c r="D44">
        <v>1.1115070000000001E-3</v>
      </c>
      <c r="E44">
        <v>1.1115070000000001E-3</v>
      </c>
      <c r="F44">
        <v>1.1115070000000001E-3</v>
      </c>
      <c r="G44">
        <v>1.1115070000000001E-3</v>
      </c>
      <c r="H44">
        <v>1.1115070000000001E-3</v>
      </c>
      <c r="I44">
        <v>1.1115070000000001E-3</v>
      </c>
      <c r="J44">
        <v>1.218156E-3</v>
      </c>
      <c r="K44">
        <v>1.218156E-3</v>
      </c>
      <c r="L44">
        <v>1.218156E-3</v>
      </c>
      <c r="M44">
        <v>1.218156E-3</v>
      </c>
      <c r="N44">
        <v>1.218156E-3</v>
      </c>
      <c r="O44">
        <v>1.218156E-3</v>
      </c>
      <c r="P44">
        <v>1.218156E-3</v>
      </c>
      <c r="Q44">
        <v>1.3475480000000001E-3</v>
      </c>
      <c r="R44">
        <v>1.3475480000000001E-3</v>
      </c>
      <c r="S44">
        <v>1.3475480000000001E-3</v>
      </c>
      <c r="T44">
        <v>1.3475480000000001E-3</v>
      </c>
      <c r="U44">
        <v>1.5843960000000001E-3</v>
      </c>
      <c r="V44">
        <v>1.3494570000000001E-3</v>
      </c>
      <c r="W44">
        <v>2.9263919999999999E-3</v>
      </c>
      <c r="X44">
        <v>2.9263919999999999E-3</v>
      </c>
      <c r="Y44" s="95">
        <v>9.1100000000000003E-4</v>
      </c>
      <c r="Z44" s="95">
        <v>9.1100000000000003E-4</v>
      </c>
      <c r="AA44" s="95">
        <v>9.1100000000000003E-4</v>
      </c>
      <c r="AB44">
        <v>1.1069789999999999E-3</v>
      </c>
      <c r="AC44">
        <v>1.1377030000000001E-3</v>
      </c>
      <c r="AD44" s="95">
        <v>8.4500000000000005E-4</v>
      </c>
      <c r="AE44" s="95">
        <v>8.4500000000000005E-4</v>
      </c>
      <c r="AF44">
        <v>1.1621470000000001E-3</v>
      </c>
      <c r="AG44" s="95">
        <v>8.12E-4</v>
      </c>
      <c r="AH44" s="95">
        <v>8.12E-4</v>
      </c>
      <c r="AI44" s="95">
        <v>8.12E-4</v>
      </c>
      <c r="AJ44" s="95">
        <v>8.12E-4</v>
      </c>
      <c r="AK44">
        <v>1.159949E-3</v>
      </c>
      <c r="AL44">
        <v>1.159949E-3</v>
      </c>
      <c r="AM44">
        <v>1.159949E-3</v>
      </c>
      <c r="AN44" s="95">
        <v>9.01E-4</v>
      </c>
      <c r="AO44">
        <v>1.5860760000000001E-3</v>
      </c>
      <c r="AP44">
        <v>4.5999999999999999E-2</v>
      </c>
      <c r="AQ44">
        <v>4.5999999999999999E-2</v>
      </c>
      <c r="AR44">
        <v>0.65</v>
      </c>
      <c r="AS44">
        <v>4.5999999999999999E-2</v>
      </c>
      <c r="AT44">
        <v>4.5999999999999999E-2</v>
      </c>
      <c r="AU44" s="95">
        <v>8.4500000000000005E-4</v>
      </c>
      <c r="AV44">
        <v>1.7106280000000001E-3</v>
      </c>
      <c r="AW44" s="95">
        <v>3.5199999999999999E-4</v>
      </c>
      <c r="AX44">
        <v>1.9572650000000001E-3</v>
      </c>
      <c r="AY44">
        <v>2.595371E-3</v>
      </c>
      <c r="AZ44">
        <v>1.1115070000000001E-3</v>
      </c>
      <c r="BA44">
        <v>2.3159790000000001E-3</v>
      </c>
      <c r="BB44" s="95">
        <v>7.6900000000000004E-4</v>
      </c>
      <c r="BC44" s="95">
        <v>8.7399999999999999E-4</v>
      </c>
      <c r="BD44" s="95">
        <v>9.2699999999999998E-4</v>
      </c>
      <c r="BE44">
        <v>1.218156E-3</v>
      </c>
      <c r="BF44">
        <v>1.3475480000000001E-3</v>
      </c>
      <c r="BG44" s="95">
        <v>3.9500000000000001E-4</v>
      </c>
      <c r="BH44">
        <v>1.1430469999999999E-3</v>
      </c>
      <c r="BI44">
        <v>1.5843960000000001E-3</v>
      </c>
      <c r="BJ44">
        <v>1.3494570000000001E-3</v>
      </c>
      <c r="BK44">
        <v>1.764201E-3</v>
      </c>
      <c r="BL44">
        <v>2.9010870000000001E-3</v>
      </c>
      <c r="BM44">
        <v>1.3128390000000001E-3</v>
      </c>
      <c r="BN44">
        <v>2.9263919999999999E-3</v>
      </c>
      <c r="BO44" s="95">
        <v>6.5899999999999997E-4</v>
      </c>
      <c r="BP44" s="95">
        <v>9.1100000000000003E-4</v>
      </c>
      <c r="BQ44" s="95">
        <v>7.3099999999999999E-4</v>
      </c>
      <c r="BR44">
        <v>1.1069789999999999E-3</v>
      </c>
      <c r="BS44">
        <v>1.3814859999999999E-3</v>
      </c>
      <c r="BT44">
        <v>2.20812E-3</v>
      </c>
      <c r="BU44">
        <v>2.1271440000000001E-3</v>
      </c>
      <c r="BV44">
        <v>1.2109849999999999E-3</v>
      </c>
      <c r="BW44">
        <v>2.144618E-3</v>
      </c>
      <c r="BX44">
        <v>1.1621470000000001E-3</v>
      </c>
      <c r="BY44" s="95">
        <v>8.4500000000000005E-4</v>
      </c>
      <c r="BZ44">
        <v>3.2792810000000002E-3</v>
      </c>
      <c r="CA44" s="95">
        <v>8.12E-4</v>
      </c>
      <c r="CB44">
        <v>1.1377030000000001E-3</v>
      </c>
      <c r="CC44">
        <v>1.3519490000000001E-3</v>
      </c>
      <c r="CD44">
        <v>1.159949E-3</v>
      </c>
      <c r="CE44">
        <v>3.7884360000000001E-3</v>
      </c>
      <c r="CF44" s="95">
        <v>9.2800000000000001E-4</v>
      </c>
      <c r="CG44" s="95">
        <v>9.01E-4</v>
      </c>
      <c r="CH44" s="95">
        <v>7.3999999999999999E-4</v>
      </c>
      <c r="CI44">
        <v>1.1821609999999999E-3</v>
      </c>
      <c r="CJ44">
        <v>1.668037E-3</v>
      </c>
      <c r="CK44">
        <v>1.5860760000000001E-3</v>
      </c>
      <c r="CL44">
        <v>4.5999999999999999E-2</v>
      </c>
      <c r="CM44">
        <v>1.5404049999999999E-3</v>
      </c>
      <c r="CN44" s="95">
        <v>7.45E-4</v>
      </c>
      <c r="CO44" s="95">
        <v>9.77E-4</v>
      </c>
      <c r="CP44" s="95">
        <v>8.4500000000000005E-4</v>
      </c>
      <c r="CQ44">
        <v>1.0683800000000001E-3</v>
      </c>
      <c r="CR44">
        <v>1.316668E-3</v>
      </c>
      <c r="CS44">
        <v>1.5963850000000001E-3</v>
      </c>
    </row>
    <row r="45" spans="1:97">
      <c r="A45" s="94">
        <v>48439</v>
      </c>
      <c r="B45">
        <v>1.9572650000000001E-3</v>
      </c>
      <c r="C45">
        <v>1.1115070000000001E-3</v>
      </c>
      <c r="D45">
        <v>1.1115070000000001E-3</v>
      </c>
      <c r="E45">
        <v>1.1115070000000001E-3</v>
      </c>
      <c r="F45">
        <v>1.1115070000000001E-3</v>
      </c>
      <c r="G45">
        <v>1.1115070000000001E-3</v>
      </c>
      <c r="H45">
        <v>1.1115070000000001E-3</v>
      </c>
      <c r="I45">
        <v>1.1115070000000001E-3</v>
      </c>
      <c r="J45">
        <v>1.218156E-3</v>
      </c>
      <c r="K45">
        <v>1.218156E-3</v>
      </c>
      <c r="L45">
        <v>1.218156E-3</v>
      </c>
      <c r="M45">
        <v>1.218156E-3</v>
      </c>
      <c r="N45">
        <v>1.218156E-3</v>
      </c>
      <c r="O45">
        <v>1.218156E-3</v>
      </c>
      <c r="P45">
        <v>1.218156E-3</v>
      </c>
      <c r="Q45">
        <v>1.3475480000000001E-3</v>
      </c>
      <c r="R45">
        <v>1.3475480000000001E-3</v>
      </c>
      <c r="S45">
        <v>1.3475480000000001E-3</v>
      </c>
      <c r="T45">
        <v>1.3475480000000001E-3</v>
      </c>
      <c r="U45">
        <v>1.5843960000000001E-3</v>
      </c>
      <c r="V45">
        <v>1.3494570000000001E-3</v>
      </c>
      <c r="W45">
        <v>2.9263919999999999E-3</v>
      </c>
      <c r="X45">
        <v>2.9263919999999999E-3</v>
      </c>
      <c r="Y45" s="95">
        <v>9.1100000000000003E-4</v>
      </c>
      <c r="Z45" s="95">
        <v>9.1100000000000003E-4</v>
      </c>
      <c r="AA45" s="95">
        <v>9.1100000000000003E-4</v>
      </c>
      <c r="AB45">
        <v>1.1069789999999999E-3</v>
      </c>
      <c r="AC45">
        <v>1.1377030000000001E-3</v>
      </c>
      <c r="AD45" s="95">
        <v>8.4500000000000005E-4</v>
      </c>
      <c r="AE45" s="95">
        <v>8.4500000000000005E-4</v>
      </c>
      <c r="AF45">
        <v>1.1621470000000001E-3</v>
      </c>
      <c r="AG45" s="95">
        <v>8.12E-4</v>
      </c>
      <c r="AH45" s="95">
        <v>8.12E-4</v>
      </c>
      <c r="AI45" s="95">
        <v>8.12E-4</v>
      </c>
      <c r="AJ45" s="95">
        <v>8.12E-4</v>
      </c>
      <c r="AK45">
        <v>1.159949E-3</v>
      </c>
      <c r="AL45">
        <v>1.159949E-3</v>
      </c>
      <c r="AM45">
        <v>1.159949E-3</v>
      </c>
      <c r="AN45" s="95">
        <v>9.01E-4</v>
      </c>
      <c r="AO45">
        <v>1.5860760000000001E-3</v>
      </c>
      <c r="AP45">
        <v>4.5999999999999999E-2</v>
      </c>
      <c r="AQ45">
        <v>4.5999999999999999E-2</v>
      </c>
      <c r="AR45">
        <v>4.5999999999999999E-2</v>
      </c>
      <c r="AS45">
        <v>0.65</v>
      </c>
      <c r="AT45">
        <v>4.5999999999999999E-2</v>
      </c>
      <c r="AU45" s="95">
        <v>8.4500000000000005E-4</v>
      </c>
      <c r="AV45">
        <v>1.7106280000000001E-3</v>
      </c>
      <c r="AW45" s="95">
        <v>3.5199999999999999E-4</v>
      </c>
      <c r="AX45">
        <v>1.9572650000000001E-3</v>
      </c>
      <c r="AY45">
        <v>2.595371E-3</v>
      </c>
      <c r="AZ45">
        <v>1.1115070000000001E-3</v>
      </c>
      <c r="BA45">
        <v>2.3159790000000001E-3</v>
      </c>
      <c r="BB45" s="95">
        <v>7.6900000000000004E-4</v>
      </c>
      <c r="BC45" s="95">
        <v>8.7399999999999999E-4</v>
      </c>
      <c r="BD45" s="95">
        <v>9.2699999999999998E-4</v>
      </c>
      <c r="BE45">
        <v>1.218156E-3</v>
      </c>
      <c r="BF45">
        <v>1.3475480000000001E-3</v>
      </c>
      <c r="BG45" s="95">
        <v>3.9500000000000001E-4</v>
      </c>
      <c r="BH45">
        <v>1.1430469999999999E-3</v>
      </c>
      <c r="BI45">
        <v>1.5843960000000001E-3</v>
      </c>
      <c r="BJ45">
        <v>1.3494570000000001E-3</v>
      </c>
      <c r="BK45">
        <v>1.764201E-3</v>
      </c>
      <c r="BL45">
        <v>2.9010870000000001E-3</v>
      </c>
      <c r="BM45">
        <v>1.3128390000000001E-3</v>
      </c>
      <c r="BN45">
        <v>2.9263919999999999E-3</v>
      </c>
      <c r="BO45" s="95">
        <v>6.5899999999999997E-4</v>
      </c>
      <c r="BP45" s="95">
        <v>9.1100000000000003E-4</v>
      </c>
      <c r="BQ45" s="95">
        <v>7.3099999999999999E-4</v>
      </c>
      <c r="BR45">
        <v>1.1069789999999999E-3</v>
      </c>
      <c r="BS45">
        <v>1.3814859999999999E-3</v>
      </c>
      <c r="BT45">
        <v>2.20812E-3</v>
      </c>
      <c r="BU45">
        <v>2.1271440000000001E-3</v>
      </c>
      <c r="BV45">
        <v>1.2109849999999999E-3</v>
      </c>
      <c r="BW45">
        <v>2.144618E-3</v>
      </c>
      <c r="BX45">
        <v>1.1621470000000001E-3</v>
      </c>
      <c r="BY45" s="95">
        <v>8.4500000000000005E-4</v>
      </c>
      <c r="BZ45">
        <v>3.2792810000000002E-3</v>
      </c>
      <c r="CA45" s="95">
        <v>8.12E-4</v>
      </c>
      <c r="CB45">
        <v>1.1377030000000001E-3</v>
      </c>
      <c r="CC45">
        <v>1.3519490000000001E-3</v>
      </c>
      <c r="CD45">
        <v>1.159949E-3</v>
      </c>
      <c r="CE45">
        <v>3.7884360000000001E-3</v>
      </c>
      <c r="CF45" s="95">
        <v>9.2800000000000001E-4</v>
      </c>
      <c r="CG45" s="95">
        <v>9.01E-4</v>
      </c>
      <c r="CH45" s="95">
        <v>7.3999999999999999E-4</v>
      </c>
      <c r="CI45">
        <v>1.1821609999999999E-3</v>
      </c>
      <c r="CJ45">
        <v>1.668037E-3</v>
      </c>
      <c r="CK45">
        <v>1.5860760000000001E-3</v>
      </c>
      <c r="CL45">
        <v>4.5999999999999999E-2</v>
      </c>
      <c r="CM45">
        <v>1.5404049999999999E-3</v>
      </c>
      <c r="CN45" s="95">
        <v>7.45E-4</v>
      </c>
      <c r="CO45" s="95">
        <v>9.77E-4</v>
      </c>
      <c r="CP45" s="95">
        <v>8.4500000000000005E-4</v>
      </c>
      <c r="CQ45">
        <v>1.0683800000000001E-3</v>
      </c>
      <c r="CR45">
        <v>1.316668E-3</v>
      </c>
      <c r="CS45">
        <v>1.5963850000000001E-3</v>
      </c>
    </row>
    <row r="46" spans="1:97">
      <c r="A46" s="94">
        <v>48453</v>
      </c>
      <c r="B46">
        <v>1.9572650000000001E-3</v>
      </c>
      <c r="C46">
        <v>1.1115070000000001E-3</v>
      </c>
      <c r="D46">
        <v>1.1115070000000001E-3</v>
      </c>
      <c r="E46">
        <v>1.1115070000000001E-3</v>
      </c>
      <c r="F46">
        <v>1.1115070000000001E-3</v>
      </c>
      <c r="G46">
        <v>1.1115070000000001E-3</v>
      </c>
      <c r="H46">
        <v>1.1115070000000001E-3</v>
      </c>
      <c r="I46">
        <v>1.1115070000000001E-3</v>
      </c>
      <c r="J46">
        <v>1.218156E-3</v>
      </c>
      <c r="K46">
        <v>1.218156E-3</v>
      </c>
      <c r="L46">
        <v>1.218156E-3</v>
      </c>
      <c r="M46">
        <v>1.218156E-3</v>
      </c>
      <c r="N46">
        <v>1.218156E-3</v>
      </c>
      <c r="O46">
        <v>1.218156E-3</v>
      </c>
      <c r="P46">
        <v>1.218156E-3</v>
      </c>
      <c r="Q46">
        <v>1.3475480000000001E-3</v>
      </c>
      <c r="R46">
        <v>1.3475480000000001E-3</v>
      </c>
      <c r="S46">
        <v>1.3475480000000001E-3</v>
      </c>
      <c r="T46">
        <v>1.3475480000000001E-3</v>
      </c>
      <c r="U46">
        <v>1.5843960000000001E-3</v>
      </c>
      <c r="V46">
        <v>1.3494570000000001E-3</v>
      </c>
      <c r="W46">
        <v>2.9263919999999999E-3</v>
      </c>
      <c r="X46">
        <v>2.9263919999999999E-3</v>
      </c>
      <c r="Y46" s="95">
        <v>9.1100000000000003E-4</v>
      </c>
      <c r="Z46" s="95">
        <v>9.1100000000000003E-4</v>
      </c>
      <c r="AA46" s="95">
        <v>9.1100000000000003E-4</v>
      </c>
      <c r="AB46">
        <v>1.1069789999999999E-3</v>
      </c>
      <c r="AC46">
        <v>1.1377030000000001E-3</v>
      </c>
      <c r="AD46" s="95">
        <v>8.4500000000000005E-4</v>
      </c>
      <c r="AE46" s="95">
        <v>8.4500000000000005E-4</v>
      </c>
      <c r="AF46">
        <v>1.1621470000000001E-3</v>
      </c>
      <c r="AG46" s="95">
        <v>8.12E-4</v>
      </c>
      <c r="AH46" s="95">
        <v>8.12E-4</v>
      </c>
      <c r="AI46" s="95">
        <v>8.12E-4</v>
      </c>
      <c r="AJ46" s="95">
        <v>8.12E-4</v>
      </c>
      <c r="AK46">
        <v>1.159949E-3</v>
      </c>
      <c r="AL46">
        <v>1.159949E-3</v>
      </c>
      <c r="AM46">
        <v>1.159949E-3</v>
      </c>
      <c r="AN46" s="95">
        <v>9.01E-4</v>
      </c>
      <c r="AO46">
        <v>1.5860760000000001E-3</v>
      </c>
      <c r="AP46">
        <v>4.5999999999999999E-2</v>
      </c>
      <c r="AQ46">
        <v>4.5999999999999999E-2</v>
      </c>
      <c r="AR46">
        <v>4.5999999999999999E-2</v>
      </c>
      <c r="AS46">
        <v>4.5999999999999999E-2</v>
      </c>
      <c r="AT46">
        <v>0.65</v>
      </c>
      <c r="AU46" s="95">
        <v>8.4500000000000005E-4</v>
      </c>
      <c r="AV46">
        <v>1.7106280000000001E-3</v>
      </c>
      <c r="AW46" s="95">
        <v>3.5199999999999999E-4</v>
      </c>
      <c r="AX46">
        <v>1.9572650000000001E-3</v>
      </c>
      <c r="AY46">
        <v>2.595371E-3</v>
      </c>
      <c r="AZ46">
        <v>1.1115070000000001E-3</v>
      </c>
      <c r="BA46">
        <v>2.3159790000000001E-3</v>
      </c>
      <c r="BB46" s="95">
        <v>7.6900000000000004E-4</v>
      </c>
      <c r="BC46" s="95">
        <v>8.7399999999999999E-4</v>
      </c>
      <c r="BD46" s="95">
        <v>9.2699999999999998E-4</v>
      </c>
      <c r="BE46">
        <v>1.218156E-3</v>
      </c>
      <c r="BF46">
        <v>1.3475480000000001E-3</v>
      </c>
      <c r="BG46" s="95">
        <v>3.9500000000000001E-4</v>
      </c>
      <c r="BH46">
        <v>1.1430469999999999E-3</v>
      </c>
      <c r="BI46">
        <v>1.5843960000000001E-3</v>
      </c>
      <c r="BJ46">
        <v>1.3494570000000001E-3</v>
      </c>
      <c r="BK46">
        <v>1.764201E-3</v>
      </c>
      <c r="BL46">
        <v>2.9010870000000001E-3</v>
      </c>
      <c r="BM46">
        <v>1.3128390000000001E-3</v>
      </c>
      <c r="BN46">
        <v>2.9263919999999999E-3</v>
      </c>
      <c r="BO46" s="95">
        <v>6.5899999999999997E-4</v>
      </c>
      <c r="BP46" s="95">
        <v>9.1100000000000003E-4</v>
      </c>
      <c r="BQ46" s="95">
        <v>7.3099999999999999E-4</v>
      </c>
      <c r="BR46">
        <v>1.1069789999999999E-3</v>
      </c>
      <c r="BS46">
        <v>1.3814859999999999E-3</v>
      </c>
      <c r="BT46">
        <v>2.20812E-3</v>
      </c>
      <c r="BU46">
        <v>2.1271440000000001E-3</v>
      </c>
      <c r="BV46">
        <v>1.2109849999999999E-3</v>
      </c>
      <c r="BW46">
        <v>2.144618E-3</v>
      </c>
      <c r="BX46">
        <v>1.1621470000000001E-3</v>
      </c>
      <c r="BY46" s="95">
        <v>8.4500000000000005E-4</v>
      </c>
      <c r="BZ46">
        <v>3.2792810000000002E-3</v>
      </c>
      <c r="CA46" s="95">
        <v>8.12E-4</v>
      </c>
      <c r="CB46">
        <v>1.1377030000000001E-3</v>
      </c>
      <c r="CC46">
        <v>1.3519490000000001E-3</v>
      </c>
      <c r="CD46">
        <v>1.159949E-3</v>
      </c>
      <c r="CE46">
        <v>3.7884360000000001E-3</v>
      </c>
      <c r="CF46" s="95">
        <v>9.2800000000000001E-4</v>
      </c>
      <c r="CG46" s="95">
        <v>9.01E-4</v>
      </c>
      <c r="CH46" s="95">
        <v>7.3999999999999999E-4</v>
      </c>
      <c r="CI46">
        <v>1.1821609999999999E-3</v>
      </c>
      <c r="CJ46">
        <v>1.668037E-3</v>
      </c>
      <c r="CK46">
        <v>1.5860760000000001E-3</v>
      </c>
      <c r="CL46">
        <v>4.5999999999999999E-2</v>
      </c>
      <c r="CM46">
        <v>1.5404049999999999E-3</v>
      </c>
      <c r="CN46" s="95">
        <v>7.45E-4</v>
      </c>
      <c r="CO46" s="95">
        <v>9.77E-4</v>
      </c>
      <c r="CP46" s="95">
        <v>8.4500000000000005E-4</v>
      </c>
      <c r="CQ46">
        <v>1.0683800000000001E-3</v>
      </c>
      <c r="CR46">
        <v>1.316668E-3</v>
      </c>
      <c r="CS46">
        <v>1.5963850000000001E-3</v>
      </c>
    </row>
    <row r="47" spans="1:97">
      <c r="A47" s="94">
        <v>53033</v>
      </c>
      <c r="B47">
        <v>1.8439249999999999E-3</v>
      </c>
      <c r="C47">
        <v>2.7957279999999999E-3</v>
      </c>
      <c r="D47">
        <v>2.7957279999999999E-3</v>
      </c>
      <c r="E47">
        <v>2.7957279999999999E-3</v>
      </c>
      <c r="F47">
        <v>2.7957279999999999E-3</v>
      </c>
      <c r="G47">
        <v>2.7957279999999999E-3</v>
      </c>
      <c r="H47">
        <v>2.7957279999999999E-3</v>
      </c>
      <c r="I47">
        <v>2.7957279999999999E-3</v>
      </c>
      <c r="J47" s="95">
        <v>7.0699999999999995E-4</v>
      </c>
      <c r="K47" s="95">
        <v>7.0699999999999995E-4</v>
      </c>
      <c r="L47" s="95">
        <v>7.0699999999999995E-4</v>
      </c>
      <c r="M47" s="95">
        <v>7.0699999999999995E-4</v>
      </c>
      <c r="N47" s="95">
        <v>7.0699999999999995E-4</v>
      </c>
      <c r="O47" s="95">
        <v>7.0699999999999995E-4</v>
      </c>
      <c r="P47" s="95">
        <v>7.0699999999999995E-4</v>
      </c>
      <c r="Q47" s="95">
        <v>7.7200000000000001E-4</v>
      </c>
      <c r="R47" s="95">
        <v>7.7200000000000001E-4</v>
      </c>
      <c r="S47" s="95">
        <v>7.7200000000000001E-4</v>
      </c>
      <c r="T47" s="95">
        <v>7.7200000000000001E-4</v>
      </c>
      <c r="U47" s="95">
        <v>9.4600000000000001E-4</v>
      </c>
      <c r="V47" s="95">
        <v>8.7299999999999997E-4</v>
      </c>
      <c r="W47" s="95">
        <v>9.2800000000000001E-4</v>
      </c>
      <c r="X47" s="95">
        <v>9.2800000000000001E-4</v>
      </c>
      <c r="Y47" s="95">
        <v>6.87E-4</v>
      </c>
      <c r="Z47" s="95">
        <v>6.87E-4</v>
      </c>
      <c r="AA47" s="95">
        <v>6.87E-4</v>
      </c>
      <c r="AB47" s="95">
        <v>8.4900000000000004E-4</v>
      </c>
      <c r="AC47" s="95">
        <v>7.4100000000000001E-4</v>
      </c>
      <c r="AD47" s="95">
        <v>6.6399999999999999E-4</v>
      </c>
      <c r="AE47" s="95">
        <v>6.6399999999999999E-4</v>
      </c>
      <c r="AF47">
        <v>3.5827670000000002E-3</v>
      </c>
      <c r="AG47" s="95">
        <v>6.7199999999999996E-4</v>
      </c>
      <c r="AH47" s="95">
        <v>6.7199999999999996E-4</v>
      </c>
      <c r="AI47" s="95">
        <v>6.7199999999999996E-4</v>
      </c>
      <c r="AJ47" s="95">
        <v>6.7199999999999996E-4</v>
      </c>
      <c r="AK47" s="95">
        <v>8.03E-4</v>
      </c>
      <c r="AL47" s="95">
        <v>8.03E-4</v>
      </c>
      <c r="AM47" s="95">
        <v>8.03E-4</v>
      </c>
      <c r="AN47" s="95">
        <v>7.0200000000000004E-4</v>
      </c>
      <c r="AO47" s="95">
        <v>8.5599999999999999E-4</v>
      </c>
      <c r="AP47">
        <v>1.159003E-3</v>
      </c>
      <c r="AQ47">
        <v>1.159003E-3</v>
      </c>
      <c r="AR47">
        <v>1.159003E-3</v>
      </c>
      <c r="AS47">
        <v>1.159003E-3</v>
      </c>
      <c r="AT47">
        <v>1.159003E-3</v>
      </c>
      <c r="AU47">
        <v>0.65</v>
      </c>
      <c r="AV47" s="95">
        <v>8.3100000000000003E-4</v>
      </c>
      <c r="AW47" s="95">
        <v>8.25E-4</v>
      </c>
      <c r="AX47">
        <v>1.8439249999999999E-3</v>
      </c>
      <c r="AY47" s="95">
        <v>9.859999999999999E-4</v>
      </c>
      <c r="AZ47">
        <v>2.7957279999999999E-3</v>
      </c>
      <c r="BA47">
        <v>1.7515569999999999E-3</v>
      </c>
      <c r="BB47" s="95">
        <v>6.38E-4</v>
      </c>
      <c r="BC47" s="95">
        <v>6.7100000000000005E-4</v>
      </c>
      <c r="BD47" s="95">
        <v>6.9300000000000004E-4</v>
      </c>
      <c r="BE47" s="95">
        <v>7.0699999999999995E-4</v>
      </c>
      <c r="BF47" s="95">
        <v>7.7200000000000001E-4</v>
      </c>
      <c r="BG47" s="95">
        <v>6.8800000000000003E-4</v>
      </c>
      <c r="BH47">
        <v>4.3899789999999996E-3</v>
      </c>
      <c r="BI47" s="95">
        <v>9.4600000000000001E-4</v>
      </c>
      <c r="BJ47" s="95">
        <v>8.7299999999999997E-4</v>
      </c>
      <c r="BK47">
        <v>1.1133130000000001E-3</v>
      </c>
      <c r="BL47">
        <v>1.2586190000000001E-3</v>
      </c>
      <c r="BM47" s="95">
        <v>8.1800000000000004E-4</v>
      </c>
      <c r="BN47" s="95">
        <v>9.2800000000000001E-4</v>
      </c>
      <c r="BO47" s="95">
        <v>5.9599999999999996E-4</v>
      </c>
      <c r="BP47" s="95">
        <v>6.87E-4</v>
      </c>
      <c r="BQ47" s="95">
        <v>6.2200000000000005E-4</v>
      </c>
      <c r="BR47" s="95">
        <v>8.4900000000000004E-4</v>
      </c>
      <c r="BS47">
        <v>1.18209E-3</v>
      </c>
      <c r="BT47" s="95">
        <v>9.0600000000000001E-4</v>
      </c>
      <c r="BU47">
        <v>1.044052E-3</v>
      </c>
      <c r="BV47">
        <v>2.7504920000000002E-3</v>
      </c>
      <c r="BW47">
        <v>1.4264309999999999E-3</v>
      </c>
      <c r="BX47">
        <v>3.5827670000000002E-3</v>
      </c>
      <c r="BY47" s="95">
        <v>6.6399999999999999E-4</v>
      </c>
      <c r="BZ47">
        <v>1.5498389999999999E-3</v>
      </c>
      <c r="CA47" s="95">
        <v>6.7199999999999996E-4</v>
      </c>
      <c r="CB47" s="95">
        <v>7.4100000000000001E-4</v>
      </c>
      <c r="CC47">
        <v>1.5218619999999999E-3</v>
      </c>
      <c r="CD47" s="95">
        <v>8.03E-4</v>
      </c>
      <c r="CE47">
        <v>1.1650110000000001E-3</v>
      </c>
      <c r="CF47">
        <v>8.2205219999999992E-3</v>
      </c>
      <c r="CG47" s="95">
        <v>7.0200000000000004E-4</v>
      </c>
      <c r="CH47" s="95">
        <v>6.2299999999999996E-4</v>
      </c>
      <c r="CI47" s="95">
        <v>7.3700000000000002E-4</v>
      </c>
      <c r="CJ47">
        <v>1.4718400000000001E-3</v>
      </c>
      <c r="CK47" s="95">
        <v>8.5599999999999999E-4</v>
      </c>
      <c r="CL47">
        <v>1.159003E-3</v>
      </c>
      <c r="CM47">
        <v>2.5513290000000002E-3</v>
      </c>
      <c r="CN47" s="95">
        <v>6.4099999999999997E-4</v>
      </c>
      <c r="CO47" s="95">
        <v>7.0500000000000001E-4</v>
      </c>
      <c r="CP47">
        <v>0.23</v>
      </c>
      <c r="CQ47" s="95">
        <v>7.5000000000000002E-4</v>
      </c>
      <c r="CR47" s="95">
        <v>9.8400000000000007E-4</v>
      </c>
      <c r="CS47">
        <v>2.1699890000000002E-3</v>
      </c>
    </row>
    <row r="48" spans="1:97">
      <c r="A48" s="94">
        <v>1</v>
      </c>
      <c r="B48" s="95">
        <v>5.2499999999999997E-4</v>
      </c>
      <c r="C48" s="95">
        <v>3.88E-4</v>
      </c>
      <c r="D48" s="95">
        <v>3.88E-4</v>
      </c>
      <c r="E48" s="95">
        <v>3.88E-4</v>
      </c>
      <c r="F48" s="95">
        <v>3.88E-4</v>
      </c>
      <c r="G48" s="95">
        <v>3.88E-4</v>
      </c>
      <c r="H48" s="95">
        <v>3.88E-4</v>
      </c>
      <c r="I48" s="95">
        <v>3.88E-4</v>
      </c>
      <c r="J48">
        <v>1.8970199999999999E-3</v>
      </c>
      <c r="K48">
        <v>1.8970199999999999E-3</v>
      </c>
      <c r="L48">
        <v>1.8970199999999999E-3</v>
      </c>
      <c r="M48">
        <v>1.8970199999999999E-3</v>
      </c>
      <c r="N48">
        <v>1.8970199999999999E-3</v>
      </c>
      <c r="O48">
        <v>1.8970199999999999E-3</v>
      </c>
      <c r="P48">
        <v>1.8970199999999999E-3</v>
      </c>
      <c r="Q48">
        <v>3.556221E-3</v>
      </c>
      <c r="R48">
        <v>3.556221E-3</v>
      </c>
      <c r="S48">
        <v>3.556221E-3</v>
      </c>
      <c r="T48">
        <v>3.556221E-3</v>
      </c>
      <c r="U48">
        <v>1.6004979999999999E-3</v>
      </c>
      <c r="V48">
        <v>1.594505E-3</v>
      </c>
      <c r="W48">
        <v>2.2131899999999999E-3</v>
      </c>
      <c r="X48">
        <v>2.2131899999999999E-3</v>
      </c>
      <c r="Y48">
        <v>1.038714E-3</v>
      </c>
      <c r="Z48">
        <v>1.038714E-3</v>
      </c>
      <c r="AA48">
        <v>1.038714E-3</v>
      </c>
      <c r="AB48">
        <v>1.0529960000000001E-3</v>
      </c>
      <c r="AC48">
        <v>1.8148319999999999E-3</v>
      </c>
      <c r="AD48" s="95">
        <v>8.9800000000000004E-4</v>
      </c>
      <c r="AE48" s="95">
        <v>8.9800000000000004E-4</v>
      </c>
      <c r="AF48" s="95">
        <v>4.08E-4</v>
      </c>
      <c r="AG48" s="95">
        <v>7.9699999999999997E-4</v>
      </c>
      <c r="AH48" s="95">
        <v>7.9699999999999997E-4</v>
      </c>
      <c r="AI48" s="95">
        <v>7.9699999999999997E-4</v>
      </c>
      <c r="AJ48" s="95">
        <v>7.9699999999999997E-4</v>
      </c>
      <c r="AK48">
        <v>1.4244889999999999E-3</v>
      </c>
      <c r="AL48">
        <v>1.4244889999999999E-3</v>
      </c>
      <c r="AM48">
        <v>1.4244889999999999E-3</v>
      </c>
      <c r="AN48" s="95">
        <v>9.68E-4</v>
      </c>
      <c r="AO48">
        <v>3.589933E-3</v>
      </c>
      <c r="AP48" s="95">
        <v>9.68E-4</v>
      </c>
      <c r="AQ48" s="95">
        <v>9.68E-4</v>
      </c>
      <c r="AR48" s="95">
        <v>9.68E-4</v>
      </c>
      <c r="AS48" s="95">
        <v>9.68E-4</v>
      </c>
      <c r="AT48" s="95">
        <v>9.68E-4</v>
      </c>
      <c r="AU48" s="95">
        <v>3.4299999999999999E-4</v>
      </c>
      <c r="AV48">
        <v>0.88</v>
      </c>
      <c r="AW48" s="95">
        <v>1.7100000000000001E-4</v>
      </c>
      <c r="AX48" s="95">
        <v>5.2499999999999997E-4</v>
      </c>
      <c r="AY48">
        <v>2.1785300000000001E-3</v>
      </c>
      <c r="AZ48" s="95">
        <v>3.88E-4</v>
      </c>
      <c r="BA48" s="95">
        <v>6.4800000000000003E-4</v>
      </c>
      <c r="BB48" s="95">
        <v>7.5100000000000004E-4</v>
      </c>
      <c r="BC48" s="95">
        <v>9.6400000000000001E-4</v>
      </c>
      <c r="BD48">
        <v>1.0742970000000001E-3</v>
      </c>
      <c r="BE48">
        <v>1.8970199999999999E-3</v>
      </c>
      <c r="BF48">
        <v>3.556221E-3</v>
      </c>
      <c r="BG48" s="95">
        <v>1.8200000000000001E-4</v>
      </c>
      <c r="BH48" s="95">
        <v>4.2200000000000001E-4</v>
      </c>
      <c r="BI48">
        <v>1.6004979999999999E-3</v>
      </c>
      <c r="BJ48">
        <v>1.594505E-3</v>
      </c>
      <c r="BK48">
        <v>1.081046E-3</v>
      </c>
      <c r="BL48">
        <v>1.003271E-3</v>
      </c>
      <c r="BM48">
        <v>2.0836819999999999E-3</v>
      </c>
      <c r="BN48">
        <v>2.2131899999999999E-3</v>
      </c>
      <c r="BO48" s="95">
        <v>5.7499999999999999E-4</v>
      </c>
      <c r="BP48">
        <v>1.038714E-3</v>
      </c>
      <c r="BQ48" s="95">
        <v>6.8900000000000005E-4</v>
      </c>
      <c r="BR48">
        <v>1.0529960000000001E-3</v>
      </c>
      <c r="BS48" s="95">
        <v>7.94E-4</v>
      </c>
      <c r="BT48">
        <v>4.0181169999999999E-3</v>
      </c>
      <c r="BU48">
        <v>1.505756E-3</v>
      </c>
      <c r="BV48" s="95">
        <v>4.73E-4</v>
      </c>
      <c r="BW48" s="95">
        <v>7.9699999999999997E-4</v>
      </c>
      <c r="BX48" s="95">
        <v>4.08E-4</v>
      </c>
      <c r="BY48" s="95">
        <v>8.9800000000000004E-4</v>
      </c>
      <c r="BZ48" s="95">
        <v>6.6299999999999996E-4</v>
      </c>
      <c r="CA48" s="95">
        <v>7.9699999999999997E-4</v>
      </c>
      <c r="CB48">
        <v>1.8148319999999999E-3</v>
      </c>
      <c r="CC48" s="95">
        <v>6.2299999999999996E-4</v>
      </c>
      <c r="CD48">
        <v>1.4244889999999999E-3</v>
      </c>
      <c r="CE48">
        <v>1.1907E-3</v>
      </c>
      <c r="CF48" s="95">
        <v>3.5799999999999997E-4</v>
      </c>
      <c r="CG48" s="95">
        <v>9.68E-4</v>
      </c>
      <c r="CH48" s="95">
        <v>7.0699999999999995E-4</v>
      </c>
      <c r="CI48">
        <v>2.1470700000000001E-3</v>
      </c>
      <c r="CJ48" s="95">
        <v>7.1299999999999998E-4</v>
      </c>
      <c r="CK48">
        <v>3.589933E-3</v>
      </c>
      <c r="CL48" s="95">
        <v>9.68E-4</v>
      </c>
      <c r="CM48" s="95">
        <v>4.8999999999999998E-4</v>
      </c>
      <c r="CN48" s="95">
        <v>6.9300000000000004E-4</v>
      </c>
      <c r="CO48">
        <v>1.21371E-3</v>
      </c>
      <c r="CP48" s="95">
        <v>3.4299999999999999E-4</v>
      </c>
      <c r="CQ48">
        <v>1.3772319999999999E-3</v>
      </c>
      <c r="CR48">
        <v>1.0232150000000001E-3</v>
      </c>
      <c r="CS48" s="95">
        <v>5.53E-4</v>
      </c>
    </row>
    <row r="49" spans="1:97">
      <c r="A49" s="94">
        <v>2</v>
      </c>
      <c r="B49">
        <v>1.5453039999999999E-3</v>
      </c>
      <c r="C49">
        <v>1.8271190000000001E-3</v>
      </c>
      <c r="D49">
        <v>1.8271190000000001E-3</v>
      </c>
      <c r="E49">
        <v>1.8271190000000001E-3</v>
      </c>
      <c r="F49">
        <v>1.8271190000000001E-3</v>
      </c>
      <c r="G49">
        <v>1.8271190000000001E-3</v>
      </c>
      <c r="H49">
        <v>1.8271190000000001E-3</v>
      </c>
      <c r="I49">
        <v>1.8271190000000001E-3</v>
      </c>
      <c r="J49">
        <v>1.0110010000000001E-3</v>
      </c>
      <c r="K49">
        <v>1.0110010000000001E-3</v>
      </c>
      <c r="L49">
        <v>1.0110010000000001E-3</v>
      </c>
      <c r="M49">
        <v>1.0110010000000001E-3</v>
      </c>
      <c r="N49">
        <v>1.0110010000000001E-3</v>
      </c>
      <c r="O49">
        <v>1.0110010000000001E-3</v>
      </c>
      <c r="P49">
        <v>1.0110010000000001E-3</v>
      </c>
      <c r="Q49">
        <v>1.061476E-3</v>
      </c>
      <c r="R49">
        <v>1.061476E-3</v>
      </c>
      <c r="S49">
        <v>1.061476E-3</v>
      </c>
      <c r="T49">
        <v>1.061476E-3</v>
      </c>
      <c r="U49">
        <v>1.1807E-3</v>
      </c>
      <c r="V49">
        <v>1.13857E-3</v>
      </c>
      <c r="W49">
        <v>1.1595729999999999E-3</v>
      </c>
      <c r="X49">
        <v>1.1595729999999999E-3</v>
      </c>
      <c r="Y49">
        <v>1.0081039999999999E-3</v>
      </c>
      <c r="Z49">
        <v>1.0081039999999999E-3</v>
      </c>
      <c r="AA49">
        <v>1.0081039999999999E-3</v>
      </c>
      <c r="AB49">
        <v>1.1349229999999999E-3</v>
      </c>
      <c r="AC49">
        <v>1.0427119999999999E-3</v>
      </c>
      <c r="AD49" s="95">
        <v>9.9099999999999991E-4</v>
      </c>
      <c r="AE49" s="95">
        <v>9.9099999999999991E-4</v>
      </c>
      <c r="AF49">
        <v>1.8356360000000001E-3</v>
      </c>
      <c r="AG49">
        <v>1.003887E-3</v>
      </c>
      <c r="AH49">
        <v>1.003887E-3</v>
      </c>
      <c r="AI49">
        <v>1.003887E-3</v>
      </c>
      <c r="AJ49">
        <v>1.003887E-3</v>
      </c>
      <c r="AK49">
        <v>1.0945499999999999E-3</v>
      </c>
      <c r="AL49">
        <v>1.0945499999999999E-3</v>
      </c>
      <c r="AM49">
        <v>1.0945499999999999E-3</v>
      </c>
      <c r="AN49">
        <v>1.0234370000000001E-3</v>
      </c>
      <c r="AO49">
        <v>1.11969E-3</v>
      </c>
      <c r="AP49">
        <v>1.283635E-3</v>
      </c>
      <c r="AQ49">
        <v>1.283635E-3</v>
      </c>
      <c r="AR49">
        <v>1.283635E-3</v>
      </c>
      <c r="AS49">
        <v>1.283635E-3</v>
      </c>
      <c r="AT49">
        <v>1.283635E-3</v>
      </c>
      <c r="AU49">
        <v>2.189762E-3</v>
      </c>
      <c r="AV49">
        <v>1.099898E-3</v>
      </c>
      <c r="AW49">
        <v>0.88</v>
      </c>
      <c r="AX49">
        <v>1.5453039999999999E-3</v>
      </c>
      <c r="AY49">
        <v>1.1934510000000001E-3</v>
      </c>
      <c r="AZ49">
        <v>1.8271190000000001E-3</v>
      </c>
      <c r="BA49">
        <v>1.488751E-3</v>
      </c>
      <c r="BB49" s="95">
        <v>9.7300000000000002E-4</v>
      </c>
      <c r="BC49" s="95">
        <v>9.9500000000000001E-4</v>
      </c>
      <c r="BD49">
        <v>1.0121640000000001E-3</v>
      </c>
      <c r="BE49">
        <v>1.0110010000000001E-3</v>
      </c>
      <c r="BF49">
        <v>1.061476E-3</v>
      </c>
      <c r="BG49">
        <v>1.7648270000000001E-3</v>
      </c>
      <c r="BH49">
        <v>1.8435979999999999E-3</v>
      </c>
      <c r="BI49">
        <v>1.1807E-3</v>
      </c>
      <c r="BJ49">
        <v>1.13857E-3</v>
      </c>
      <c r="BK49">
        <v>1.2724430000000001E-3</v>
      </c>
      <c r="BL49">
        <v>1.3254549999999999E-3</v>
      </c>
      <c r="BM49">
        <v>1.098552E-3</v>
      </c>
      <c r="BN49">
        <v>1.1595729999999999E-3</v>
      </c>
      <c r="BO49" s="95">
        <v>9.4399999999999996E-4</v>
      </c>
      <c r="BP49">
        <v>1.0081039999999999E-3</v>
      </c>
      <c r="BQ49" s="95">
        <v>9.6100000000000005E-4</v>
      </c>
      <c r="BR49">
        <v>1.1349229999999999E-3</v>
      </c>
      <c r="BS49">
        <v>1.3238169999999999E-3</v>
      </c>
      <c r="BT49">
        <v>1.1470390000000001E-3</v>
      </c>
      <c r="BU49">
        <v>1.229317E-3</v>
      </c>
      <c r="BV49">
        <v>1.7143289999999999E-3</v>
      </c>
      <c r="BW49">
        <v>1.395404E-3</v>
      </c>
      <c r="BX49">
        <v>1.8356360000000001E-3</v>
      </c>
      <c r="BY49" s="95">
        <v>9.9099999999999991E-4</v>
      </c>
      <c r="BZ49">
        <v>1.4375379999999999E-3</v>
      </c>
      <c r="CA49">
        <v>1.003887E-3</v>
      </c>
      <c r="CB49">
        <v>1.0427119999999999E-3</v>
      </c>
      <c r="CC49">
        <v>1.4629910000000001E-3</v>
      </c>
      <c r="CD49">
        <v>1.0945499999999999E-3</v>
      </c>
      <c r="CE49">
        <v>1.282633E-3</v>
      </c>
      <c r="CF49">
        <v>2.0694720000000002E-3</v>
      </c>
      <c r="CG49">
        <v>1.0234370000000001E-3</v>
      </c>
      <c r="CH49" s="95">
        <v>9.6000000000000002E-4</v>
      </c>
      <c r="CI49">
        <v>1.036997E-3</v>
      </c>
      <c r="CJ49">
        <v>1.4243299999999999E-3</v>
      </c>
      <c r="CK49">
        <v>1.11969E-3</v>
      </c>
      <c r="CL49">
        <v>1.283635E-3</v>
      </c>
      <c r="CM49">
        <v>1.6640139999999999E-3</v>
      </c>
      <c r="CN49" s="95">
        <v>9.810000000000001E-4</v>
      </c>
      <c r="CO49">
        <v>1.0195989999999999E-3</v>
      </c>
      <c r="CP49">
        <v>2.189762E-3</v>
      </c>
      <c r="CQ49">
        <v>1.0549229999999999E-3</v>
      </c>
      <c r="CR49">
        <v>1.216412E-3</v>
      </c>
      <c r="CS49">
        <v>1.5917889999999999E-3</v>
      </c>
    </row>
    <row r="50" spans="1:97">
      <c r="A50" s="94">
        <v>4</v>
      </c>
      <c r="B50">
        <v>0.23</v>
      </c>
      <c r="C50">
        <v>2.6380240000000001E-3</v>
      </c>
      <c r="D50">
        <v>2.6380240000000001E-3</v>
      </c>
      <c r="E50">
        <v>2.6380240000000001E-3</v>
      </c>
      <c r="F50">
        <v>2.6380240000000001E-3</v>
      </c>
      <c r="G50">
        <v>2.6380240000000001E-3</v>
      </c>
      <c r="H50">
        <v>2.6380240000000001E-3</v>
      </c>
      <c r="I50">
        <v>2.6380240000000001E-3</v>
      </c>
      <c r="J50" s="95">
        <v>7.7200000000000001E-4</v>
      </c>
      <c r="K50" s="95">
        <v>7.7200000000000001E-4</v>
      </c>
      <c r="L50" s="95">
        <v>7.7200000000000001E-4</v>
      </c>
      <c r="M50" s="95">
        <v>7.7200000000000001E-4</v>
      </c>
      <c r="N50" s="95">
        <v>7.7200000000000001E-4</v>
      </c>
      <c r="O50" s="95">
        <v>7.7200000000000001E-4</v>
      </c>
      <c r="P50" s="95">
        <v>7.7200000000000001E-4</v>
      </c>
      <c r="Q50" s="95">
        <v>8.3500000000000002E-4</v>
      </c>
      <c r="R50" s="95">
        <v>8.3500000000000002E-4</v>
      </c>
      <c r="S50" s="95">
        <v>8.3500000000000002E-4</v>
      </c>
      <c r="T50" s="95">
        <v>8.3500000000000002E-4</v>
      </c>
      <c r="U50">
        <v>1.009986E-3</v>
      </c>
      <c r="V50" s="95">
        <v>8.9800000000000004E-4</v>
      </c>
      <c r="W50">
        <v>1.2088120000000001E-3</v>
      </c>
      <c r="X50">
        <v>1.2088120000000001E-3</v>
      </c>
      <c r="Y50" s="95">
        <v>6.6399999999999999E-4</v>
      </c>
      <c r="Z50" s="95">
        <v>6.6399999999999999E-4</v>
      </c>
      <c r="AA50" s="95">
        <v>6.6399999999999999E-4</v>
      </c>
      <c r="AB50" s="95">
        <v>8.12E-4</v>
      </c>
      <c r="AC50" s="95">
        <v>7.6099999999999996E-4</v>
      </c>
      <c r="AD50" s="95">
        <v>6.3000000000000003E-4</v>
      </c>
      <c r="AE50" s="95">
        <v>6.3000000000000003E-4</v>
      </c>
      <c r="AF50">
        <v>2.7323080000000001E-3</v>
      </c>
      <c r="AG50" s="95">
        <v>6.2100000000000002E-4</v>
      </c>
      <c r="AH50" s="95">
        <v>6.2100000000000002E-4</v>
      </c>
      <c r="AI50" s="95">
        <v>6.2100000000000002E-4</v>
      </c>
      <c r="AJ50" s="95">
        <v>6.2100000000000002E-4</v>
      </c>
      <c r="AK50" s="95">
        <v>8.0199999999999998E-4</v>
      </c>
      <c r="AL50" s="95">
        <v>8.0199999999999998E-4</v>
      </c>
      <c r="AM50" s="95">
        <v>8.0199999999999998E-4</v>
      </c>
      <c r="AN50" s="95">
        <v>6.6699999999999995E-4</v>
      </c>
      <c r="AO50" s="95">
        <v>9.4300000000000004E-4</v>
      </c>
      <c r="AP50">
        <v>2.0086489999999999E-3</v>
      </c>
      <c r="AQ50">
        <v>2.0086489999999999E-3</v>
      </c>
      <c r="AR50">
        <v>2.0086489999999999E-3</v>
      </c>
      <c r="AS50">
        <v>2.0086489999999999E-3</v>
      </c>
      <c r="AT50">
        <v>2.0086489999999999E-3</v>
      </c>
      <c r="AU50">
        <v>1.379094E-3</v>
      </c>
      <c r="AV50" s="95">
        <v>9.5299999999999996E-4</v>
      </c>
      <c r="AW50" s="95">
        <v>4.35E-4</v>
      </c>
      <c r="AX50">
        <v>0.65</v>
      </c>
      <c r="AY50">
        <v>1.2221739999999999E-3</v>
      </c>
      <c r="AZ50">
        <v>2.6380240000000001E-3</v>
      </c>
      <c r="BA50">
        <v>3.0205900000000001E-3</v>
      </c>
      <c r="BB50" s="95">
        <v>5.9100000000000005E-4</v>
      </c>
      <c r="BC50" s="95">
        <v>6.4300000000000002E-4</v>
      </c>
      <c r="BD50" s="95">
        <v>6.7199999999999996E-4</v>
      </c>
      <c r="BE50" s="95">
        <v>7.7200000000000001E-4</v>
      </c>
      <c r="BF50" s="95">
        <v>8.3500000000000002E-4</v>
      </c>
      <c r="BG50" s="95">
        <v>4.9200000000000003E-4</v>
      </c>
      <c r="BH50">
        <v>2.1673109999999999E-3</v>
      </c>
      <c r="BI50">
        <v>1.009986E-3</v>
      </c>
      <c r="BJ50" s="95">
        <v>8.9800000000000004E-4</v>
      </c>
      <c r="BK50">
        <v>1.200731E-3</v>
      </c>
      <c r="BL50">
        <v>1.67103E-3</v>
      </c>
      <c r="BM50" s="95">
        <v>8.5300000000000003E-4</v>
      </c>
      <c r="BN50">
        <v>1.2088120000000001E-3</v>
      </c>
      <c r="BO50" s="95">
        <v>5.2999999999999998E-4</v>
      </c>
      <c r="BP50" s="95">
        <v>6.6399999999999999E-4</v>
      </c>
      <c r="BQ50" s="95">
        <v>5.6899999999999995E-4</v>
      </c>
      <c r="BR50" s="95">
        <v>8.12E-4</v>
      </c>
      <c r="BS50">
        <v>1.1233510000000001E-3</v>
      </c>
      <c r="BT50">
        <v>1.094219E-3</v>
      </c>
      <c r="BU50">
        <v>1.2140230000000001E-3</v>
      </c>
      <c r="BV50">
        <v>1.7762730000000001E-3</v>
      </c>
      <c r="BW50">
        <v>1.7292830000000001E-3</v>
      </c>
      <c r="BX50">
        <v>2.7323080000000001E-3</v>
      </c>
      <c r="BY50" s="95">
        <v>6.3000000000000003E-4</v>
      </c>
      <c r="BZ50">
        <v>4.5471499999999998E-3</v>
      </c>
      <c r="CA50" s="95">
        <v>6.2100000000000002E-4</v>
      </c>
      <c r="CB50" s="95">
        <v>7.6099999999999996E-4</v>
      </c>
      <c r="CC50">
        <v>1.337427E-3</v>
      </c>
      <c r="CD50" s="95">
        <v>8.0199999999999998E-4</v>
      </c>
      <c r="CE50">
        <v>1.6140519999999999E-3</v>
      </c>
      <c r="CF50">
        <v>1.687685E-3</v>
      </c>
      <c r="CG50" s="95">
        <v>6.6699999999999995E-4</v>
      </c>
      <c r="CH50" s="95">
        <v>5.7300000000000005E-4</v>
      </c>
      <c r="CI50" s="95">
        <v>7.7200000000000001E-4</v>
      </c>
      <c r="CJ50">
        <v>1.5162579999999999E-3</v>
      </c>
      <c r="CK50" s="95">
        <v>9.4300000000000004E-4</v>
      </c>
      <c r="CL50">
        <v>2.0086489999999999E-3</v>
      </c>
      <c r="CM50">
        <v>4.2494799999999999E-3</v>
      </c>
      <c r="CN50" s="95">
        <v>5.8299999999999997E-4</v>
      </c>
      <c r="CO50" s="95">
        <v>6.9399999999999996E-4</v>
      </c>
      <c r="CP50">
        <v>1.379094E-3</v>
      </c>
      <c r="CQ50" s="95">
        <v>7.4600000000000003E-4</v>
      </c>
      <c r="CR50" s="95">
        <v>9.6299999999999999E-4</v>
      </c>
      <c r="CS50">
        <v>2.3591900000000002E-3</v>
      </c>
    </row>
    <row r="51" spans="1:97">
      <c r="A51" s="94">
        <v>5</v>
      </c>
      <c r="B51" s="95">
        <v>7.5900000000000002E-4</v>
      </c>
      <c r="C51" s="95">
        <v>5.2599999999999999E-4</v>
      </c>
      <c r="D51" s="95">
        <v>5.2599999999999999E-4</v>
      </c>
      <c r="E51" s="95">
        <v>5.2599999999999999E-4</v>
      </c>
      <c r="F51" s="95">
        <v>5.2599999999999999E-4</v>
      </c>
      <c r="G51" s="95">
        <v>5.2599999999999999E-4</v>
      </c>
      <c r="H51" s="95">
        <v>5.2599999999999999E-4</v>
      </c>
      <c r="I51" s="95">
        <v>5.2599999999999999E-4</v>
      </c>
      <c r="J51">
        <v>1.151738E-3</v>
      </c>
      <c r="K51">
        <v>1.151738E-3</v>
      </c>
      <c r="L51">
        <v>1.151738E-3</v>
      </c>
      <c r="M51">
        <v>1.151738E-3</v>
      </c>
      <c r="N51">
        <v>1.151738E-3</v>
      </c>
      <c r="O51">
        <v>1.151738E-3</v>
      </c>
      <c r="P51">
        <v>1.151738E-3</v>
      </c>
      <c r="Q51">
        <v>1.61356E-3</v>
      </c>
      <c r="R51">
        <v>1.61356E-3</v>
      </c>
      <c r="S51">
        <v>1.61356E-3</v>
      </c>
      <c r="T51">
        <v>1.61356E-3</v>
      </c>
      <c r="U51">
        <v>2.3507570000000002E-3</v>
      </c>
      <c r="V51">
        <v>1.755597E-3</v>
      </c>
      <c r="W51">
        <v>3.254627E-3</v>
      </c>
      <c r="X51">
        <v>3.254627E-3</v>
      </c>
      <c r="Y51" s="95">
        <v>8.8999999999999995E-4</v>
      </c>
      <c r="Z51" s="95">
        <v>8.8999999999999995E-4</v>
      </c>
      <c r="AA51" s="95">
        <v>8.8999999999999995E-4</v>
      </c>
      <c r="AB51">
        <v>1.182977E-3</v>
      </c>
      <c r="AC51">
        <v>1.253683E-3</v>
      </c>
      <c r="AD51" s="95">
        <v>7.9500000000000003E-4</v>
      </c>
      <c r="AE51" s="95">
        <v>7.9500000000000003E-4</v>
      </c>
      <c r="AF51" s="95">
        <v>5.62E-4</v>
      </c>
      <c r="AG51" s="95">
        <v>7.5299999999999998E-4</v>
      </c>
      <c r="AH51" s="95">
        <v>7.5299999999999998E-4</v>
      </c>
      <c r="AI51" s="95">
        <v>7.5299999999999998E-4</v>
      </c>
      <c r="AJ51" s="95">
        <v>7.5299999999999998E-4</v>
      </c>
      <c r="AK51">
        <v>1.3343420000000001E-3</v>
      </c>
      <c r="AL51">
        <v>1.3343420000000001E-3</v>
      </c>
      <c r="AM51">
        <v>1.3343420000000001E-3</v>
      </c>
      <c r="AN51" s="95">
        <v>8.8000000000000003E-4</v>
      </c>
      <c r="AO51">
        <v>2.5447120000000002E-3</v>
      </c>
      <c r="AP51">
        <v>1.6542670000000001E-3</v>
      </c>
      <c r="AQ51">
        <v>1.6542670000000001E-3</v>
      </c>
      <c r="AR51">
        <v>1.6542670000000001E-3</v>
      </c>
      <c r="AS51">
        <v>1.6542670000000001E-3</v>
      </c>
      <c r="AT51">
        <v>1.6542670000000001E-3</v>
      </c>
      <c r="AU51" s="95">
        <v>4.5800000000000002E-4</v>
      </c>
      <c r="AV51">
        <v>2.453439E-3</v>
      </c>
      <c r="AW51" s="95">
        <v>2.0900000000000001E-4</v>
      </c>
      <c r="AX51" s="95">
        <v>7.5900000000000002E-4</v>
      </c>
      <c r="AY51">
        <v>0.88</v>
      </c>
      <c r="AZ51" s="95">
        <v>5.2599999999999999E-4</v>
      </c>
      <c r="BA51">
        <v>1.0364980000000001E-3</v>
      </c>
      <c r="BB51" s="95">
        <v>6.9499999999999998E-4</v>
      </c>
      <c r="BC51" s="95">
        <v>8.34E-4</v>
      </c>
      <c r="BD51" s="95">
        <v>9.1399999999999999E-4</v>
      </c>
      <c r="BE51">
        <v>1.151738E-3</v>
      </c>
      <c r="BF51">
        <v>1.61356E-3</v>
      </c>
      <c r="BG51" s="95">
        <v>2.1900000000000001E-4</v>
      </c>
      <c r="BH51" s="95">
        <v>5.8900000000000001E-4</v>
      </c>
      <c r="BI51">
        <v>2.3507570000000002E-3</v>
      </c>
      <c r="BJ51">
        <v>1.755597E-3</v>
      </c>
      <c r="BK51">
        <v>1.9491599999999999E-3</v>
      </c>
      <c r="BL51">
        <v>2.0863019999999999E-3</v>
      </c>
      <c r="BM51">
        <v>1.6900960000000001E-3</v>
      </c>
      <c r="BN51">
        <v>3.254627E-3</v>
      </c>
      <c r="BO51" s="95">
        <v>5.62E-4</v>
      </c>
      <c r="BP51" s="95">
        <v>8.8999999999999995E-4</v>
      </c>
      <c r="BQ51" s="95">
        <v>6.4800000000000003E-4</v>
      </c>
      <c r="BR51">
        <v>1.182977E-3</v>
      </c>
      <c r="BS51">
        <v>1.211677E-3</v>
      </c>
      <c r="BT51">
        <v>5.0494069999999997E-3</v>
      </c>
      <c r="BU51">
        <v>3.7816350000000002E-3</v>
      </c>
      <c r="BV51" s="95">
        <v>6.78E-4</v>
      </c>
      <c r="BW51">
        <v>1.395875E-3</v>
      </c>
      <c r="BX51" s="95">
        <v>5.62E-4</v>
      </c>
      <c r="BY51" s="95">
        <v>7.9500000000000003E-4</v>
      </c>
      <c r="BZ51">
        <v>1.038059E-3</v>
      </c>
      <c r="CA51" s="95">
        <v>7.5299999999999998E-4</v>
      </c>
      <c r="CB51">
        <v>1.253683E-3</v>
      </c>
      <c r="CC51" s="95">
        <v>9.3999999999999997E-4</v>
      </c>
      <c r="CD51">
        <v>1.3343420000000001E-3</v>
      </c>
      <c r="CE51">
        <v>2.9333739999999999E-3</v>
      </c>
      <c r="CF51" s="95">
        <v>4.8200000000000001E-4</v>
      </c>
      <c r="CG51" s="95">
        <v>8.8000000000000003E-4</v>
      </c>
      <c r="CH51" s="95">
        <v>6.5799999999999995E-4</v>
      </c>
      <c r="CI51">
        <v>1.2956059999999999E-3</v>
      </c>
      <c r="CJ51">
        <v>1.1531289999999999E-3</v>
      </c>
      <c r="CK51">
        <v>2.5447120000000002E-3</v>
      </c>
      <c r="CL51">
        <v>1.6542670000000001E-3</v>
      </c>
      <c r="CM51" s="95">
        <v>7.0799999999999997E-4</v>
      </c>
      <c r="CN51" s="95">
        <v>6.6600000000000003E-4</v>
      </c>
      <c r="CO51" s="95">
        <v>9.8900000000000008E-4</v>
      </c>
      <c r="CP51" s="95">
        <v>4.5800000000000002E-4</v>
      </c>
      <c r="CQ51">
        <v>1.154621E-3</v>
      </c>
      <c r="CR51">
        <v>1.4255069999999999E-3</v>
      </c>
      <c r="CS51" s="95">
        <v>8.34E-4</v>
      </c>
    </row>
    <row r="52" spans="1:97">
      <c r="A52" s="94">
        <v>6</v>
      </c>
      <c r="B52">
        <v>3.5531310000000002E-3</v>
      </c>
      <c r="C52">
        <v>3.2857142999999998E-2</v>
      </c>
      <c r="D52">
        <v>3.2857142999999998E-2</v>
      </c>
      <c r="E52">
        <v>3.2857142999999998E-2</v>
      </c>
      <c r="F52">
        <v>3.2857142999999998E-2</v>
      </c>
      <c r="G52">
        <v>3.2857142999999998E-2</v>
      </c>
      <c r="H52">
        <v>3.2857142999999998E-2</v>
      </c>
      <c r="I52">
        <v>3.2857142999999998E-2</v>
      </c>
      <c r="J52" s="95">
        <v>8.0500000000000005E-4</v>
      </c>
      <c r="K52" s="95">
        <v>8.0500000000000005E-4</v>
      </c>
      <c r="L52" s="95">
        <v>8.0500000000000005E-4</v>
      </c>
      <c r="M52" s="95">
        <v>8.0500000000000005E-4</v>
      </c>
      <c r="N52" s="95">
        <v>8.0500000000000005E-4</v>
      </c>
      <c r="O52" s="95">
        <v>8.0500000000000005E-4</v>
      </c>
      <c r="P52" s="95">
        <v>8.0500000000000005E-4</v>
      </c>
      <c r="Q52" s="95">
        <v>8.61E-4</v>
      </c>
      <c r="R52" s="95">
        <v>8.61E-4</v>
      </c>
      <c r="S52" s="95">
        <v>8.61E-4</v>
      </c>
      <c r="T52" s="95">
        <v>8.61E-4</v>
      </c>
      <c r="U52">
        <v>1.017593E-3</v>
      </c>
      <c r="V52" s="95">
        <v>9.3000000000000005E-4</v>
      </c>
      <c r="W52">
        <v>1.118382E-3</v>
      </c>
      <c r="X52">
        <v>1.118382E-3</v>
      </c>
      <c r="Y52" s="95">
        <v>7.27E-4</v>
      </c>
      <c r="Z52" s="95">
        <v>7.27E-4</v>
      </c>
      <c r="AA52" s="95">
        <v>7.27E-4</v>
      </c>
      <c r="AB52" s="95">
        <v>8.7200000000000005E-4</v>
      </c>
      <c r="AC52" s="95">
        <v>8.0599999999999997E-4</v>
      </c>
      <c r="AD52" s="95">
        <v>6.9700000000000003E-4</v>
      </c>
      <c r="AE52" s="95">
        <v>6.9700000000000003E-4</v>
      </c>
      <c r="AF52">
        <v>8.1999389999999998E-3</v>
      </c>
      <c r="AG52" s="95">
        <v>6.9399999999999996E-4</v>
      </c>
      <c r="AH52" s="95">
        <v>6.9399999999999996E-4</v>
      </c>
      <c r="AI52" s="95">
        <v>6.9399999999999996E-4</v>
      </c>
      <c r="AJ52" s="95">
        <v>6.9399999999999996E-4</v>
      </c>
      <c r="AK52" s="95">
        <v>8.4999999999999995E-4</v>
      </c>
      <c r="AL52" s="95">
        <v>8.4999999999999995E-4</v>
      </c>
      <c r="AM52" s="95">
        <v>8.4999999999999995E-4</v>
      </c>
      <c r="AN52" s="95">
        <v>7.3300000000000004E-4</v>
      </c>
      <c r="AO52" s="95">
        <v>9.5E-4</v>
      </c>
      <c r="AP52">
        <v>1.536382E-3</v>
      </c>
      <c r="AQ52">
        <v>1.536382E-3</v>
      </c>
      <c r="AR52">
        <v>1.536382E-3</v>
      </c>
      <c r="AS52">
        <v>1.536382E-3</v>
      </c>
      <c r="AT52">
        <v>1.536382E-3</v>
      </c>
      <c r="AU52">
        <v>2.8162930000000001E-3</v>
      </c>
      <c r="AV52" s="95">
        <v>9.4799999999999995E-4</v>
      </c>
      <c r="AW52" s="95">
        <v>6.9300000000000004E-4</v>
      </c>
      <c r="AX52">
        <v>3.5531310000000002E-3</v>
      </c>
      <c r="AY52">
        <v>1.1405829999999999E-3</v>
      </c>
      <c r="AZ52">
        <v>0.65</v>
      </c>
      <c r="BA52">
        <v>2.1840520000000001E-3</v>
      </c>
      <c r="BB52" s="95">
        <v>6.6299999999999996E-4</v>
      </c>
      <c r="BC52" s="95">
        <v>7.0799999999999997E-4</v>
      </c>
      <c r="BD52" s="95">
        <v>7.3399999999999995E-4</v>
      </c>
      <c r="BE52" s="95">
        <v>8.0500000000000005E-4</v>
      </c>
      <c r="BF52" s="95">
        <v>8.61E-4</v>
      </c>
      <c r="BG52" s="95">
        <v>7.7399999999999995E-4</v>
      </c>
      <c r="BH52">
        <v>3.5939729999999999E-3</v>
      </c>
      <c r="BI52">
        <v>1.017593E-3</v>
      </c>
      <c r="BJ52" s="95">
        <v>9.3000000000000005E-4</v>
      </c>
      <c r="BK52">
        <v>1.1805730000000001E-3</v>
      </c>
      <c r="BL52">
        <v>1.4486049999999999E-3</v>
      </c>
      <c r="BM52" s="95">
        <v>8.8500000000000004E-4</v>
      </c>
      <c r="BN52">
        <v>1.118382E-3</v>
      </c>
      <c r="BO52" s="95">
        <v>6.0800000000000003E-4</v>
      </c>
      <c r="BP52" s="95">
        <v>7.27E-4</v>
      </c>
      <c r="BQ52" s="95">
        <v>6.4400000000000004E-4</v>
      </c>
      <c r="BR52" s="95">
        <v>8.7200000000000005E-4</v>
      </c>
      <c r="BS52">
        <v>1.1709820000000001E-3</v>
      </c>
      <c r="BT52">
        <v>1.049449E-3</v>
      </c>
      <c r="BU52">
        <v>1.1582179999999999E-3</v>
      </c>
      <c r="BV52">
        <v>2.1928939999999999E-3</v>
      </c>
      <c r="BW52">
        <v>1.5575750000000001E-3</v>
      </c>
      <c r="BX52">
        <v>8.1999389999999998E-3</v>
      </c>
      <c r="BY52" s="95">
        <v>6.9700000000000003E-4</v>
      </c>
      <c r="BZ52">
        <v>2.284356E-3</v>
      </c>
      <c r="CA52" s="95">
        <v>6.9399999999999996E-4</v>
      </c>
      <c r="CB52" s="95">
        <v>8.0599999999999997E-4</v>
      </c>
      <c r="CC52">
        <v>1.4229609999999999E-3</v>
      </c>
      <c r="CD52" s="95">
        <v>8.4999999999999995E-4</v>
      </c>
      <c r="CE52">
        <v>1.382943E-3</v>
      </c>
      <c r="CF52">
        <v>4.2624890000000004E-3</v>
      </c>
      <c r="CG52" s="95">
        <v>7.3300000000000004E-4</v>
      </c>
      <c r="CH52" s="95">
        <v>6.4599999999999998E-4</v>
      </c>
      <c r="CI52" s="95">
        <v>8.1099999999999998E-4</v>
      </c>
      <c r="CJ52">
        <v>1.4895119999999999E-3</v>
      </c>
      <c r="CK52" s="95">
        <v>9.5E-4</v>
      </c>
      <c r="CL52">
        <v>1.536382E-3</v>
      </c>
      <c r="CM52">
        <v>3.9298249999999996E-3</v>
      </c>
      <c r="CN52" s="95">
        <v>6.5799999999999995E-4</v>
      </c>
      <c r="CO52" s="95">
        <v>7.5199999999999996E-4</v>
      </c>
      <c r="CP52">
        <v>2.8162930000000001E-3</v>
      </c>
      <c r="CQ52" s="95">
        <v>7.9799999999999999E-4</v>
      </c>
      <c r="CR52">
        <v>1.007375E-3</v>
      </c>
      <c r="CS52">
        <v>2.2777520000000001E-3</v>
      </c>
    </row>
    <row r="53" spans="1:97">
      <c r="A53" s="94">
        <v>8</v>
      </c>
      <c r="B53">
        <v>2.615147E-3</v>
      </c>
      <c r="C53">
        <v>1.403896E-3</v>
      </c>
      <c r="D53">
        <v>1.403896E-3</v>
      </c>
      <c r="E53">
        <v>1.403896E-3</v>
      </c>
      <c r="F53">
        <v>1.403896E-3</v>
      </c>
      <c r="G53">
        <v>1.403896E-3</v>
      </c>
      <c r="H53">
        <v>1.403896E-3</v>
      </c>
      <c r="I53">
        <v>1.403896E-3</v>
      </c>
      <c r="J53" s="95">
        <v>7.67E-4</v>
      </c>
      <c r="K53" s="95">
        <v>7.67E-4</v>
      </c>
      <c r="L53" s="95">
        <v>7.67E-4</v>
      </c>
      <c r="M53" s="95">
        <v>7.67E-4</v>
      </c>
      <c r="N53" s="95">
        <v>7.67E-4</v>
      </c>
      <c r="O53" s="95">
        <v>7.67E-4</v>
      </c>
      <c r="P53" s="95">
        <v>7.67E-4</v>
      </c>
      <c r="Q53" s="95">
        <v>8.8199999999999997E-4</v>
      </c>
      <c r="R53" s="95">
        <v>8.8199999999999997E-4</v>
      </c>
      <c r="S53" s="95">
        <v>8.8199999999999997E-4</v>
      </c>
      <c r="T53" s="95">
        <v>8.8199999999999997E-4</v>
      </c>
      <c r="U53">
        <v>1.2212569999999999E-3</v>
      </c>
      <c r="V53">
        <v>1.038452E-3</v>
      </c>
      <c r="W53">
        <v>1.276077E-3</v>
      </c>
      <c r="X53">
        <v>1.276077E-3</v>
      </c>
      <c r="Y53" s="95">
        <v>6.9700000000000003E-4</v>
      </c>
      <c r="Z53" s="95">
        <v>6.9700000000000003E-4</v>
      </c>
      <c r="AA53" s="95">
        <v>6.9700000000000003E-4</v>
      </c>
      <c r="AB53" s="95">
        <v>9.3199999999999999E-4</v>
      </c>
      <c r="AC53" s="95">
        <v>8.0699999999999999E-4</v>
      </c>
      <c r="AD53" s="95">
        <v>6.5600000000000001E-4</v>
      </c>
      <c r="AE53" s="95">
        <v>6.5600000000000001E-4</v>
      </c>
      <c r="AF53">
        <v>1.6827739999999999E-3</v>
      </c>
      <c r="AG53" s="95">
        <v>6.5399999999999996E-4</v>
      </c>
      <c r="AH53" s="95">
        <v>6.5399999999999996E-4</v>
      </c>
      <c r="AI53" s="95">
        <v>6.5399999999999996E-4</v>
      </c>
      <c r="AJ53" s="95">
        <v>6.5399999999999996E-4</v>
      </c>
      <c r="AK53" s="95">
        <v>8.9300000000000002E-4</v>
      </c>
      <c r="AL53" s="95">
        <v>8.9300000000000002E-4</v>
      </c>
      <c r="AM53" s="95">
        <v>8.9300000000000002E-4</v>
      </c>
      <c r="AN53" s="95">
        <v>7.0799999999999997E-4</v>
      </c>
      <c r="AO53">
        <v>1.054173E-3</v>
      </c>
      <c r="AP53">
        <v>2.0577540000000002E-3</v>
      </c>
      <c r="AQ53">
        <v>2.0577540000000002E-3</v>
      </c>
      <c r="AR53">
        <v>2.0577540000000002E-3</v>
      </c>
      <c r="AS53">
        <v>2.0577540000000002E-3</v>
      </c>
      <c r="AT53">
        <v>2.0577540000000002E-3</v>
      </c>
      <c r="AU53">
        <v>1.134173E-3</v>
      </c>
      <c r="AV53">
        <v>1.017294E-3</v>
      </c>
      <c r="AW53" s="95">
        <v>3.6299999999999999E-4</v>
      </c>
      <c r="AX53">
        <v>2.615147E-3</v>
      </c>
      <c r="AY53">
        <v>1.444844E-3</v>
      </c>
      <c r="AZ53">
        <v>1.403896E-3</v>
      </c>
      <c r="BA53">
        <v>0.88</v>
      </c>
      <c r="BB53" s="95">
        <v>6.11E-4</v>
      </c>
      <c r="BC53" s="95">
        <v>6.7000000000000002E-4</v>
      </c>
      <c r="BD53" s="95">
        <v>7.0600000000000003E-4</v>
      </c>
      <c r="BE53" s="95">
        <v>7.67E-4</v>
      </c>
      <c r="BF53" s="95">
        <v>8.8199999999999997E-4</v>
      </c>
      <c r="BG53" s="95">
        <v>3.6999999999999999E-4</v>
      </c>
      <c r="BH53">
        <v>1.885531E-3</v>
      </c>
      <c r="BI53">
        <v>1.2212569999999999E-3</v>
      </c>
      <c r="BJ53">
        <v>1.038452E-3</v>
      </c>
      <c r="BK53">
        <v>1.6489110000000001E-3</v>
      </c>
      <c r="BL53">
        <v>2.7094699999999998E-3</v>
      </c>
      <c r="BM53" s="95">
        <v>9.4700000000000003E-4</v>
      </c>
      <c r="BN53">
        <v>1.276077E-3</v>
      </c>
      <c r="BO53" s="95">
        <v>5.4199999999999995E-4</v>
      </c>
      <c r="BP53" s="95">
        <v>6.9700000000000003E-4</v>
      </c>
      <c r="BQ53" s="95">
        <v>5.8600000000000004E-4</v>
      </c>
      <c r="BR53" s="95">
        <v>9.3199999999999999E-4</v>
      </c>
      <c r="BS53">
        <v>1.543792E-3</v>
      </c>
      <c r="BT53">
        <v>1.210338E-3</v>
      </c>
      <c r="BU53">
        <v>1.5672049999999999E-3</v>
      </c>
      <c r="BV53">
        <v>2.2498119999999999E-3</v>
      </c>
      <c r="BW53">
        <v>3.4105310000000001E-3</v>
      </c>
      <c r="BX53">
        <v>1.6827739999999999E-3</v>
      </c>
      <c r="BY53" s="95">
        <v>6.5600000000000001E-4</v>
      </c>
      <c r="BZ53">
        <v>4.124572E-3</v>
      </c>
      <c r="CA53" s="95">
        <v>6.5399999999999996E-4</v>
      </c>
      <c r="CB53" s="95">
        <v>8.0699999999999999E-4</v>
      </c>
      <c r="CC53">
        <v>2.0302749999999998E-3</v>
      </c>
      <c r="CD53" s="95">
        <v>8.9300000000000002E-4</v>
      </c>
      <c r="CE53">
        <v>2.2318820000000001E-3</v>
      </c>
      <c r="CF53">
        <v>1.2575380000000001E-3</v>
      </c>
      <c r="CG53" s="95">
        <v>7.0799999999999997E-4</v>
      </c>
      <c r="CH53" s="95">
        <v>5.8900000000000001E-4</v>
      </c>
      <c r="CI53" s="95">
        <v>8.0800000000000002E-4</v>
      </c>
      <c r="CJ53">
        <v>2.633116E-3</v>
      </c>
      <c r="CK53">
        <v>1.054173E-3</v>
      </c>
      <c r="CL53">
        <v>2.0577540000000002E-3</v>
      </c>
      <c r="CM53">
        <v>3.0319800000000001E-3</v>
      </c>
      <c r="CN53" s="95">
        <v>6.0599999999999998E-4</v>
      </c>
      <c r="CO53" s="95">
        <v>7.3099999999999999E-4</v>
      </c>
      <c r="CP53">
        <v>1.134173E-3</v>
      </c>
      <c r="CQ53" s="95">
        <v>8.0500000000000005E-4</v>
      </c>
      <c r="CR53">
        <v>1.194575E-3</v>
      </c>
      <c r="CS53">
        <v>4.5383969999999996E-3</v>
      </c>
    </row>
    <row r="54" spans="1:97">
      <c r="A54" s="94">
        <v>9</v>
      </c>
      <c r="B54" s="95">
        <v>2.8899999999999998E-4</v>
      </c>
      <c r="C54" s="95">
        <v>2.41E-4</v>
      </c>
      <c r="D54" s="95">
        <v>2.41E-4</v>
      </c>
      <c r="E54" s="95">
        <v>2.41E-4</v>
      </c>
      <c r="F54" s="95">
        <v>2.41E-4</v>
      </c>
      <c r="G54" s="95">
        <v>2.41E-4</v>
      </c>
      <c r="H54" s="95">
        <v>2.41E-4</v>
      </c>
      <c r="I54" s="95">
        <v>2.41E-4</v>
      </c>
      <c r="J54" s="95">
        <v>6.9099999999999999E-4</v>
      </c>
      <c r="K54" s="95">
        <v>6.9099999999999999E-4</v>
      </c>
      <c r="L54" s="95">
        <v>6.9099999999999999E-4</v>
      </c>
      <c r="M54" s="95">
        <v>6.9099999999999999E-4</v>
      </c>
      <c r="N54" s="95">
        <v>6.9099999999999999E-4</v>
      </c>
      <c r="O54" s="95">
        <v>6.9099999999999999E-4</v>
      </c>
      <c r="P54" s="95">
        <v>6.9099999999999999E-4</v>
      </c>
      <c r="Q54" s="95">
        <v>8.3000000000000001E-4</v>
      </c>
      <c r="R54" s="95">
        <v>8.3000000000000001E-4</v>
      </c>
      <c r="S54" s="95">
        <v>8.3000000000000001E-4</v>
      </c>
      <c r="T54" s="95">
        <v>8.3000000000000001E-4</v>
      </c>
      <c r="U54" s="95">
        <v>6.8999999999999997E-4</v>
      </c>
      <c r="V54" s="95">
        <v>8.3699999999999996E-4</v>
      </c>
      <c r="W54" s="95">
        <v>5.0000000000000001E-4</v>
      </c>
      <c r="X54" s="95">
        <v>5.0000000000000001E-4</v>
      </c>
      <c r="Y54">
        <v>2.405145E-3</v>
      </c>
      <c r="Z54">
        <v>2.405145E-3</v>
      </c>
      <c r="AA54">
        <v>2.405145E-3</v>
      </c>
      <c r="AB54" s="95">
        <v>9.3499999999999996E-4</v>
      </c>
      <c r="AC54">
        <v>1.133277E-3</v>
      </c>
      <c r="AD54">
        <v>4.035266E-3</v>
      </c>
      <c r="AE54">
        <v>4.035266E-3</v>
      </c>
      <c r="AF54" s="95">
        <v>2.5399999999999999E-4</v>
      </c>
      <c r="AG54">
        <v>4.1952029999999998E-3</v>
      </c>
      <c r="AH54">
        <v>4.1952029999999998E-3</v>
      </c>
      <c r="AI54">
        <v>4.1952029999999998E-3</v>
      </c>
      <c r="AJ54">
        <v>4.1952029999999998E-3</v>
      </c>
      <c r="AK54">
        <v>1.0893190000000001E-3</v>
      </c>
      <c r="AL54">
        <v>1.0893190000000001E-3</v>
      </c>
      <c r="AM54">
        <v>1.0893190000000001E-3</v>
      </c>
      <c r="AN54">
        <v>2.503534E-3</v>
      </c>
      <c r="AO54" s="95">
        <v>7.4799999999999997E-4</v>
      </c>
      <c r="AP54" s="95">
        <v>3.86E-4</v>
      </c>
      <c r="AQ54" s="95">
        <v>3.86E-4</v>
      </c>
      <c r="AR54" s="95">
        <v>3.86E-4</v>
      </c>
      <c r="AS54" s="95">
        <v>3.86E-4</v>
      </c>
      <c r="AT54" s="95">
        <v>3.86E-4</v>
      </c>
      <c r="AU54" s="95">
        <v>2.33E-4</v>
      </c>
      <c r="AV54" s="95">
        <v>6.6600000000000003E-4</v>
      </c>
      <c r="AW54" s="95">
        <v>1.34E-4</v>
      </c>
      <c r="AX54" s="95">
        <v>2.8899999999999998E-4</v>
      </c>
      <c r="AY54" s="95">
        <v>5.4699999999999996E-4</v>
      </c>
      <c r="AZ54" s="95">
        <v>2.41E-4</v>
      </c>
      <c r="BA54" s="95">
        <v>3.4499999999999998E-4</v>
      </c>
      <c r="BB54">
        <v>0.88</v>
      </c>
      <c r="BC54">
        <v>2.9562830000000001E-3</v>
      </c>
      <c r="BD54">
        <v>2.2127700000000002E-3</v>
      </c>
      <c r="BE54" s="95">
        <v>6.9099999999999999E-4</v>
      </c>
      <c r="BF54" s="95">
        <v>8.3000000000000001E-4</v>
      </c>
      <c r="BG54" s="95">
        <v>1.3100000000000001E-4</v>
      </c>
      <c r="BH54" s="95">
        <v>2.6800000000000001E-4</v>
      </c>
      <c r="BI54" s="95">
        <v>6.8999999999999997E-4</v>
      </c>
      <c r="BJ54" s="95">
        <v>8.3699999999999996E-4</v>
      </c>
      <c r="BK54" s="95">
        <v>5.4100000000000003E-4</v>
      </c>
      <c r="BL54" s="95">
        <v>4.4299999999999998E-4</v>
      </c>
      <c r="BM54" s="95">
        <v>9.2800000000000001E-4</v>
      </c>
      <c r="BN54" s="95">
        <v>5.0000000000000001E-4</v>
      </c>
      <c r="BO54">
        <v>2.1312570000000001E-3</v>
      </c>
      <c r="BP54">
        <v>2.405145E-3</v>
      </c>
      <c r="BQ54">
        <v>7.3104850000000002E-3</v>
      </c>
      <c r="BR54" s="95">
        <v>9.3499999999999996E-4</v>
      </c>
      <c r="BS54" s="95">
        <v>5.0299999999999997E-4</v>
      </c>
      <c r="BT54" s="95">
        <v>5.8500000000000002E-4</v>
      </c>
      <c r="BU54" s="95">
        <v>5.6099999999999998E-4</v>
      </c>
      <c r="BV54" s="95">
        <v>3.0299999999999999E-4</v>
      </c>
      <c r="BW54" s="95">
        <v>4.1399999999999998E-4</v>
      </c>
      <c r="BX54" s="95">
        <v>2.5399999999999999E-4</v>
      </c>
      <c r="BY54">
        <v>4.035266E-3</v>
      </c>
      <c r="BZ54" s="95">
        <v>3.3100000000000002E-4</v>
      </c>
      <c r="CA54">
        <v>4.1952029999999998E-3</v>
      </c>
      <c r="CB54">
        <v>1.133277E-3</v>
      </c>
      <c r="CC54" s="95">
        <v>3.9800000000000002E-4</v>
      </c>
      <c r="CD54">
        <v>1.0893190000000001E-3</v>
      </c>
      <c r="CE54" s="95">
        <v>4.55E-4</v>
      </c>
      <c r="CF54" s="95">
        <v>2.3599999999999999E-4</v>
      </c>
      <c r="CG54">
        <v>2.503534E-3</v>
      </c>
      <c r="CH54">
        <v>9.3807930000000001E-3</v>
      </c>
      <c r="CI54" s="95">
        <v>9.8400000000000007E-4</v>
      </c>
      <c r="CJ54" s="95">
        <v>4.1100000000000002E-4</v>
      </c>
      <c r="CK54" s="95">
        <v>7.4799999999999997E-4</v>
      </c>
      <c r="CL54" s="95">
        <v>3.86E-4</v>
      </c>
      <c r="CM54" s="95">
        <v>2.8699999999999998E-4</v>
      </c>
      <c r="CN54">
        <v>4.7066399999999998E-3</v>
      </c>
      <c r="CO54">
        <v>1.746196E-3</v>
      </c>
      <c r="CP54" s="95">
        <v>2.33E-4</v>
      </c>
      <c r="CQ54">
        <v>1.373881E-3</v>
      </c>
      <c r="CR54" s="95">
        <v>6.6299999999999996E-4</v>
      </c>
      <c r="CS54" s="95">
        <v>3.2600000000000001E-4</v>
      </c>
    </row>
    <row r="55" spans="1:97">
      <c r="A55" s="94">
        <v>10</v>
      </c>
      <c r="B55" s="95">
        <v>2.23E-4</v>
      </c>
      <c r="C55" s="95">
        <v>1.8200000000000001E-4</v>
      </c>
      <c r="D55" s="95">
        <v>1.8200000000000001E-4</v>
      </c>
      <c r="E55" s="95">
        <v>1.8200000000000001E-4</v>
      </c>
      <c r="F55" s="95">
        <v>1.8200000000000001E-4</v>
      </c>
      <c r="G55" s="95">
        <v>1.8200000000000001E-4</v>
      </c>
      <c r="H55" s="95">
        <v>1.8200000000000001E-4</v>
      </c>
      <c r="I55" s="95">
        <v>1.8200000000000001E-4</v>
      </c>
      <c r="J55" s="95">
        <v>6.3199999999999997E-4</v>
      </c>
      <c r="K55" s="95">
        <v>6.3199999999999997E-4</v>
      </c>
      <c r="L55" s="95">
        <v>6.3199999999999997E-4</v>
      </c>
      <c r="M55" s="95">
        <v>6.3199999999999997E-4</v>
      </c>
      <c r="N55" s="95">
        <v>6.3199999999999997E-4</v>
      </c>
      <c r="O55" s="95">
        <v>6.3199999999999997E-4</v>
      </c>
      <c r="P55" s="95">
        <v>6.3199999999999997E-4</v>
      </c>
      <c r="Q55" s="95">
        <v>8.1599999999999999E-4</v>
      </c>
      <c r="R55" s="95">
        <v>8.1599999999999999E-4</v>
      </c>
      <c r="S55" s="95">
        <v>8.1599999999999999E-4</v>
      </c>
      <c r="T55" s="95">
        <v>8.1599999999999999E-4</v>
      </c>
      <c r="U55" s="95">
        <v>5.9100000000000005E-4</v>
      </c>
      <c r="V55" s="95">
        <v>7.4700000000000005E-4</v>
      </c>
      <c r="W55" s="95">
        <v>4.2299999999999998E-4</v>
      </c>
      <c r="X55" s="95">
        <v>4.2299999999999998E-4</v>
      </c>
      <c r="Y55">
        <v>7.0030869999999999E-3</v>
      </c>
      <c r="Z55">
        <v>7.0030869999999999E-3</v>
      </c>
      <c r="AA55">
        <v>7.0030869999999999E-3</v>
      </c>
      <c r="AB55" s="95">
        <v>7.6999999999999996E-4</v>
      </c>
      <c r="AC55">
        <v>1.291228E-3</v>
      </c>
      <c r="AD55">
        <v>7.6618290000000002E-3</v>
      </c>
      <c r="AE55">
        <v>7.6618290000000002E-3</v>
      </c>
      <c r="AF55" s="95">
        <v>1.92E-4</v>
      </c>
      <c r="AG55">
        <v>1.9842710000000001E-3</v>
      </c>
      <c r="AH55">
        <v>1.9842710000000001E-3</v>
      </c>
      <c r="AI55">
        <v>1.9842710000000001E-3</v>
      </c>
      <c r="AJ55">
        <v>1.9842710000000001E-3</v>
      </c>
      <c r="AK55">
        <v>1.0497289999999999E-3</v>
      </c>
      <c r="AL55">
        <v>1.0497289999999999E-3</v>
      </c>
      <c r="AM55">
        <v>1.0497289999999999E-3</v>
      </c>
      <c r="AN55">
        <v>2.8777220000000001E-3</v>
      </c>
      <c r="AO55" s="95">
        <v>6.8999999999999997E-4</v>
      </c>
      <c r="AP55" s="95">
        <v>3.1E-4</v>
      </c>
      <c r="AQ55" s="95">
        <v>3.1E-4</v>
      </c>
      <c r="AR55" s="95">
        <v>3.1E-4</v>
      </c>
      <c r="AS55" s="95">
        <v>3.1E-4</v>
      </c>
      <c r="AT55" s="95">
        <v>3.1E-4</v>
      </c>
      <c r="AU55" s="95">
        <v>1.74E-4</v>
      </c>
      <c r="AV55" s="95">
        <v>6.0499999999999996E-4</v>
      </c>
      <c r="AW55" s="95">
        <v>9.7E-5</v>
      </c>
      <c r="AX55" s="95">
        <v>2.23E-4</v>
      </c>
      <c r="AY55" s="95">
        <v>4.6500000000000003E-4</v>
      </c>
      <c r="AZ55" s="95">
        <v>1.8200000000000001E-4</v>
      </c>
      <c r="BA55" s="95">
        <v>2.6800000000000001E-4</v>
      </c>
      <c r="BB55">
        <v>2.0933950000000001E-3</v>
      </c>
      <c r="BC55">
        <v>0.88</v>
      </c>
      <c r="BD55">
        <v>5.1950759999999999E-3</v>
      </c>
      <c r="BE55" s="95">
        <v>6.3199999999999997E-4</v>
      </c>
      <c r="BF55" s="95">
        <v>8.1599999999999999E-4</v>
      </c>
      <c r="BG55" s="95">
        <v>9.6799999999999995E-5</v>
      </c>
      <c r="BH55" s="95">
        <v>2.02E-4</v>
      </c>
      <c r="BI55" s="95">
        <v>5.9100000000000005E-4</v>
      </c>
      <c r="BJ55" s="95">
        <v>7.4700000000000005E-4</v>
      </c>
      <c r="BK55" s="95">
        <v>4.3600000000000003E-4</v>
      </c>
      <c r="BL55" s="95">
        <v>3.5500000000000001E-4</v>
      </c>
      <c r="BM55" s="95">
        <v>9.0399999999999996E-4</v>
      </c>
      <c r="BN55" s="95">
        <v>4.2299999999999998E-4</v>
      </c>
      <c r="BO55" s="95">
        <v>8.7699999999999996E-4</v>
      </c>
      <c r="BP55">
        <v>7.0030869999999999E-3</v>
      </c>
      <c r="BQ55">
        <v>1.496659E-3</v>
      </c>
      <c r="BR55" s="95">
        <v>7.6999999999999996E-4</v>
      </c>
      <c r="BS55" s="95">
        <v>3.8999999999999999E-4</v>
      </c>
      <c r="BT55" s="95">
        <v>5.1000000000000004E-4</v>
      </c>
      <c r="BU55" s="95">
        <v>4.6799999999999999E-4</v>
      </c>
      <c r="BV55" s="95">
        <v>2.2900000000000001E-4</v>
      </c>
      <c r="BW55" s="95">
        <v>3.2499999999999999E-4</v>
      </c>
      <c r="BX55" s="95">
        <v>1.92E-4</v>
      </c>
      <c r="BY55">
        <v>7.6618290000000002E-3</v>
      </c>
      <c r="BZ55" s="95">
        <v>2.5900000000000001E-4</v>
      </c>
      <c r="CA55">
        <v>1.9842710000000001E-3</v>
      </c>
      <c r="CB55">
        <v>1.291228E-3</v>
      </c>
      <c r="CC55" s="95">
        <v>3.0299999999999999E-4</v>
      </c>
      <c r="CD55">
        <v>1.0497289999999999E-3</v>
      </c>
      <c r="CE55" s="95">
        <v>3.6999999999999999E-4</v>
      </c>
      <c r="CF55" s="95">
        <v>1.7699999999999999E-4</v>
      </c>
      <c r="CG55">
        <v>2.8777220000000001E-3</v>
      </c>
      <c r="CH55">
        <v>1.6574599999999999E-3</v>
      </c>
      <c r="CI55">
        <v>1.04363E-3</v>
      </c>
      <c r="CJ55" s="95">
        <v>3.19E-4</v>
      </c>
      <c r="CK55" s="95">
        <v>6.8999999999999997E-4</v>
      </c>
      <c r="CL55" s="95">
        <v>3.1E-4</v>
      </c>
      <c r="CM55" s="95">
        <v>2.1900000000000001E-4</v>
      </c>
      <c r="CN55">
        <v>1.395809E-3</v>
      </c>
      <c r="CO55">
        <v>2.9155750000000001E-3</v>
      </c>
      <c r="CP55" s="95">
        <v>1.74E-4</v>
      </c>
      <c r="CQ55">
        <v>1.599771E-3</v>
      </c>
      <c r="CR55" s="95">
        <v>5.3200000000000003E-4</v>
      </c>
      <c r="CS55" s="95">
        <v>2.5000000000000001E-4</v>
      </c>
    </row>
    <row r="56" spans="1:97">
      <c r="A56" s="94">
        <v>11</v>
      </c>
      <c r="B56" s="95">
        <v>1.7200000000000001E-4</v>
      </c>
      <c r="C56" s="95">
        <v>1.3899999999999999E-4</v>
      </c>
      <c r="D56" s="95">
        <v>1.3899999999999999E-4</v>
      </c>
      <c r="E56" s="95">
        <v>1.3899999999999999E-4</v>
      </c>
      <c r="F56" s="95">
        <v>1.3899999999999999E-4</v>
      </c>
      <c r="G56" s="95">
        <v>1.3899999999999999E-4</v>
      </c>
      <c r="H56" s="95">
        <v>1.3899999999999999E-4</v>
      </c>
      <c r="I56" s="95">
        <v>1.3899999999999999E-4</v>
      </c>
      <c r="J56" s="95">
        <v>4.9799999999999996E-4</v>
      </c>
      <c r="K56" s="95">
        <v>4.9799999999999996E-4</v>
      </c>
      <c r="L56" s="95">
        <v>4.9799999999999996E-4</v>
      </c>
      <c r="M56" s="95">
        <v>4.9799999999999996E-4</v>
      </c>
      <c r="N56" s="95">
        <v>4.9799999999999996E-4</v>
      </c>
      <c r="O56" s="95">
        <v>4.9799999999999996E-4</v>
      </c>
      <c r="P56" s="95">
        <v>4.9799999999999996E-4</v>
      </c>
      <c r="Q56" s="95">
        <v>6.9200000000000002E-4</v>
      </c>
      <c r="R56" s="95">
        <v>6.9200000000000002E-4</v>
      </c>
      <c r="S56" s="95">
        <v>6.9200000000000002E-4</v>
      </c>
      <c r="T56" s="95">
        <v>6.9200000000000002E-4</v>
      </c>
      <c r="U56" s="95">
        <v>4.9200000000000003E-4</v>
      </c>
      <c r="V56" s="95">
        <v>6.4400000000000004E-4</v>
      </c>
      <c r="W56" s="95">
        <v>3.3799999999999998E-4</v>
      </c>
      <c r="X56" s="95">
        <v>3.3799999999999998E-4</v>
      </c>
      <c r="Y56">
        <v>1.4113443999999999E-2</v>
      </c>
      <c r="Z56">
        <v>1.4113443999999999E-2</v>
      </c>
      <c r="AA56">
        <v>1.4113443999999999E-2</v>
      </c>
      <c r="AB56" s="95">
        <v>6.4700000000000001E-4</v>
      </c>
      <c r="AC56">
        <v>1.2107260000000001E-3</v>
      </c>
      <c r="AD56">
        <v>2.5121290000000001E-3</v>
      </c>
      <c r="AE56">
        <v>2.5121290000000001E-3</v>
      </c>
      <c r="AF56" s="95">
        <v>1.47E-4</v>
      </c>
      <c r="AG56">
        <v>1.2941000000000001E-3</v>
      </c>
      <c r="AH56">
        <v>1.2941000000000001E-3</v>
      </c>
      <c r="AI56">
        <v>1.2941000000000001E-3</v>
      </c>
      <c r="AJ56">
        <v>1.2941000000000001E-3</v>
      </c>
      <c r="AK56" s="95">
        <v>9.6400000000000001E-4</v>
      </c>
      <c r="AL56" s="95">
        <v>9.6400000000000001E-4</v>
      </c>
      <c r="AM56" s="95">
        <v>9.6400000000000001E-4</v>
      </c>
      <c r="AN56">
        <v>2.570541E-3</v>
      </c>
      <c r="AO56" s="95">
        <v>5.8600000000000004E-4</v>
      </c>
      <c r="AP56" s="95">
        <v>2.4399999999999999E-4</v>
      </c>
      <c r="AQ56" s="95">
        <v>2.4399999999999999E-4</v>
      </c>
      <c r="AR56" s="95">
        <v>2.4399999999999999E-4</v>
      </c>
      <c r="AS56" s="95">
        <v>2.4399999999999999E-4</v>
      </c>
      <c r="AT56" s="95">
        <v>2.4399999999999999E-4</v>
      </c>
      <c r="AU56" s="95">
        <v>1.3300000000000001E-4</v>
      </c>
      <c r="AV56" s="95">
        <v>4.9899999999999999E-4</v>
      </c>
      <c r="AW56" s="95">
        <v>7.2999999999999999E-5</v>
      </c>
      <c r="AX56" s="95">
        <v>1.7200000000000001E-4</v>
      </c>
      <c r="AY56" s="95">
        <v>3.77E-4</v>
      </c>
      <c r="AZ56" s="95">
        <v>1.3899999999999999E-4</v>
      </c>
      <c r="BA56" s="95">
        <v>2.0900000000000001E-4</v>
      </c>
      <c r="BB56">
        <v>1.1589230000000001E-3</v>
      </c>
      <c r="BC56">
        <v>3.84242E-3</v>
      </c>
      <c r="BD56">
        <v>0.88</v>
      </c>
      <c r="BE56" s="95">
        <v>4.9799999999999996E-4</v>
      </c>
      <c r="BF56" s="95">
        <v>6.9200000000000002E-4</v>
      </c>
      <c r="BG56" s="95">
        <v>7.2899999999999997E-5</v>
      </c>
      <c r="BH56" s="95">
        <v>1.55E-4</v>
      </c>
      <c r="BI56" s="95">
        <v>4.9200000000000003E-4</v>
      </c>
      <c r="BJ56" s="95">
        <v>6.4400000000000004E-4</v>
      </c>
      <c r="BK56" s="95">
        <v>3.5100000000000002E-4</v>
      </c>
      <c r="BL56" s="95">
        <v>2.8200000000000002E-4</v>
      </c>
      <c r="BM56" s="95">
        <v>8.0900000000000004E-4</v>
      </c>
      <c r="BN56" s="95">
        <v>3.3799999999999998E-4</v>
      </c>
      <c r="BO56" s="95">
        <v>5.7300000000000005E-4</v>
      </c>
      <c r="BP56">
        <v>1.4113443999999999E-2</v>
      </c>
      <c r="BQ56" s="95">
        <v>8.8999999999999995E-4</v>
      </c>
      <c r="BR56" s="95">
        <v>6.4700000000000001E-4</v>
      </c>
      <c r="BS56" s="95">
        <v>3.0899999999999998E-4</v>
      </c>
      <c r="BT56" s="95">
        <v>4.15E-4</v>
      </c>
      <c r="BU56" s="95">
        <v>3.8000000000000002E-4</v>
      </c>
      <c r="BV56" s="95">
        <v>1.7699999999999999E-4</v>
      </c>
      <c r="BW56" s="95">
        <v>2.5599999999999999E-4</v>
      </c>
      <c r="BX56" s="95">
        <v>1.47E-4</v>
      </c>
      <c r="BY56">
        <v>2.5121290000000001E-3</v>
      </c>
      <c r="BZ56" s="95">
        <v>2.02E-4</v>
      </c>
      <c r="CA56">
        <v>1.2941000000000001E-3</v>
      </c>
      <c r="CB56">
        <v>1.2107260000000001E-3</v>
      </c>
      <c r="CC56" s="95">
        <v>2.3699999999999999E-4</v>
      </c>
      <c r="CD56" s="95">
        <v>9.6400000000000001E-4</v>
      </c>
      <c r="CE56" s="95">
        <v>2.9500000000000001E-4</v>
      </c>
      <c r="CF56" s="95">
        <v>1.35E-4</v>
      </c>
      <c r="CG56">
        <v>2.570541E-3</v>
      </c>
      <c r="CH56" s="95">
        <v>9.5399999999999999E-4</v>
      </c>
      <c r="CI56" s="95">
        <v>9.0499999999999999E-4</v>
      </c>
      <c r="CJ56" s="95">
        <v>2.5000000000000001E-4</v>
      </c>
      <c r="CK56" s="95">
        <v>5.8600000000000004E-4</v>
      </c>
      <c r="CL56" s="95">
        <v>2.4399999999999999E-4</v>
      </c>
      <c r="CM56" s="95">
        <v>1.6899999999999999E-4</v>
      </c>
      <c r="CN56" s="95">
        <v>8.8400000000000002E-4</v>
      </c>
      <c r="CO56">
        <v>4.2506330000000002E-3</v>
      </c>
      <c r="CP56" s="95">
        <v>1.3300000000000001E-4</v>
      </c>
      <c r="CQ56">
        <v>1.707732E-3</v>
      </c>
      <c r="CR56" s="95">
        <v>4.3300000000000001E-4</v>
      </c>
      <c r="CS56" s="95">
        <v>1.94E-4</v>
      </c>
    </row>
    <row r="57" spans="1:97">
      <c r="A57" s="94">
        <v>12</v>
      </c>
      <c r="B57" s="95">
        <v>6.6600000000000003E-4</v>
      </c>
      <c r="C57" s="95">
        <v>5.1599999999999997E-4</v>
      </c>
      <c r="D57" s="95">
        <v>5.1599999999999997E-4</v>
      </c>
      <c r="E57" s="95">
        <v>5.1599999999999997E-4</v>
      </c>
      <c r="F57" s="95">
        <v>5.1599999999999997E-4</v>
      </c>
      <c r="G57" s="95">
        <v>5.1599999999999997E-4</v>
      </c>
      <c r="H57" s="95">
        <v>5.1599999999999997E-4</v>
      </c>
      <c r="I57" s="95">
        <v>5.1599999999999997E-4</v>
      </c>
      <c r="J57">
        <v>3.2857142999999998E-2</v>
      </c>
      <c r="K57">
        <v>3.2857142999999998E-2</v>
      </c>
      <c r="L57">
        <v>3.2857142999999998E-2</v>
      </c>
      <c r="M57">
        <v>3.2857142999999998E-2</v>
      </c>
      <c r="N57">
        <v>3.2857142999999998E-2</v>
      </c>
      <c r="O57">
        <v>3.2857142999999998E-2</v>
      </c>
      <c r="P57">
        <v>3.2857142999999998E-2</v>
      </c>
      <c r="Q57">
        <v>3.6186650000000001E-3</v>
      </c>
      <c r="R57">
        <v>3.6186650000000001E-3</v>
      </c>
      <c r="S57">
        <v>3.6186650000000001E-3</v>
      </c>
      <c r="T57">
        <v>3.6186650000000001E-3</v>
      </c>
      <c r="U57">
        <v>1.423721E-3</v>
      </c>
      <c r="V57">
        <v>1.531559E-3</v>
      </c>
      <c r="W57">
        <v>1.841774E-3</v>
      </c>
      <c r="X57">
        <v>1.841774E-3</v>
      </c>
      <c r="Y57">
        <v>1.638837E-3</v>
      </c>
      <c r="Z57">
        <v>1.638837E-3</v>
      </c>
      <c r="AA57">
        <v>1.638837E-3</v>
      </c>
      <c r="AB57">
        <v>1.2156510000000001E-3</v>
      </c>
      <c r="AC57">
        <v>2.5434640000000001E-3</v>
      </c>
      <c r="AD57">
        <v>1.457191E-3</v>
      </c>
      <c r="AE57">
        <v>1.457191E-3</v>
      </c>
      <c r="AF57" s="95">
        <v>5.3399999999999997E-4</v>
      </c>
      <c r="AG57">
        <v>1.212774E-3</v>
      </c>
      <c r="AH57">
        <v>1.212774E-3</v>
      </c>
      <c r="AI57">
        <v>1.212774E-3</v>
      </c>
      <c r="AJ57">
        <v>1.212774E-3</v>
      </c>
      <c r="AK57">
        <v>1.605188E-3</v>
      </c>
      <c r="AL57">
        <v>1.605188E-3</v>
      </c>
      <c r="AM57">
        <v>1.605188E-3</v>
      </c>
      <c r="AN57">
        <v>1.428185E-3</v>
      </c>
      <c r="AO57">
        <v>2.1538590000000002E-3</v>
      </c>
      <c r="AP57">
        <v>1.07975E-3</v>
      </c>
      <c r="AQ57">
        <v>1.07975E-3</v>
      </c>
      <c r="AR57">
        <v>1.07975E-3</v>
      </c>
      <c r="AS57">
        <v>1.07975E-3</v>
      </c>
      <c r="AT57">
        <v>1.07975E-3</v>
      </c>
      <c r="AU57" s="95">
        <v>4.57E-4</v>
      </c>
      <c r="AV57">
        <v>2.9709649999999999E-3</v>
      </c>
      <c r="AW57" s="95">
        <v>2.4600000000000002E-4</v>
      </c>
      <c r="AX57" s="95">
        <v>6.6600000000000003E-4</v>
      </c>
      <c r="AY57">
        <v>1.60165E-3</v>
      </c>
      <c r="AZ57" s="95">
        <v>5.1599999999999997E-4</v>
      </c>
      <c r="BA57" s="95">
        <v>7.6499999999999995E-4</v>
      </c>
      <c r="BB57">
        <v>1.221071E-3</v>
      </c>
      <c r="BC57">
        <v>1.576427E-3</v>
      </c>
      <c r="BD57">
        <v>1.678557E-3</v>
      </c>
      <c r="BE57">
        <v>0.65</v>
      </c>
      <c r="BF57">
        <v>3.6186650000000001E-3</v>
      </c>
      <c r="BG57" s="95">
        <v>2.6800000000000001E-4</v>
      </c>
      <c r="BH57" s="95">
        <v>5.44E-4</v>
      </c>
      <c r="BI57">
        <v>1.423721E-3</v>
      </c>
      <c r="BJ57">
        <v>1.531559E-3</v>
      </c>
      <c r="BK57">
        <v>1.087572E-3</v>
      </c>
      <c r="BL57">
        <v>1.031971E-3</v>
      </c>
      <c r="BM57">
        <v>1.9646009999999998E-3</v>
      </c>
      <c r="BN57">
        <v>1.841774E-3</v>
      </c>
      <c r="BO57" s="95">
        <v>9.2500000000000004E-4</v>
      </c>
      <c r="BP57">
        <v>1.638837E-3</v>
      </c>
      <c r="BQ57">
        <v>1.123853E-3</v>
      </c>
      <c r="BR57">
        <v>1.2156510000000001E-3</v>
      </c>
      <c r="BS57" s="95">
        <v>8.8900000000000003E-4</v>
      </c>
      <c r="BT57">
        <v>2.0703140000000002E-3</v>
      </c>
      <c r="BU57">
        <v>1.3175299999999999E-3</v>
      </c>
      <c r="BV57" s="95">
        <v>5.9299999999999999E-4</v>
      </c>
      <c r="BW57" s="95">
        <v>8.7900000000000001E-4</v>
      </c>
      <c r="BX57" s="95">
        <v>5.3399999999999997E-4</v>
      </c>
      <c r="BY57">
        <v>1.457191E-3</v>
      </c>
      <c r="BZ57" s="95">
        <v>7.9600000000000005E-4</v>
      </c>
      <c r="CA57">
        <v>1.212774E-3</v>
      </c>
      <c r="CB57">
        <v>2.5434640000000001E-3</v>
      </c>
      <c r="CC57" s="95">
        <v>7.36E-4</v>
      </c>
      <c r="CD57">
        <v>1.605188E-3</v>
      </c>
      <c r="CE57">
        <v>1.1615E-3</v>
      </c>
      <c r="CF57" s="95">
        <v>4.7600000000000002E-4</v>
      </c>
      <c r="CG57">
        <v>1.428185E-3</v>
      </c>
      <c r="CH57">
        <v>1.1658420000000001E-3</v>
      </c>
      <c r="CI57">
        <v>3.3991410000000001E-3</v>
      </c>
      <c r="CJ57" s="95">
        <v>8.1099999999999998E-4</v>
      </c>
      <c r="CK57">
        <v>2.1538590000000002E-3</v>
      </c>
      <c r="CL57">
        <v>1.07975E-3</v>
      </c>
      <c r="CM57" s="95">
        <v>6.1799999999999995E-4</v>
      </c>
      <c r="CN57">
        <v>1.0852489999999999E-3</v>
      </c>
      <c r="CO57">
        <v>1.8809510000000001E-3</v>
      </c>
      <c r="CP57" s="95">
        <v>4.57E-4</v>
      </c>
      <c r="CQ57">
        <v>1.8018439999999999E-3</v>
      </c>
      <c r="CR57">
        <v>1.0948869999999999E-3</v>
      </c>
      <c r="CS57" s="95">
        <v>6.7299999999999999E-4</v>
      </c>
    </row>
    <row r="58" spans="1:97">
      <c r="A58" s="94">
        <v>13</v>
      </c>
      <c r="B58" s="95">
        <v>4.8200000000000001E-4</v>
      </c>
      <c r="C58" s="95">
        <v>3.6900000000000002E-4</v>
      </c>
      <c r="D58" s="95">
        <v>3.6900000000000002E-4</v>
      </c>
      <c r="E58" s="95">
        <v>3.6900000000000002E-4</v>
      </c>
      <c r="F58" s="95">
        <v>3.6900000000000002E-4</v>
      </c>
      <c r="G58" s="95">
        <v>3.6900000000000002E-4</v>
      </c>
      <c r="H58" s="95">
        <v>3.6900000000000002E-4</v>
      </c>
      <c r="I58" s="95">
        <v>3.6900000000000002E-4</v>
      </c>
      <c r="J58">
        <v>2.4170060000000002E-3</v>
      </c>
      <c r="K58">
        <v>2.4170060000000002E-3</v>
      </c>
      <c r="L58">
        <v>2.4170060000000002E-3</v>
      </c>
      <c r="M58">
        <v>2.4170060000000002E-3</v>
      </c>
      <c r="N58">
        <v>2.4170060000000002E-3</v>
      </c>
      <c r="O58">
        <v>2.4170060000000002E-3</v>
      </c>
      <c r="P58">
        <v>2.4170060000000002E-3</v>
      </c>
      <c r="Q58">
        <v>5.7500000000000002E-2</v>
      </c>
      <c r="R58">
        <v>5.7500000000000002E-2</v>
      </c>
      <c r="S58">
        <v>5.7500000000000002E-2</v>
      </c>
      <c r="T58">
        <v>5.7500000000000002E-2</v>
      </c>
      <c r="U58">
        <v>1.5243380000000001E-3</v>
      </c>
      <c r="V58">
        <v>1.7724920000000001E-3</v>
      </c>
      <c r="W58">
        <v>1.4280689999999999E-3</v>
      </c>
      <c r="X58">
        <v>1.4280689999999999E-3</v>
      </c>
      <c r="Y58">
        <v>1.4919040000000001E-3</v>
      </c>
      <c r="Z58">
        <v>1.4919040000000001E-3</v>
      </c>
      <c r="AA58">
        <v>1.4919040000000001E-3</v>
      </c>
      <c r="AB58">
        <v>1.2135119999999999E-3</v>
      </c>
      <c r="AC58">
        <v>3.637497E-3</v>
      </c>
      <c r="AD58">
        <v>1.233535E-3</v>
      </c>
      <c r="AE58">
        <v>1.233535E-3</v>
      </c>
      <c r="AF58" s="95">
        <v>3.8699999999999997E-4</v>
      </c>
      <c r="AG58">
        <v>1.033637E-3</v>
      </c>
      <c r="AH58">
        <v>1.033637E-3</v>
      </c>
      <c r="AI58">
        <v>1.033637E-3</v>
      </c>
      <c r="AJ58">
        <v>1.033637E-3</v>
      </c>
      <c r="AK58">
        <v>1.868904E-3</v>
      </c>
      <c r="AL58">
        <v>1.868904E-3</v>
      </c>
      <c r="AM58">
        <v>1.868904E-3</v>
      </c>
      <c r="AN58">
        <v>1.3180469999999999E-3</v>
      </c>
      <c r="AO58">
        <v>3.215917E-3</v>
      </c>
      <c r="AP58" s="95">
        <v>7.9799999999999999E-4</v>
      </c>
      <c r="AQ58" s="95">
        <v>7.9799999999999999E-4</v>
      </c>
      <c r="AR58" s="95">
        <v>7.9799999999999999E-4</v>
      </c>
      <c r="AS58" s="95">
        <v>7.9799999999999999E-4</v>
      </c>
      <c r="AT58" s="95">
        <v>7.9799999999999999E-4</v>
      </c>
      <c r="AU58" s="95">
        <v>3.3300000000000002E-4</v>
      </c>
      <c r="AV58">
        <v>3.7200079999999999E-3</v>
      </c>
      <c r="AW58" s="95">
        <v>1.7200000000000001E-4</v>
      </c>
      <c r="AX58" s="95">
        <v>4.8200000000000001E-4</v>
      </c>
      <c r="AY58">
        <v>1.4987480000000001E-3</v>
      </c>
      <c r="AZ58" s="95">
        <v>3.6900000000000002E-4</v>
      </c>
      <c r="BA58" s="95">
        <v>5.8799999999999998E-4</v>
      </c>
      <c r="BB58" s="95">
        <v>9.7999999999999997E-4</v>
      </c>
      <c r="BC58">
        <v>1.359617E-3</v>
      </c>
      <c r="BD58">
        <v>1.559916E-3</v>
      </c>
      <c r="BE58">
        <v>2.4170060000000002E-3</v>
      </c>
      <c r="BF58">
        <v>0.65</v>
      </c>
      <c r="BG58" s="95">
        <v>1.8100000000000001E-4</v>
      </c>
      <c r="BH58" s="95">
        <v>4.0299999999999998E-4</v>
      </c>
      <c r="BI58">
        <v>1.5243380000000001E-3</v>
      </c>
      <c r="BJ58">
        <v>1.7724920000000001E-3</v>
      </c>
      <c r="BK58" s="95">
        <v>9.9400000000000009E-4</v>
      </c>
      <c r="BL58" s="95">
        <v>8.61E-4</v>
      </c>
      <c r="BM58">
        <v>2.8574249999999998E-3</v>
      </c>
      <c r="BN58">
        <v>1.4280689999999999E-3</v>
      </c>
      <c r="BO58" s="95">
        <v>7.0600000000000003E-4</v>
      </c>
      <c r="BP58">
        <v>1.4919040000000001E-3</v>
      </c>
      <c r="BQ58" s="95">
        <v>8.8000000000000003E-4</v>
      </c>
      <c r="BR58">
        <v>1.2135119999999999E-3</v>
      </c>
      <c r="BS58" s="95">
        <v>7.7200000000000001E-4</v>
      </c>
      <c r="BT58">
        <v>2.0311980000000001E-3</v>
      </c>
      <c r="BU58">
        <v>1.2579410000000001E-3</v>
      </c>
      <c r="BV58" s="95">
        <v>4.5199999999999998E-4</v>
      </c>
      <c r="BW58" s="95">
        <v>7.2099999999999996E-4</v>
      </c>
      <c r="BX58" s="95">
        <v>3.8699999999999997E-4</v>
      </c>
      <c r="BY58">
        <v>1.233535E-3</v>
      </c>
      <c r="BZ58" s="95">
        <v>5.9000000000000003E-4</v>
      </c>
      <c r="CA58">
        <v>1.033637E-3</v>
      </c>
      <c r="CB58">
        <v>3.637497E-3</v>
      </c>
      <c r="CC58" s="95">
        <v>5.9800000000000001E-4</v>
      </c>
      <c r="CD58">
        <v>1.868904E-3</v>
      </c>
      <c r="CE58" s="95">
        <v>9.68E-4</v>
      </c>
      <c r="CF58" s="95">
        <v>3.4499999999999998E-4</v>
      </c>
      <c r="CG58">
        <v>1.3180469999999999E-3</v>
      </c>
      <c r="CH58" s="95">
        <v>9.1100000000000003E-4</v>
      </c>
      <c r="CI58">
        <v>5.6678780000000003E-3</v>
      </c>
      <c r="CJ58" s="95">
        <v>6.6600000000000003E-4</v>
      </c>
      <c r="CK58">
        <v>3.215917E-3</v>
      </c>
      <c r="CL58" s="95">
        <v>7.9799999999999999E-4</v>
      </c>
      <c r="CM58" s="95">
        <v>4.57E-4</v>
      </c>
      <c r="CN58" s="95">
        <v>8.7699999999999996E-4</v>
      </c>
      <c r="CO58">
        <v>1.862652E-3</v>
      </c>
      <c r="CP58" s="95">
        <v>3.3300000000000002E-4</v>
      </c>
      <c r="CQ58">
        <v>2.0636040000000001E-3</v>
      </c>
      <c r="CR58">
        <v>1.043205E-3</v>
      </c>
      <c r="CS58" s="95">
        <v>5.1699999999999999E-4</v>
      </c>
    </row>
    <row r="59" spans="1:97">
      <c r="A59" s="94">
        <v>15</v>
      </c>
      <c r="B59">
        <v>1.7042240000000001E-3</v>
      </c>
      <c r="C59">
        <v>1.9910700000000002E-3</v>
      </c>
      <c r="D59">
        <v>1.9910700000000002E-3</v>
      </c>
      <c r="E59">
        <v>1.9910700000000002E-3</v>
      </c>
      <c r="F59">
        <v>1.9910700000000002E-3</v>
      </c>
      <c r="G59">
        <v>1.9910700000000002E-3</v>
      </c>
      <c r="H59">
        <v>1.9910700000000002E-3</v>
      </c>
      <c r="I59">
        <v>1.9910700000000002E-3</v>
      </c>
      <c r="J59">
        <v>1.074127E-3</v>
      </c>
      <c r="K59">
        <v>1.074127E-3</v>
      </c>
      <c r="L59">
        <v>1.074127E-3</v>
      </c>
      <c r="M59">
        <v>1.074127E-3</v>
      </c>
      <c r="N59">
        <v>1.074127E-3</v>
      </c>
      <c r="O59">
        <v>1.074127E-3</v>
      </c>
      <c r="P59">
        <v>1.074127E-3</v>
      </c>
      <c r="Q59">
        <v>1.0871100000000001E-3</v>
      </c>
      <c r="R59">
        <v>1.0871100000000001E-3</v>
      </c>
      <c r="S59">
        <v>1.0871100000000001E-3</v>
      </c>
      <c r="T59">
        <v>1.0871100000000001E-3</v>
      </c>
      <c r="U59">
        <v>1.146338E-3</v>
      </c>
      <c r="V59">
        <v>1.1016839999999999E-3</v>
      </c>
      <c r="W59">
        <v>1.2432540000000001E-3</v>
      </c>
      <c r="X59">
        <v>1.2432540000000001E-3</v>
      </c>
      <c r="Y59" s="95">
        <v>9.8200000000000002E-4</v>
      </c>
      <c r="Z59" s="95">
        <v>9.8200000000000002E-4</v>
      </c>
      <c r="AA59" s="95">
        <v>9.8200000000000002E-4</v>
      </c>
      <c r="AB59">
        <v>1.0617960000000001E-3</v>
      </c>
      <c r="AC59">
        <v>1.0432869999999999E-3</v>
      </c>
      <c r="AD59" s="95">
        <v>9.6000000000000002E-4</v>
      </c>
      <c r="AE59" s="95">
        <v>9.6000000000000002E-4</v>
      </c>
      <c r="AF59">
        <v>1.838379E-3</v>
      </c>
      <c r="AG59" s="95">
        <v>9.5200000000000005E-4</v>
      </c>
      <c r="AH59" s="95">
        <v>9.5200000000000005E-4</v>
      </c>
      <c r="AI59" s="95">
        <v>9.5200000000000005E-4</v>
      </c>
      <c r="AJ59" s="95">
        <v>9.5200000000000005E-4</v>
      </c>
      <c r="AK59">
        <v>1.0575370000000001E-3</v>
      </c>
      <c r="AL59">
        <v>1.0575370000000001E-3</v>
      </c>
      <c r="AM59">
        <v>1.0575370000000001E-3</v>
      </c>
      <c r="AN59" s="95">
        <v>9.8200000000000002E-4</v>
      </c>
      <c r="AO59">
        <v>1.127131E-3</v>
      </c>
      <c r="AP59">
        <v>1.4054930000000001E-3</v>
      </c>
      <c r="AQ59">
        <v>1.4054930000000001E-3</v>
      </c>
      <c r="AR59">
        <v>1.4054930000000001E-3</v>
      </c>
      <c r="AS59">
        <v>1.4054930000000001E-3</v>
      </c>
      <c r="AT59">
        <v>1.4054930000000001E-3</v>
      </c>
      <c r="AU59">
        <v>1.782889E-3</v>
      </c>
      <c r="AV59">
        <v>1.142526E-3</v>
      </c>
      <c r="AW59">
        <v>1.7224600000000001E-3</v>
      </c>
      <c r="AX59">
        <v>1.7042240000000001E-3</v>
      </c>
      <c r="AY59">
        <v>1.224253E-3</v>
      </c>
      <c r="AZ59">
        <v>1.9910700000000002E-3</v>
      </c>
      <c r="BA59">
        <v>1.4807030000000001E-3</v>
      </c>
      <c r="BB59" s="95">
        <v>9.3099999999999997E-4</v>
      </c>
      <c r="BC59" s="95">
        <v>9.6900000000000003E-4</v>
      </c>
      <c r="BD59" s="95">
        <v>9.8700000000000003E-4</v>
      </c>
      <c r="BE59">
        <v>1.074127E-3</v>
      </c>
      <c r="BF59">
        <v>1.0871100000000001E-3</v>
      </c>
      <c r="BG59">
        <v>0.88</v>
      </c>
      <c r="BH59">
        <v>1.6764060000000001E-3</v>
      </c>
      <c r="BI59">
        <v>1.146338E-3</v>
      </c>
      <c r="BJ59">
        <v>1.1016839999999999E-3</v>
      </c>
      <c r="BK59">
        <v>1.2107140000000001E-3</v>
      </c>
      <c r="BL59">
        <v>1.3166930000000001E-3</v>
      </c>
      <c r="BM59">
        <v>1.084537E-3</v>
      </c>
      <c r="BN59">
        <v>1.2432540000000001E-3</v>
      </c>
      <c r="BO59" s="95">
        <v>8.8400000000000002E-4</v>
      </c>
      <c r="BP59" s="95">
        <v>9.8200000000000002E-4</v>
      </c>
      <c r="BQ59" s="95">
        <v>9.1600000000000004E-4</v>
      </c>
      <c r="BR59">
        <v>1.0617960000000001E-3</v>
      </c>
      <c r="BS59">
        <v>1.1993679999999999E-3</v>
      </c>
      <c r="BT59">
        <v>1.1920920000000001E-3</v>
      </c>
      <c r="BU59">
        <v>1.2134260000000001E-3</v>
      </c>
      <c r="BV59">
        <v>1.4904790000000001E-3</v>
      </c>
      <c r="BW59">
        <v>1.3359489999999999E-3</v>
      </c>
      <c r="BX59">
        <v>1.838379E-3</v>
      </c>
      <c r="BY59" s="95">
        <v>9.6000000000000002E-4</v>
      </c>
      <c r="BZ59">
        <v>1.5423909999999999E-3</v>
      </c>
      <c r="CA59" s="95">
        <v>9.5200000000000005E-4</v>
      </c>
      <c r="CB59">
        <v>1.0432869999999999E-3</v>
      </c>
      <c r="CC59">
        <v>1.2906E-3</v>
      </c>
      <c r="CD59">
        <v>1.0575370000000001E-3</v>
      </c>
      <c r="CE59">
        <v>1.3094249999999999E-3</v>
      </c>
      <c r="CF59">
        <v>1.8677679999999999E-3</v>
      </c>
      <c r="CG59" s="95">
        <v>9.8200000000000002E-4</v>
      </c>
      <c r="CH59" s="95">
        <v>9.19E-4</v>
      </c>
      <c r="CI59">
        <v>1.0535399999999999E-3</v>
      </c>
      <c r="CJ59">
        <v>1.31073E-3</v>
      </c>
      <c r="CK59">
        <v>1.127131E-3</v>
      </c>
      <c r="CL59">
        <v>1.4054930000000001E-3</v>
      </c>
      <c r="CM59">
        <v>1.664525E-3</v>
      </c>
      <c r="CN59" s="95">
        <v>9.2400000000000002E-4</v>
      </c>
      <c r="CO59">
        <v>1.001902E-3</v>
      </c>
      <c r="CP59">
        <v>1.782889E-3</v>
      </c>
      <c r="CQ59">
        <v>1.0295930000000001E-3</v>
      </c>
      <c r="CR59">
        <v>1.130689E-3</v>
      </c>
      <c r="CS59">
        <v>1.4863159999999999E-3</v>
      </c>
    </row>
    <row r="60" spans="1:97">
      <c r="A60" s="94">
        <v>16</v>
      </c>
      <c r="B60">
        <v>2.1759079999999998E-3</v>
      </c>
      <c r="C60">
        <v>2.6789320000000002E-3</v>
      </c>
      <c r="D60">
        <v>2.6789320000000002E-3</v>
      </c>
      <c r="E60">
        <v>2.6789320000000002E-3</v>
      </c>
      <c r="F60">
        <v>2.6789320000000002E-3</v>
      </c>
      <c r="G60">
        <v>2.6789320000000002E-3</v>
      </c>
      <c r="H60">
        <v>2.6789320000000002E-3</v>
      </c>
      <c r="I60">
        <v>2.6789320000000002E-3</v>
      </c>
      <c r="J60" s="95">
        <v>6.3199999999999997E-4</v>
      </c>
      <c r="K60" s="95">
        <v>6.3199999999999997E-4</v>
      </c>
      <c r="L60" s="95">
        <v>6.3199999999999997E-4</v>
      </c>
      <c r="M60" s="95">
        <v>6.3199999999999997E-4</v>
      </c>
      <c r="N60" s="95">
        <v>6.3199999999999997E-4</v>
      </c>
      <c r="O60" s="95">
        <v>6.3199999999999997E-4</v>
      </c>
      <c r="P60" s="95">
        <v>6.3199999999999997E-4</v>
      </c>
      <c r="Q60" s="95">
        <v>7.0100000000000002E-4</v>
      </c>
      <c r="R60" s="95">
        <v>7.0100000000000002E-4</v>
      </c>
      <c r="S60" s="95">
        <v>7.0100000000000002E-4</v>
      </c>
      <c r="T60" s="95">
        <v>7.0100000000000002E-4</v>
      </c>
      <c r="U60" s="95">
        <v>8.8999999999999995E-4</v>
      </c>
      <c r="V60" s="95">
        <v>8.0400000000000003E-4</v>
      </c>
      <c r="W60" s="95">
        <v>8.8400000000000002E-4</v>
      </c>
      <c r="X60" s="95">
        <v>8.8400000000000002E-4</v>
      </c>
      <c r="Y60" s="95">
        <v>6.0400000000000004E-4</v>
      </c>
      <c r="Z60" s="95">
        <v>6.0400000000000004E-4</v>
      </c>
      <c r="AA60" s="95">
        <v>6.0400000000000004E-4</v>
      </c>
      <c r="AB60" s="95">
        <v>7.67E-4</v>
      </c>
      <c r="AC60" s="95">
        <v>6.6399999999999999E-4</v>
      </c>
      <c r="AD60" s="95">
        <v>5.7899999999999998E-4</v>
      </c>
      <c r="AE60" s="95">
        <v>5.7899999999999998E-4</v>
      </c>
      <c r="AF60">
        <v>4.7623079999999998E-3</v>
      </c>
      <c r="AG60" s="95">
        <v>5.8399999999999999E-4</v>
      </c>
      <c r="AH60" s="95">
        <v>5.8399999999999999E-4</v>
      </c>
      <c r="AI60" s="95">
        <v>5.8399999999999999E-4</v>
      </c>
      <c r="AJ60" s="95">
        <v>5.8399999999999999E-4</v>
      </c>
      <c r="AK60" s="95">
        <v>7.2599999999999997E-4</v>
      </c>
      <c r="AL60" s="95">
        <v>7.2599999999999997E-4</v>
      </c>
      <c r="AM60" s="95">
        <v>7.2599999999999997E-4</v>
      </c>
      <c r="AN60" s="95">
        <v>6.1600000000000001E-4</v>
      </c>
      <c r="AO60" s="95">
        <v>7.9299999999999998E-4</v>
      </c>
      <c r="AP60">
        <v>1.1777090000000001E-3</v>
      </c>
      <c r="AQ60">
        <v>1.1777090000000001E-3</v>
      </c>
      <c r="AR60">
        <v>1.1777090000000001E-3</v>
      </c>
      <c r="AS60">
        <v>1.1777090000000001E-3</v>
      </c>
      <c r="AT60">
        <v>1.1777090000000001E-3</v>
      </c>
      <c r="AU60">
        <v>3.2963419999999998E-3</v>
      </c>
      <c r="AV60" s="95">
        <v>7.6800000000000002E-4</v>
      </c>
      <c r="AW60" s="95">
        <v>5.2099999999999998E-4</v>
      </c>
      <c r="AX60">
        <v>2.1759079999999998E-3</v>
      </c>
      <c r="AY60" s="95">
        <v>9.5200000000000005E-4</v>
      </c>
      <c r="AZ60">
        <v>2.6789320000000002E-3</v>
      </c>
      <c r="BA60">
        <v>2.1864969999999999E-3</v>
      </c>
      <c r="BB60" s="95">
        <v>5.5099999999999995E-4</v>
      </c>
      <c r="BC60" s="95">
        <v>5.8600000000000004E-4</v>
      </c>
      <c r="BD60" s="95">
        <v>6.0999999999999997E-4</v>
      </c>
      <c r="BE60" s="95">
        <v>6.3199999999999997E-4</v>
      </c>
      <c r="BF60" s="95">
        <v>7.0100000000000002E-4</v>
      </c>
      <c r="BG60" s="95">
        <v>4.86E-4</v>
      </c>
      <c r="BH60">
        <v>0.88</v>
      </c>
      <c r="BI60" s="95">
        <v>8.8999999999999995E-4</v>
      </c>
      <c r="BJ60" s="95">
        <v>8.0400000000000003E-4</v>
      </c>
      <c r="BK60">
        <v>1.0914099999999999E-3</v>
      </c>
      <c r="BL60">
        <v>1.3149920000000001E-3</v>
      </c>
      <c r="BM60" s="95">
        <v>7.4600000000000003E-4</v>
      </c>
      <c r="BN60" s="95">
        <v>8.8400000000000002E-4</v>
      </c>
      <c r="BO60" s="95">
        <v>5.0699999999999996E-4</v>
      </c>
      <c r="BP60" s="95">
        <v>6.0400000000000004E-4</v>
      </c>
      <c r="BQ60" s="95">
        <v>5.3499999999999999E-4</v>
      </c>
      <c r="BR60" s="95">
        <v>7.67E-4</v>
      </c>
      <c r="BS60">
        <v>1.1463280000000001E-3</v>
      </c>
      <c r="BT60" s="95">
        <v>8.5599999999999999E-4</v>
      </c>
      <c r="BU60">
        <v>1.0171620000000001E-3</v>
      </c>
      <c r="BV60">
        <v>3.8929379999999999E-3</v>
      </c>
      <c r="BW60">
        <v>1.55047E-3</v>
      </c>
      <c r="BX60">
        <v>4.7623079999999998E-3</v>
      </c>
      <c r="BY60" s="95">
        <v>5.7899999999999998E-4</v>
      </c>
      <c r="BZ60">
        <v>1.772252E-3</v>
      </c>
      <c r="CA60" s="95">
        <v>5.8399999999999999E-4</v>
      </c>
      <c r="CB60" s="95">
        <v>6.6399999999999999E-4</v>
      </c>
      <c r="CC60">
        <v>1.5733170000000001E-3</v>
      </c>
      <c r="CD60" s="95">
        <v>7.2599999999999997E-4</v>
      </c>
      <c r="CE60">
        <v>1.188153E-3</v>
      </c>
      <c r="CF60">
        <v>4.0291579999999997E-3</v>
      </c>
      <c r="CG60" s="95">
        <v>6.1600000000000001E-4</v>
      </c>
      <c r="CH60" s="95">
        <v>5.3600000000000002E-4</v>
      </c>
      <c r="CI60" s="95">
        <v>6.6100000000000002E-4</v>
      </c>
      <c r="CJ60">
        <v>1.573147E-3</v>
      </c>
      <c r="CK60" s="95">
        <v>7.9299999999999998E-4</v>
      </c>
      <c r="CL60">
        <v>1.1777090000000001E-3</v>
      </c>
      <c r="CM60">
        <v>4.2786289999999999E-3</v>
      </c>
      <c r="CN60" s="95">
        <v>5.5199999999999997E-4</v>
      </c>
      <c r="CO60" s="95">
        <v>6.2299999999999996E-4</v>
      </c>
      <c r="CP60">
        <v>3.2963419999999998E-3</v>
      </c>
      <c r="CQ60" s="95">
        <v>6.7000000000000002E-4</v>
      </c>
      <c r="CR60" s="95">
        <v>9.19E-4</v>
      </c>
      <c r="CS60">
        <v>3.0862989999999998E-3</v>
      </c>
    </row>
    <row r="61" spans="1:97">
      <c r="A61" s="94">
        <v>17</v>
      </c>
      <c r="B61" s="95">
        <v>6.02E-4</v>
      </c>
      <c r="C61" s="95">
        <v>4.5100000000000001E-4</v>
      </c>
      <c r="D61" s="95">
        <v>4.5100000000000001E-4</v>
      </c>
      <c r="E61" s="95">
        <v>4.5100000000000001E-4</v>
      </c>
      <c r="F61" s="95">
        <v>4.5100000000000001E-4</v>
      </c>
      <c r="G61" s="95">
        <v>4.5100000000000001E-4</v>
      </c>
      <c r="H61" s="95">
        <v>4.5100000000000001E-4</v>
      </c>
      <c r="I61" s="95">
        <v>4.5100000000000001E-4</v>
      </c>
      <c r="J61" s="95">
        <v>9.8299999999999993E-4</v>
      </c>
      <c r="K61" s="95">
        <v>9.8299999999999993E-4</v>
      </c>
      <c r="L61" s="95">
        <v>9.8299999999999993E-4</v>
      </c>
      <c r="M61" s="95">
        <v>9.8299999999999993E-4</v>
      </c>
      <c r="N61" s="95">
        <v>9.8299999999999993E-4</v>
      </c>
      <c r="O61" s="95">
        <v>9.8299999999999993E-4</v>
      </c>
      <c r="P61" s="95">
        <v>9.8299999999999993E-4</v>
      </c>
      <c r="Q61">
        <v>1.5756979999999999E-3</v>
      </c>
      <c r="R61">
        <v>1.5756979999999999E-3</v>
      </c>
      <c r="S61">
        <v>1.5756979999999999E-3</v>
      </c>
      <c r="T61">
        <v>1.5756979999999999E-3</v>
      </c>
      <c r="U61">
        <v>0.23</v>
      </c>
      <c r="V61">
        <v>4.7751E-3</v>
      </c>
      <c r="W61">
        <v>1.355254E-3</v>
      </c>
      <c r="X61">
        <v>1.355254E-3</v>
      </c>
      <c r="Y61">
        <v>1.1117729999999999E-3</v>
      </c>
      <c r="Z61">
        <v>1.1117729999999999E-3</v>
      </c>
      <c r="AA61">
        <v>1.1117729999999999E-3</v>
      </c>
      <c r="AB61">
        <v>2.2450650000000001E-3</v>
      </c>
      <c r="AC61">
        <v>1.493552E-3</v>
      </c>
      <c r="AD61" s="95">
        <v>9.7499999999999996E-4</v>
      </c>
      <c r="AE61" s="95">
        <v>9.7499999999999996E-4</v>
      </c>
      <c r="AF61" s="95">
        <v>4.8799999999999999E-4</v>
      </c>
      <c r="AG61" s="95">
        <v>9.6299999999999999E-4</v>
      </c>
      <c r="AH61" s="95">
        <v>9.6299999999999999E-4</v>
      </c>
      <c r="AI61" s="95">
        <v>9.6299999999999999E-4</v>
      </c>
      <c r="AJ61" s="95">
        <v>9.6299999999999999E-4</v>
      </c>
      <c r="AK61">
        <v>2.2910980000000001E-3</v>
      </c>
      <c r="AL61">
        <v>2.2910980000000001E-3</v>
      </c>
      <c r="AM61">
        <v>2.2910980000000001E-3</v>
      </c>
      <c r="AN61">
        <v>1.1613229999999999E-3</v>
      </c>
      <c r="AO61">
        <v>2.8979909999999999E-3</v>
      </c>
      <c r="AP61" s="95">
        <v>9.7000000000000005E-4</v>
      </c>
      <c r="AQ61" s="95">
        <v>9.7000000000000005E-4</v>
      </c>
      <c r="AR61" s="95">
        <v>9.7000000000000005E-4</v>
      </c>
      <c r="AS61" s="95">
        <v>9.7000000000000005E-4</v>
      </c>
      <c r="AT61" s="95">
        <v>9.7000000000000005E-4</v>
      </c>
      <c r="AU61" s="95">
        <v>4.2200000000000001E-4</v>
      </c>
      <c r="AV61">
        <v>1.7306209999999999E-3</v>
      </c>
      <c r="AW61" s="95">
        <v>1.9799999999999999E-4</v>
      </c>
      <c r="AX61" s="95">
        <v>6.02E-4</v>
      </c>
      <c r="AY61">
        <v>2.2570590000000001E-3</v>
      </c>
      <c r="AZ61" s="95">
        <v>4.5100000000000001E-4</v>
      </c>
      <c r="BA61" s="95">
        <v>8.4099999999999995E-4</v>
      </c>
      <c r="BB61" s="95">
        <v>8.4099999999999995E-4</v>
      </c>
      <c r="BC61">
        <v>1.018026E-3</v>
      </c>
      <c r="BD61">
        <v>1.147183E-3</v>
      </c>
      <c r="BE61" s="95">
        <v>9.8299999999999993E-4</v>
      </c>
      <c r="BF61">
        <v>1.5756979999999999E-3</v>
      </c>
      <c r="BG61" s="95">
        <v>1.9699999999999999E-4</v>
      </c>
      <c r="BH61" s="95">
        <v>5.2899999999999996E-4</v>
      </c>
      <c r="BI61">
        <v>0.65</v>
      </c>
      <c r="BJ61">
        <v>4.7751E-3</v>
      </c>
      <c r="BK61">
        <v>2.7494160000000002E-3</v>
      </c>
      <c r="BL61">
        <v>1.5103880000000001E-3</v>
      </c>
      <c r="BM61">
        <v>2.6501340000000002E-3</v>
      </c>
      <c r="BN61">
        <v>1.355254E-3</v>
      </c>
      <c r="BO61" s="95">
        <v>6.6500000000000001E-4</v>
      </c>
      <c r="BP61">
        <v>1.1117729999999999E-3</v>
      </c>
      <c r="BQ61" s="95">
        <v>7.7499999999999997E-4</v>
      </c>
      <c r="BR61">
        <v>2.2450650000000001E-3</v>
      </c>
      <c r="BS61">
        <v>1.6170469999999999E-3</v>
      </c>
      <c r="BT61">
        <v>1.9489279999999999E-3</v>
      </c>
      <c r="BU61">
        <v>3.555781E-3</v>
      </c>
      <c r="BV61" s="95">
        <v>6.3599999999999996E-4</v>
      </c>
      <c r="BW61">
        <v>1.2413299999999999E-3</v>
      </c>
      <c r="BX61" s="95">
        <v>4.8799999999999999E-4</v>
      </c>
      <c r="BY61" s="95">
        <v>9.7499999999999996E-4</v>
      </c>
      <c r="BZ61" s="95">
        <v>7.6800000000000002E-4</v>
      </c>
      <c r="CA61" s="95">
        <v>9.6299999999999999E-4</v>
      </c>
      <c r="CB61">
        <v>1.493552E-3</v>
      </c>
      <c r="CC61">
        <v>1.001528E-3</v>
      </c>
      <c r="CD61">
        <v>2.2910980000000001E-3</v>
      </c>
      <c r="CE61">
        <v>1.5596060000000001E-3</v>
      </c>
      <c r="CF61" s="95">
        <v>4.3399999999999998E-4</v>
      </c>
      <c r="CG61">
        <v>1.1613229999999999E-3</v>
      </c>
      <c r="CH61" s="95">
        <v>7.8399999999999997E-4</v>
      </c>
      <c r="CI61">
        <v>1.382246E-3</v>
      </c>
      <c r="CJ61">
        <v>1.159542E-3</v>
      </c>
      <c r="CK61">
        <v>2.8979909999999999E-3</v>
      </c>
      <c r="CL61" s="95">
        <v>9.7000000000000005E-4</v>
      </c>
      <c r="CM61" s="95">
        <v>5.9999999999999995E-4</v>
      </c>
      <c r="CN61" s="95">
        <v>8.2100000000000001E-4</v>
      </c>
      <c r="CO61">
        <v>1.2338410000000001E-3</v>
      </c>
      <c r="CP61" s="95">
        <v>4.2200000000000001E-4</v>
      </c>
      <c r="CQ61">
        <v>1.6101889999999999E-3</v>
      </c>
      <c r="CR61">
        <v>3.0437139999999999E-3</v>
      </c>
      <c r="CS61" s="95">
        <v>7.4299999999999995E-4</v>
      </c>
    </row>
    <row r="62" spans="1:97">
      <c r="A62" s="94">
        <v>18</v>
      </c>
      <c r="B62" s="95">
        <v>4.7800000000000002E-4</v>
      </c>
      <c r="C62" s="95">
        <v>3.6699999999999998E-4</v>
      </c>
      <c r="D62" s="95">
        <v>3.6699999999999998E-4</v>
      </c>
      <c r="E62" s="95">
        <v>3.6699999999999998E-4</v>
      </c>
      <c r="F62" s="95">
        <v>3.6699999999999998E-4</v>
      </c>
      <c r="G62" s="95">
        <v>3.6699999999999998E-4</v>
      </c>
      <c r="H62" s="95">
        <v>3.6699999999999998E-4</v>
      </c>
      <c r="I62" s="95">
        <v>3.6699999999999998E-4</v>
      </c>
      <c r="J62" s="95">
        <v>9.4399999999999996E-4</v>
      </c>
      <c r="K62" s="95">
        <v>9.4399999999999996E-4</v>
      </c>
      <c r="L62" s="95">
        <v>9.4399999999999996E-4</v>
      </c>
      <c r="M62" s="95">
        <v>9.4399999999999996E-4</v>
      </c>
      <c r="N62" s="95">
        <v>9.4399999999999996E-4</v>
      </c>
      <c r="O62" s="95">
        <v>9.4399999999999996E-4</v>
      </c>
      <c r="P62" s="95">
        <v>9.4399999999999996E-4</v>
      </c>
      <c r="Q62">
        <v>1.6353100000000001E-3</v>
      </c>
      <c r="R62">
        <v>1.6353100000000001E-3</v>
      </c>
      <c r="S62">
        <v>1.6353100000000001E-3</v>
      </c>
      <c r="T62">
        <v>1.6353100000000001E-3</v>
      </c>
      <c r="U62">
        <v>4.2619320000000004E-3</v>
      </c>
      <c r="V62">
        <v>0.23</v>
      </c>
      <c r="W62">
        <v>1.0542749999999999E-3</v>
      </c>
      <c r="X62">
        <v>1.0542749999999999E-3</v>
      </c>
      <c r="Y62">
        <v>1.285961E-3</v>
      </c>
      <c r="Z62">
        <v>1.285961E-3</v>
      </c>
      <c r="AA62">
        <v>1.285961E-3</v>
      </c>
      <c r="AB62">
        <v>2.906994E-3</v>
      </c>
      <c r="AC62">
        <v>1.7640220000000001E-3</v>
      </c>
      <c r="AD62">
        <v>1.0920000000000001E-3</v>
      </c>
      <c r="AE62">
        <v>1.0920000000000001E-3</v>
      </c>
      <c r="AF62" s="95">
        <v>3.9599999999999998E-4</v>
      </c>
      <c r="AG62">
        <v>1.0736579999999999E-3</v>
      </c>
      <c r="AH62">
        <v>1.0736579999999999E-3</v>
      </c>
      <c r="AI62">
        <v>1.0736579999999999E-3</v>
      </c>
      <c r="AJ62">
        <v>1.0736579999999999E-3</v>
      </c>
      <c r="AK62">
        <v>3.9269869999999998E-3</v>
      </c>
      <c r="AL62">
        <v>3.9269869999999998E-3</v>
      </c>
      <c r="AM62">
        <v>3.9269869999999998E-3</v>
      </c>
      <c r="AN62">
        <v>1.369601E-3</v>
      </c>
      <c r="AO62">
        <v>2.7668580000000001E-3</v>
      </c>
      <c r="AP62" s="95">
        <v>7.3700000000000002E-4</v>
      </c>
      <c r="AQ62" s="95">
        <v>7.3700000000000002E-4</v>
      </c>
      <c r="AR62" s="95">
        <v>7.3700000000000002E-4</v>
      </c>
      <c r="AS62" s="95">
        <v>7.3700000000000002E-4</v>
      </c>
      <c r="AT62" s="95">
        <v>7.3700000000000002E-4</v>
      </c>
      <c r="AU62" s="95">
        <v>3.4699999999999998E-4</v>
      </c>
      <c r="AV62">
        <v>1.5388520000000001E-3</v>
      </c>
      <c r="AW62" s="95">
        <v>1.7100000000000001E-4</v>
      </c>
      <c r="AX62" s="95">
        <v>4.7800000000000002E-4</v>
      </c>
      <c r="AY62">
        <v>1.5044710000000001E-3</v>
      </c>
      <c r="AZ62" s="95">
        <v>3.6699999999999998E-4</v>
      </c>
      <c r="BA62" s="95">
        <v>6.38E-4</v>
      </c>
      <c r="BB62" s="95">
        <v>9.1200000000000005E-4</v>
      </c>
      <c r="BC62">
        <v>1.149209E-3</v>
      </c>
      <c r="BD62">
        <v>1.3380919999999999E-3</v>
      </c>
      <c r="BE62" s="95">
        <v>9.4399999999999996E-4</v>
      </c>
      <c r="BF62">
        <v>1.6353100000000001E-3</v>
      </c>
      <c r="BG62" s="95">
        <v>1.6899999999999999E-4</v>
      </c>
      <c r="BH62" s="95">
        <v>4.26E-4</v>
      </c>
      <c r="BI62">
        <v>4.2619320000000004E-3</v>
      </c>
      <c r="BJ62">
        <v>0.65</v>
      </c>
      <c r="BK62">
        <v>1.6058699999999999E-3</v>
      </c>
      <c r="BL62">
        <v>1.024594E-3</v>
      </c>
      <c r="BM62">
        <v>4.017489E-3</v>
      </c>
      <c r="BN62">
        <v>1.0542749999999999E-3</v>
      </c>
      <c r="BO62" s="95">
        <v>6.87E-4</v>
      </c>
      <c r="BP62">
        <v>1.285961E-3</v>
      </c>
      <c r="BQ62" s="95">
        <v>8.2600000000000002E-4</v>
      </c>
      <c r="BR62">
        <v>2.906994E-3</v>
      </c>
      <c r="BS62">
        <v>1.1735669999999999E-3</v>
      </c>
      <c r="BT62">
        <v>1.4926449999999999E-3</v>
      </c>
      <c r="BU62">
        <v>1.8368989999999999E-3</v>
      </c>
      <c r="BV62" s="95">
        <v>5.0500000000000002E-4</v>
      </c>
      <c r="BW62" s="95">
        <v>8.83E-4</v>
      </c>
      <c r="BX62" s="95">
        <v>3.9599999999999998E-4</v>
      </c>
      <c r="BY62">
        <v>1.0920000000000001E-3</v>
      </c>
      <c r="BZ62" s="95">
        <v>5.9199999999999997E-4</v>
      </c>
      <c r="CA62">
        <v>1.0736579999999999E-3</v>
      </c>
      <c r="CB62">
        <v>1.7640220000000001E-3</v>
      </c>
      <c r="CC62" s="95">
        <v>7.6400000000000003E-4</v>
      </c>
      <c r="CD62">
        <v>3.9269869999999998E-3</v>
      </c>
      <c r="CE62">
        <v>1.0622959999999999E-3</v>
      </c>
      <c r="CF62" s="95">
        <v>3.5599999999999998E-4</v>
      </c>
      <c r="CG62">
        <v>1.369601E-3</v>
      </c>
      <c r="CH62" s="95">
        <v>8.3699999999999996E-4</v>
      </c>
      <c r="CI62">
        <v>1.5131739999999999E-3</v>
      </c>
      <c r="CJ62" s="95">
        <v>8.4800000000000001E-4</v>
      </c>
      <c r="CK62">
        <v>2.7668580000000001E-3</v>
      </c>
      <c r="CL62" s="95">
        <v>7.3700000000000002E-4</v>
      </c>
      <c r="CM62" s="95">
        <v>4.7600000000000002E-4</v>
      </c>
      <c r="CN62" s="95">
        <v>8.83E-4</v>
      </c>
      <c r="CO62">
        <v>1.458198E-3</v>
      </c>
      <c r="CP62" s="95">
        <v>3.4699999999999998E-4</v>
      </c>
      <c r="CQ62">
        <v>2.1319780000000001E-3</v>
      </c>
      <c r="CR62">
        <v>2.274636E-3</v>
      </c>
      <c r="CS62" s="95">
        <v>5.7600000000000001E-4</v>
      </c>
    </row>
    <row r="63" spans="1:97">
      <c r="A63" s="94">
        <v>19</v>
      </c>
      <c r="B63" s="95">
        <v>8.4800000000000001E-4</v>
      </c>
      <c r="C63" s="95">
        <v>6.1899999999999998E-4</v>
      </c>
      <c r="D63" s="95">
        <v>6.1899999999999998E-4</v>
      </c>
      <c r="E63" s="95">
        <v>6.1899999999999998E-4</v>
      </c>
      <c r="F63" s="95">
        <v>6.1899999999999998E-4</v>
      </c>
      <c r="G63" s="95">
        <v>6.1899999999999998E-4</v>
      </c>
      <c r="H63" s="95">
        <v>6.1899999999999998E-4</v>
      </c>
      <c r="I63" s="95">
        <v>6.1899999999999998E-4</v>
      </c>
      <c r="J63" s="95">
        <v>8.8999999999999995E-4</v>
      </c>
      <c r="K63" s="95">
        <v>8.8999999999999995E-4</v>
      </c>
      <c r="L63" s="95">
        <v>8.8999999999999995E-4</v>
      </c>
      <c r="M63" s="95">
        <v>8.8999999999999995E-4</v>
      </c>
      <c r="N63" s="95">
        <v>8.8999999999999995E-4</v>
      </c>
      <c r="O63" s="95">
        <v>8.8999999999999995E-4</v>
      </c>
      <c r="P63" s="95">
        <v>8.8999999999999995E-4</v>
      </c>
      <c r="Q63">
        <v>1.216892E-3</v>
      </c>
      <c r="R63">
        <v>1.216892E-3</v>
      </c>
      <c r="S63">
        <v>1.216892E-3</v>
      </c>
      <c r="T63">
        <v>1.216892E-3</v>
      </c>
      <c r="U63">
        <v>3.2572740000000001E-3</v>
      </c>
      <c r="V63">
        <v>2.1315729999999999E-3</v>
      </c>
      <c r="W63">
        <v>1.39444E-3</v>
      </c>
      <c r="X63">
        <v>1.39444E-3</v>
      </c>
      <c r="Y63" s="95">
        <v>9.4899999999999997E-4</v>
      </c>
      <c r="Z63" s="95">
        <v>9.4899999999999997E-4</v>
      </c>
      <c r="AA63" s="95">
        <v>9.4899999999999997E-4</v>
      </c>
      <c r="AB63">
        <v>1.7506970000000001E-3</v>
      </c>
      <c r="AC63">
        <v>1.1470079999999999E-3</v>
      </c>
      <c r="AD63" s="95">
        <v>8.6700000000000004E-4</v>
      </c>
      <c r="AE63" s="95">
        <v>8.6700000000000004E-4</v>
      </c>
      <c r="AF63" s="95">
        <v>6.8800000000000003E-4</v>
      </c>
      <c r="AG63" s="95">
        <v>8.7699999999999996E-4</v>
      </c>
      <c r="AH63" s="95">
        <v>8.7699999999999996E-4</v>
      </c>
      <c r="AI63" s="95">
        <v>8.7699999999999996E-4</v>
      </c>
      <c r="AJ63" s="95">
        <v>8.7699999999999996E-4</v>
      </c>
      <c r="AK63">
        <v>1.523632E-3</v>
      </c>
      <c r="AL63">
        <v>1.523632E-3</v>
      </c>
      <c r="AM63">
        <v>1.523632E-3</v>
      </c>
      <c r="AN63" s="95">
        <v>9.9500000000000001E-4</v>
      </c>
      <c r="AO63">
        <v>1.760438E-3</v>
      </c>
      <c r="AP63">
        <v>1.279096E-3</v>
      </c>
      <c r="AQ63">
        <v>1.279096E-3</v>
      </c>
      <c r="AR63">
        <v>1.279096E-3</v>
      </c>
      <c r="AS63">
        <v>1.279096E-3</v>
      </c>
      <c r="AT63">
        <v>1.279096E-3</v>
      </c>
      <c r="AU63" s="95">
        <v>5.8799999999999998E-4</v>
      </c>
      <c r="AV63">
        <v>1.384857E-3</v>
      </c>
      <c r="AW63" s="95">
        <v>2.5300000000000002E-4</v>
      </c>
      <c r="AX63" s="95">
        <v>8.4800000000000001E-4</v>
      </c>
      <c r="AY63">
        <v>2.217157E-3</v>
      </c>
      <c r="AZ63" s="95">
        <v>6.1899999999999998E-4</v>
      </c>
      <c r="BA63">
        <v>1.3455299999999999E-3</v>
      </c>
      <c r="BB63" s="95">
        <v>7.8200000000000003E-4</v>
      </c>
      <c r="BC63" s="95">
        <v>8.8999999999999995E-4</v>
      </c>
      <c r="BD63" s="95">
        <v>9.7000000000000005E-4</v>
      </c>
      <c r="BE63" s="95">
        <v>8.8999999999999995E-4</v>
      </c>
      <c r="BF63">
        <v>1.216892E-3</v>
      </c>
      <c r="BG63" s="95">
        <v>2.4699999999999999E-4</v>
      </c>
      <c r="BH63" s="95">
        <v>7.6800000000000002E-4</v>
      </c>
      <c r="BI63">
        <v>3.2572740000000001E-3</v>
      </c>
      <c r="BJ63">
        <v>2.1315729999999999E-3</v>
      </c>
      <c r="BK63">
        <v>0.88</v>
      </c>
      <c r="BL63">
        <v>2.8859440000000001E-3</v>
      </c>
      <c r="BM63">
        <v>1.5987149999999999E-3</v>
      </c>
      <c r="BN63">
        <v>1.39444E-3</v>
      </c>
      <c r="BO63" s="95">
        <v>6.5700000000000003E-4</v>
      </c>
      <c r="BP63" s="95">
        <v>9.4899999999999997E-4</v>
      </c>
      <c r="BQ63" s="95">
        <v>7.3499999999999998E-4</v>
      </c>
      <c r="BR63">
        <v>1.7506970000000001E-3</v>
      </c>
      <c r="BS63">
        <v>3.6400930000000001E-3</v>
      </c>
      <c r="BT63">
        <v>1.680188E-3</v>
      </c>
      <c r="BU63">
        <v>4.5419930000000002E-3</v>
      </c>
      <c r="BV63" s="95">
        <v>9.7799999999999992E-4</v>
      </c>
      <c r="BW63">
        <v>2.5349639999999998E-3</v>
      </c>
      <c r="BX63" s="95">
        <v>6.8800000000000003E-4</v>
      </c>
      <c r="BY63" s="95">
        <v>8.6700000000000004E-4</v>
      </c>
      <c r="BZ63">
        <v>1.115134E-3</v>
      </c>
      <c r="CA63" s="95">
        <v>8.7699999999999996E-4</v>
      </c>
      <c r="CB63">
        <v>1.1470079999999999E-3</v>
      </c>
      <c r="CC63">
        <v>1.842076E-3</v>
      </c>
      <c r="CD63">
        <v>1.523632E-3</v>
      </c>
      <c r="CE63">
        <v>2.393278E-3</v>
      </c>
      <c r="CF63" s="95">
        <v>6.0499999999999996E-4</v>
      </c>
      <c r="CG63" s="95">
        <v>9.9500000000000001E-4</v>
      </c>
      <c r="CH63" s="95">
        <v>7.3899999999999997E-4</v>
      </c>
      <c r="CI63">
        <v>1.097272E-3</v>
      </c>
      <c r="CJ63">
        <v>2.37434E-3</v>
      </c>
      <c r="CK63">
        <v>1.760438E-3</v>
      </c>
      <c r="CL63">
        <v>1.279096E-3</v>
      </c>
      <c r="CM63" s="95">
        <v>8.8000000000000003E-4</v>
      </c>
      <c r="CN63" s="95">
        <v>7.7800000000000005E-4</v>
      </c>
      <c r="CO63">
        <v>1.014739E-3</v>
      </c>
      <c r="CP63" s="95">
        <v>5.8799999999999998E-4</v>
      </c>
      <c r="CQ63">
        <v>1.2158099999999999E-3</v>
      </c>
      <c r="CR63">
        <v>3.4233369999999998E-3</v>
      </c>
      <c r="CS63">
        <v>1.187528E-3</v>
      </c>
    </row>
    <row r="64" spans="1:97">
      <c r="A64" s="94">
        <v>20</v>
      </c>
      <c r="B64">
        <v>1.2107699999999999E-3</v>
      </c>
      <c r="C64" s="95">
        <v>7.7899999999999996E-4</v>
      </c>
      <c r="D64" s="95">
        <v>7.7899999999999996E-4</v>
      </c>
      <c r="E64" s="95">
        <v>7.7899999999999996E-4</v>
      </c>
      <c r="F64" s="95">
        <v>7.7899999999999996E-4</v>
      </c>
      <c r="G64" s="95">
        <v>7.7899999999999996E-4</v>
      </c>
      <c r="H64" s="95">
        <v>7.7899999999999996E-4</v>
      </c>
      <c r="I64" s="95">
        <v>7.7899999999999996E-4</v>
      </c>
      <c r="J64" s="95">
        <v>8.6600000000000002E-4</v>
      </c>
      <c r="K64" s="95">
        <v>8.6600000000000002E-4</v>
      </c>
      <c r="L64" s="95">
        <v>8.6600000000000002E-4</v>
      </c>
      <c r="M64" s="95">
        <v>8.6600000000000002E-4</v>
      </c>
      <c r="N64" s="95">
        <v>8.6600000000000002E-4</v>
      </c>
      <c r="O64" s="95">
        <v>8.6600000000000002E-4</v>
      </c>
      <c r="P64" s="95">
        <v>8.6600000000000002E-4</v>
      </c>
      <c r="Q64">
        <v>1.081877E-3</v>
      </c>
      <c r="R64">
        <v>1.081877E-3</v>
      </c>
      <c r="S64">
        <v>1.081877E-3</v>
      </c>
      <c r="T64">
        <v>1.081877E-3</v>
      </c>
      <c r="U64">
        <v>1.8351820000000001E-3</v>
      </c>
      <c r="V64">
        <v>1.39482E-3</v>
      </c>
      <c r="W64">
        <v>1.6922969999999999E-3</v>
      </c>
      <c r="X64">
        <v>1.6922969999999999E-3</v>
      </c>
      <c r="Y64" s="95">
        <v>7.8399999999999997E-4</v>
      </c>
      <c r="Z64" s="95">
        <v>7.8399999999999997E-4</v>
      </c>
      <c r="AA64" s="95">
        <v>7.8399999999999997E-4</v>
      </c>
      <c r="AB64">
        <v>1.143685E-3</v>
      </c>
      <c r="AC64" s="95">
        <v>9.6100000000000005E-4</v>
      </c>
      <c r="AD64" s="95">
        <v>7.2300000000000001E-4</v>
      </c>
      <c r="AE64" s="95">
        <v>7.2300000000000001E-4</v>
      </c>
      <c r="AF64" s="95">
        <v>8.6899999999999998E-4</v>
      </c>
      <c r="AG64" s="95">
        <v>7.1400000000000001E-4</v>
      </c>
      <c r="AH64" s="95">
        <v>7.1400000000000001E-4</v>
      </c>
      <c r="AI64" s="95">
        <v>7.1400000000000001E-4</v>
      </c>
      <c r="AJ64" s="95">
        <v>7.1400000000000001E-4</v>
      </c>
      <c r="AK64">
        <v>1.1074710000000001E-3</v>
      </c>
      <c r="AL64">
        <v>1.1074710000000001E-3</v>
      </c>
      <c r="AM64">
        <v>1.1074710000000001E-3</v>
      </c>
      <c r="AN64" s="95">
        <v>7.9799999999999999E-4</v>
      </c>
      <c r="AO64">
        <v>1.4381489999999999E-3</v>
      </c>
      <c r="AP64">
        <v>2.157211E-3</v>
      </c>
      <c r="AQ64">
        <v>2.157211E-3</v>
      </c>
      <c r="AR64">
        <v>2.157211E-3</v>
      </c>
      <c r="AS64">
        <v>2.157211E-3</v>
      </c>
      <c r="AT64">
        <v>2.157211E-3</v>
      </c>
      <c r="AU64" s="95">
        <v>6.8199999999999999E-4</v>
      </c>
      <c r="AV64">
        <v>1.3181219999999999E-3</v>
      </c>
      <c r="AW64" s="95">
        <v>2.7099999999999997E-4</v>
      </c>
      <c r="AX64">
        <v>1.2107699999999999E-3</v>
      </c>
      <c r="AY64">
        <v>2.4339000000000001E-3</v>
      </c>
      <c r="AZ64" s="95">
        <v>7.7899999999999996E-4</v>
      </c>
      <c r="BA64">
        <v>2.2675529999999998E-3</v>
      </c>
      <c r="BB64" s="95">
        <v>6.5700000000000003E-4</v>
      </c>
      <c r="BC64" s="95">
        <v>7.4399999999999998E-4</v>
      </c>
      <c r="BD64" s="95">
        <v>7.9900000000000001E-4</v>
      </c>
      <c r="BE64" s="95">
        <v>8.6600000000000002E-4</v>
      </c>
      <c r="BF64">
        <v>1.081877E-3</v>
      </c>
      <c r="BG64" s="95">
        <v>2.7500000000000002E-4</v>
      </c>
      <c r="BH64" s="95">
        <v>9.4899999999999997E-4</v>
      </c>
      <c r="BI64">
        <v>1.8351820000000001E-3</v>
      </c>
      <c r="BJ64">
        <v>1.39482E-3</v>
      </c>
      <c r="BK64">
        <v>2.9598150000000002E-3</v>
      </c>
      <c r="BL64">
        <v>0.88</v>
      </c>
      <c r="BM64">
        <v>1.2181449999999999E-3</v>
      </c>
      <c r="BN64">
        <v>1.6922969999999999E-3</v>
      </c>
      <c r="BO64" s="95">
        <v>5.6099999999999998E-4</v>
      </c>
      <c r="BP64" s="95">
        <v>7.8399999999999997E-4</v>
      </c>
      <c r="BQ64" s="95">
        <v>6.2200000000000005E-4</v>
      </c>
      <c r="BR64">
        <v>1.143685E-3</v>
      </c>
      <c r="BS64">
        <v>1.951719E-3</v>
      </c>
      <c r="BT64">
        <v>1.724768E-3</v>
      </c>
      <c r="BU64">
        <v>3.1026959999999998E-3</v>
      </c>
      <c r="BV64">
        <v>1.170379E-3</v>
      </c>
      <c r="BW64">
        <v>4.6440789999999997E-3</v>
      </c>
      <c r="BX64" s="95">
        <v>8.6899999999999998E-4</v>
      </c>
      <c r="BY64" s="95">
        <v>7.2300000000000001E-4</v>
      </c>
      <c r="BZ64">
        <v>1.850591E-3</v>
      </c>
      <c r="CA64" s="95">
        <v>7.1400000000000001E-4</v>
      </c>
      <c r="CB64" s="95">
        <v>9.6100000000000005E-4</v>
      </c>
      <c r="CC64">
        <v>1.768244E-3</v>
      </c>
      <c r="CD64">
        <v>1.1074710000000001E-3</v>
      </c>
      <c r="CE64">
        <v>6.3299599999999999E-3</v>
      </c>
      <c r="CF64" s="95">
        <v>7.2300000000000001E-4</v>
      </c>
      <c r="CG64" s="95">
        <v>7.9799999999999999E-4</v>
      </c>
      <c r="CH64" s="95">
        <v>6.2699999999999995E-4</v>
      </c>
      <c r="CI64" s="95">
        <v>9.5799999999999998E-4</v>
      </c>
      <c r="CJ64">
        <v>2.6475320000000002E-3</v>
      </c>
      <c r="CK64">
        <v>1.4381489999999999E-3</v>
      </c>
      <c r="CL64">
        <v>2.157211E-3</v>
      </c>
      <c r="CM64">
        <v>1.197664E-3</v>
      </c>
      <c r="CN64" s="95">
        <v>6.4700000000000001E-4</v>
      </c>
      <c r="CO64" s="95">
        <v>8.3799999999999999E-4</v>
      </c>
      <c r="CP64" s="95">
        <v>6.8199999999999999E-4</v>
      </c>
      <c r="CQ64" s="95">
        <v>9.5600000000000004E-4</v>
      </c>
      <c r="CR64">
        <v>1.6093749999999999E-3</v>
      </c>
      <c r="CS64">
        <v>1.6168689999999999E-3</v>
      </c>
    </row>
    <row r="65" spans="1:97">
      <c r="A65" s="94">
        <v>21</v>
      </c>
      <c r="B65" s="95">
        <v>4.0200000000000001E-4</v>
      </c>
      <c r="C65" s="95">
        <v>3.0899999999999998E-4</v>
      </c>
      <c r="D65" s="95">
        <v>3.0899999999999998E-4</v>
      </c>
      <c r="E65" s="95">
        <v>3.0899999999999998E-4</v>
      </c>
      <c r="F65" s="95">
        <v>3.0899999999999998E-4</v>
      </c>
      <c r="G65" s="95">
        <v>3.0899999999999998E-4</v>
      </c>
      <c r="H65" s="95">
        <v>3.0899999999999998E-4</v>
      </c>
      <c r="I65" s="95">
        <v>3.0899999999999998E-4</v>
      </c>
      <c r="J65">
        <v>1.070938E-3</v>
      </c>
      <c r="K65">
        <v>1.070938E-3</v>
      </c>
      <c r="L65">
        <v>1.070938E-3</v>
      </c>
      <c r="M65">
        <v>1.070938E-3</v>
      </c>
      <c r="N65">
        <v>1.070938E-3</v>
      </c>
      <c r="O65">
        <v>1.070938E-3</v>
      </c>
      <c r="P65">
        <v>1.070938E-3</v>
      </c>
      <c r="Q65">
        <v>2.332036E-3</v>
      </c>
      <c r="R65">
        <v>2.332036E-3</v>
      </c>
      <c r="S65">
        <v>2.332036E-3</v>
      </c>
      <c r="T65">
        <v>2.332036E-3</v>
      </c>
      <c r="U65">
        <v>2.0923600000000001E-3</v>
      </c>
      <c r="V65">
        <v>3.5538520000000001E-3</v>
      </c>
      <c r="W65" s="95">
        <v>9.9200000000000004E-4</v>
      </c>
      <c r="X65" s="95">
        <v>9.9200000000000004E-4</v>
      </c>
      <c r="Y65">
        <v>1.4087450000000001E-3</v>
      </c>
      <c r="Z65">
        <v>1.4087450000000001E-3</v>
      </c>
      <c r="AA65">
        <v>1.4087450000000001E-3</v>
      </c>
      <c r="AB65">
        <v>1.7141979999999999E-3</v>
      </c>
      <c r="AC65">
        <v>2.693459E-3</v>
      </c>
      <c r="AD65">
        <v>1.1325020000000001E-3</v>
      </c>
      <c r="AE65">
        <v>1.1325020000000001E-3</v>
      </c>
      <c r="AF65" s="95">
        <v>3.3E-4</v>
      </c>
      <c r="AG65">
        <v>1.025525E-3</v>
      </c>
      <c r="AH65">
        <v>1.025525E-3</v>
      </c>
      <c r="AI65">
        <v>1.025525E-3</v>
      </c>
      <c r="AJ65">
        <v>1.025525E-3</v>
      </c>
      <c r="AK65">
        <v>3.8434630000000001E-3</v>
      </c>
      <c r="AL65">
        <v>3.8434630000000001E-3</v>
      </c>
      <c r="AM65">
        <v>3.8434630000000001E-3</v>
      </c>
      <c r="AN65">
        <v>1.388799E-3</v>
      </c>
      <c r="AO65">
        <v>3.5061900000000002E-3</v>
      </c>
      <c r="AP65" s="95">
        <v>6.3400000000000001E-4</v>
      </c>
      <c r="AQ65" s="95">
        <v>6.3400000000000001E-4</v>
      </c>
      <c r="AR65" s="95">
        <v>6.3400000000000001E-4</v>
      </c>
      <c r="AS65" s="95">
        <v>6.3400000000000001E-4</v>
      </c>
      <c r="AT65" s="95">
        <v>6.3400000000000001E-4</v>
      </c>
      <c r="AU65" s="95">
        <v>2.8800000000000001E-4</v>
      </c>
      <c r="AV65">
        <v>1.7788820000000001E-3</v>
      </c>
      <c r="AW65" s="95">
        <v>1.46E-4</v>
      </c>
      <c r="AX65" s="95">
        <v>4.0200000000000001E-4</v>
      </c>
      <c r="AY65">
        <v>1.2811949999999999E-3</v>
      </c>
      <c r="AZ65" s="95">
        <v>3.0899999999999998E-4</v>
      </c>
      <c r="BA65" s="95">
        <v>5.1500000000000005E-4</v>
      </c>
      <c r="BB65" s="95">
        <v>8.9400000000000005E-4</v>
      </c>
      <c r="BC65">
        <v>1.2299240000000001E-3</v>
      </c>
      <c r="BD65">
        <v>1.4881320000000001E-3</v>
      </c>
      <c r="BE65">
        <v>1.070938E-3</v>
      </c>
      <c r="BF65">
        <v>2.332036E-3</v>
      </c>
      <c r="BG65" s="95">
        <v>1.47E-4</v>
      </c>
      <c r="BH65" s="95">
        <v>3.5E-4</v>
      </c>
      <c r="BI65">
        <v>2.0923600000000001E-3</v>
      </c>
      <c r="BJ65">
        <v>3.5538520000000001E-3</v>
      </c>
      <c r="BK65">
        <v>1.0654320000000001E-3</v>
      </c>
      <c r="BL65" s="95">
        <v>7.9199999999999995E-4</v>
      </c>
      <c r="BM65">
        <v>0.88</v>
      </c>
      <c r="BN65" s="95">
        <v>9.9200000000000004E-4</v>
      </c>
      <c r="BO65" s="95">
        <v>6.38E-4</v>
      </c>
      <c r="BP65">
        <v>1.4087450000000001E-3</v>
      </c>
      <c r="BQ65" s="95">
        <v>7.9600000000000005E-4</v>
      </c>
      <c r="BR65">
        <v>1.7141979999999999E-3</v>
      </c>
      <c r="BS65" s="95">
        <v>8.0999999999999996E-4</v>
      </c>
      <c r="BT65">
        <v>1.4507120000000001E-3</v>
      </c>
      <c r="BU65">
        <v>1.3005549999999999E-3</v>
      </c>
      <c r="BV65" s="95">
        <v>4.0499999999999998E-4</v>
      </c>
      <c r="BW65" s="95">
        <v>6.7400000000000001E-4</v>
      </c>
      <c r="BX65" s="95">
        <v>3.3E-4</v>
      </c>
      <c r="BY65">
        <v>1.1325020000000001E-3</v>
      </c>
      <c r="BZ65" s="95">
        <v>4.9399999999999997E-4</v>
      </c>
      <c r="CA65">
        <v>1.025525E-3</v>
      </c>
      <c r="CB65">
        <v>2.693459E-3</v>
      </c>
      <c r="CC65" s="95">
        <v>5.7499999999999999E-4</v>
      </c>
      <c r="CD65">
        <v>3.8434630000000001E-3</v>
      </c>
      <c r="CE65" s="95">
        <v>8.52E-4</v>
      </c>
      <c r="CF65" s="95">
        <v>2.9599999999999998E-4</v>
      </c>
      <c r="CG65">
        <v>1.388799E-3</v>
      </c>
      <c r="CH65" s="95">
        <v>8.1599999999999999E-4</v>
      </c>
      <c r="CI65">
        <v>2.1473040000000001E-3</v>
      </c>
      <c r="CJ65" s="95">
        <v>6.3699999999999998E-4</v>
      </c>
      <c r="CK65">
        <v>3.5061900000000002E-3</v>
      </c>
      <c r="CL65" s="95">
        <v>6.3400000000000001E-4</v>
      </c>
      <c r="CM65" s="95">
        <v>3.9199999999999999E-4</v>
      </c>
      <c r="CN65" s="95">
        <v>8.3000000000000001E-4</v>
      </c>
      <c r="CO65">
        <v>1.7420720000000001E-3</v>
      </c>
      <c r="CP65" s="95">
        <v>2.8800000000000001E-4</v>
      </c>
      <c r="CQ65">
        <v>2.7583019999999998E-3</v>
      </c>
      <c r="CR65">
        <v>1.284807E-3</v>
      </c>
      <c r="CS65" s="95">
        <v>4.6099999999999998E-4</v>
      </c>
    </row>
    <row r="66" spans="1:97">
      <c r="A66" s="94">
        <v>22</v>
      </c>
      <c r="B66" s="95">
        <v>9.0399999999999996E-4</v>
      </c>
      <c r="C66" s="95">
        <v>6.2100000000000002E-4</v>
      </c>
      <c r="D66" s="95">
        <v>6.2100000000000002E-4</v>
      </c>
      <c r="E66" s="95">
        <v>6.2100000000000002E-4</v>
      </c>
      <c r="F66" s="95">
        <v>6.2100000000000002E-4</v>
      </c>
      <c r="G66" s="95">
        <v>6.2100000000000002E-4</v>
      </c>
      <c r="H66" s="95">
        <v>6.2100000000000002E-4</v>
      </c>
      <c r="I66" s="95">
        <v>6.2100000000000002E-4</v>
      </c>
      <c r="J66">
        <v>1.595165E-3</v>
      </c>
      <c r="K66">
        <v>1.595165E-3</v>
      </c>
      <c r="L66">
        <v>1.595165E-3</v>
      </c>
      <c r="M66">
        <v>1.595165E-3</v>
      </c>
      <c r="N66">
        <v>1.595165E-3</v>
      </c>
      <c r="O66">
        <v>1.595165E-3</v>
      </c>
      <c r="P66">
        <v>1.595165E-3</v>
      </c>
      <c r="Q66">
        <v>1.8517780000000001E-3</v>
      </c>
      <c r="R66">
        <v>1.8517780000000001E-3</v>
      </c>
      <c r="S66">
        <v>1.8517780000000001E-3</v>
      </c>
      <c r="T66">
        <v>1.8517780000000001E-3</v>
      </c>
      <c r="U66">
        <v>1.700078E-3</v>
      </c>
      <c r="V66">
        <v>1.4817599999999999E-3</v>
      </c>
      <c r="W66">
        <v>0.115</v>
      </c>
      <c r="X66">
        <v>0.115</v>
      </c>
      <c r="Y66" s="95">
        <v>9.6500000000000004E-4</v>
      </c>
      <c r="Z66" s="95">
        <v>9.6500000000000004E-4</v>
      </c>
      <c r="AA66" s="95">
        <v>9.6500000000000004E-4</v>
      </c>
      <c r="AB66">
        <v>1.090382E-3</v>
      </c>
      <c r="AC66">
        <v>1.357692E-3</v>
      </c>
      <c r="AD66" s="95">
        <v>8.7100000000000003E-4</v>
      </c>
      <c r="AE66" s="95">
        <v>8.7100000000000003E-4</v>
      </c>
      <c r="AF66" s="95">
        <v>6.4899999999999995E-4</v>
      </c>
      <c r="AG66" s="95">
        <v>8.0699999999999999E-4</v>
      </c>
      <c r="AH66" s="95">
        <v>8.0699999999999999E-4</v>
      </c>
      <c r="AI66" s="95">
        <v>8.0699999999999999E-4</v>
      </c>
      <c r="AJ66" s="95">
        <v>8.0699999999999999E-4</v>
      </c>
      <c r="AK66">
        <v>1.2654770000000001E-3</v>
      </c>
      <c r="AL66">
        <v>1.2654770000000001E-3</v>
      </c>
      <c r="AM66">
        <v>1.2654770000000001E-3</v>
      </c>
      <c r="AN66" s="95">
        <v>9.2900000000000003E-4</v>
      </c>
      <c r="AO66">
        <v>2.1948050000000002E-3</v>
      </c>
      <c r="AP66">
        <v>2.2465810000000001E-3</v>
      </c>
      <c r="AQ66">
        <v>2.2465810000000001E-3</v>
      </c>
      <c r="AR66">
        <v>2.2465810000000001E-3</v>
      </c>
      <c r="AS66">
        <v>2.2465810000000001E-3</v>
      </c>
      <c r="AT66">
        <v>2.2465810000000001E-3</v>
      </c>
      <c r="AU66" s="95">
        <v>5.1900000000000004E-4</v>
      </c>
      <c r="AV66">
        <v>3.0020200000000002E-3</v>
      </c>
      <c r="AW66" s="95">
        <v>2.4399999999999999E-4</v>
      </c>
      <c r="AX66" s="95">
        <v>9.0399999999999996E-4</v>
      </c>
      <c r="AY66">
        <v>3.919985E-3</v>
      </c>
      <c r="AZ66" s="95">
        <v>6.2100000000000002E-4</v>
      </c>
      <c r="BA66">
        <v>1.102574E-3</v>
      </c>
      <c r="BB66" s="95">
        <v>7.6499999999999995E-4</v>
      </c>
      <c r="BC66" s="95">
        <v>9.1500000000000001E-4</v>
      </c>
      <c r="BD66" s="95">
        <v>9.8799999999999995E-4</v>
      </c>
      <c r="BE66">
        <v>1.595165E-3</v>
      </c>
      <c r="BF66">
        <v>1.8517780000000001E-3</v>
      </c>
      <c r="BG66" s="95">
        <v>2.6800000000000001E-4</v>
      </c>
      <c r="BH66" s="95">
        <v>6.5799999999999995E-4</v>
      </c>
      <c r="BI66">
        <v>1.700078E-3</v>
      </c>
      <c r="BJ66">
        <v>1.4817599999999999E-3</v>
      </c>
      <c r="BK66">
        <v>1.476502E-3</v>
      </c>
      <c r="BL66">
        <v>1.7471660000000001E-3</v>
      </c>
      <c r="BM66">
        <v>1.575398E-3</v>
      </c>
      <c r="BN66">
        <v>0.65</v>
      </c>
      <c r="BO66" s="95">
        <v>6.2299999999999996E-4</v>
      </c>
      <c r="BP66" s="95">
        <v>9.6500000000000004E-4</v>
      </c>
      <c r="BQ66" s="95">
        <v>7.1599999999999995E-4</v>
      </c>
      <c r="BR66">
        <v>1.090382E-3</v>
      </c>
      <c r="BS66">
        <v>1.0693619999999999E-3</v>
      </c>
      <c r="BT66">
        <v>4.9438370000000004E-3</v>
      </c>
      <c r="BU66">
        <v>2.111637E-3</v>
      </c>
      <c r="BV66" s="95">
        <v>7.2400000000000003E-4</v>
      </c>
      <c r="BW66">
        <v>1.280602E-3</v>
      </c>
      <c r="BX66" s="95">
        <v>6.4899999999999995E-4</v>
      </c>
      <c r="BY66" s="95">
        <v>8.7100000000000003E-4</v>
      </c>
      <c r="BZ66">
        <v>1.2141809999999999E-3</v>
      </c>
      <c r="CA66" s="95">
        <v>8.0699999999999999E-4</v>
      </c>
      <c r="CB66">
        <v>1.357692E-3</v>
      </c>
      <c r="CC66" s="95">
        <v>9.0700000000000004E-4</v>
      </c>
      <c r="CD66">
        <v>1.2654770000000001E-3</v>
      </c>
      <c r="CE66">
        <v>2.363548E-3</v>
      </c>
      <c r="CF66" s="95">
        <v>5.53E-4</v>
      </c>
      <c r="CG66" s="95">
        <v>9.2900000000000003E-4</v>
      </c>
      <c r="CH66" s="95">
        <v>7.2900000000000005E-4</v>
      </c>
      <c r="CI66">
        <v>1.479508E-3</v>
      </c>
      <c r="CJ66">
        <v>1.0765079999999999E-3</v>
      </c>
      <c r="CK66">
        <v>2.1948050000000002E-3</v>
      </c>
      <c r="CL66">
        <v>2.2465810000000001E-3</v>
      </c>
      <c r="CM66" s="95">
        <v>8.0000000000000004E-4</v>
      </c>
      <c r="CN66" s="95">
        <v>7.2400000000000003E-4</v>
      </c>
      <c r="CO66">
        <v>1.0692690000000001E-3</v>
      </c>
      <c r="CP66" s="95">
        <v>5.1900000000000004E-4</v>
      </c>
      <c r="CQ66">
        <v>1.181662E-3</v>
      </c>
      <c r="CR66">
        <v>1.2014269999999999E-3</v>
      </c>
      <c r="CS66" s="95">
        <v>8.8099999999999995E-4</v>
      </c>
    </row>
    <row r="67" spans="1:97">
      <c r="A67" s="94">
        <v>23</v>
      </c>
      <c r="B67" s="95">
        <v>4.6900000000000002E-4</v>
      </c>
      <c r="C67" s="95">
        <v>4.0000000000000002E-4</v>
      </c>
      <c r="D67" s="95">
        <v>4.0000000000000002E-4</v>
      </c>
      <c r="E67" s="95">
        <v>4.0000000000000002E-4</v>
      </c>
      <c r="F67" s="95">
        <v>4.0000000000000002E-4</v>
      </c>
      <c r="G67" s="95">
        <v>4.0000000000000002E-4</v>
      </c>
      <c r="H67" s="95">
        <v>4.0000000000000002E-4</v>
      </c>
      <c r="I67" s="95">
        <v>4.0000000000000002E-4</v>
      </c>
      <c r="J67" s="95">
        <v>9.4899999999999997E-4</v>
      </c>
      <c r="K67" s="95">
        <v>9.4899999999999997E-4</v>
      </c>
      <c r="L67" s="95">
        <v>9.4899999999999997E-4</v>
      </c>
      <c r="M67" s="95">
        <v>9.4899999999999997E-4</v>
      </c>
      <c r="N67" s="95">
        <v>9.4899999999999997E-4</v>
      </c>
      <c r="O67" s="95">
        <v>9.4899999999999997E-4</v>
      </c>
      <c r="P67" s="95">
        <v>9.4899999999999997E-4</v>
      </c>
      <c r="Q67">
        <v>1.084853E-3</v>
      </c>
      <c r="R67">
        <v>1.084853E-3</v>
      </c>
      <c r="S67">
        <v>1.084853E-3</v>
      </c>
      <c r="T67">
        <v>1.084853E-3</v>
      </c>
      <c r="U67" s="95">
        <v>9.8799999999999995E-4</v>
      </c>
      <c r="V67">
        <v>1.144211E-3</v>
      </c>
      <c r="W67" s="95">
        <v>7.3800000000000005E-4</v>
      </c>
      <c r="X67" s="95">
        <v>7.3800000000000005E-4</v>
      </c>
      <c r="Y67">
        <v>2.0601830000000002E-3</v>
      </c>
      <c r="Z67">
        <v>2.0601830000000002E-3</v>
      </c>
      <c r="AA67">
        <v>2.0601830000000002E-3</v>
      </c>
      <c r="AB67">
        <v>1.3142539999999999E-3</v>
      </c>
      <c r="AC67">
        <v>1.3453989999999999E-3</v>
      </c>
      <c r="AD67">
        <v>2.5313929999999998E-3</v>
      </c>
      <c r="AE67">
        <v>2.5313929999999998E-3</v>
      </c>
      <c r="AF67" s="95">
        <v>4.2200000000000001E-4</v>
      </c>
      <c r="AG67">
        <v>3.1617429999999998E-3</v>
      </c>
      <c r="AH67">
        <v>3.1617429999999998E-3</v>
      </c>
      <c r="AI67">
        <v>3.1617429999999998E-3</v>
      </c>
      <c r="AJ67">
        <v>3.1617429999999998E-3</v>
      </c>
      <c r="AK67">
        <v>1.375256E-3</v>
      </c>
      <c r="AL67">
        <v>1.375256E-3</v>
      </c>
      <c r="AM67">
        <v>1.375256E-3</v>
      </c>
      <c r="AN67">
        <v>2.2215939999999999E-3</v>
      </c>
      <c r="AO67">
        <v>1.01965E-3</v>
      </c>
      <c r="AP67" s="95">
        <v>5.9900000000000003E-4</v>
      </c>
      <c r="AQ67" s="95">
        <v>5.9900000000000003E-4</v>
      </c>
      <c r="AR67" s="95">
        <v>5.9900000000000003E-4</v>
      </c>
      <c r="AS67" s="95">
        <v>5.9900000000000003E-4</v>
      </c>
      <c r="AT67" s="95">
        <v>5.9900000000000003E-4</v>
      </c>
      <c r="AU67" s="95">
        <v>3.9500000000000001E-4</v>
      </c>
      <c r="AV67" s="95">
        <v>9.2299999999999999E-4</v>
      </c>
      <c r="AW67" s="95">
        <v>2.3599999999999999E-4</v>
      </c>
      <c r="AX67" s="95">
        <v>4.6900000000000002E-4</v>
      </c>
      <c r="AY67" s="95">
        <v>8.0199999999999998E-4</v>
      </c>
      <c r="AZ67" s="95">
        <v>4.0000000000000002E-4</v>
      </c>
      <c r="BA67" s="95">
        <v>5.5500000000000005E-4</v>
      </c>
      <c r="BB67">
        <v>3.8632699999999998E-3</v>
      </c>
      <c r="BC67">
        <v>2.24537E-3</v>
      </c>
      <c r="BD67">
        <v>1.9815459999999998E-3</v>
      </c>
      <c r="BE67" s="95">
        <v>9.4899999999999997E-4</v>
      </c>
      <c r="BF67">
        <v>1.084853E-3</v>
      </c>
      <c r="BG67" s="95">
        <v>2.2599999999999999E-4</v>
      </c>
      <c r="BH67" s="95">
        <v>4.4700000000000002E-4</v>
      </c>
      <c r="BI67" s="95">
        <v>9.8799999999999995E-4</v>
      </c>
      <c r="BJ67">
        <v>1.144211E-3</v>
      </c>
      <c r="BK67" s="95">
        <v>8.2399999999999997E-4</v>
      </c>
      <c r="BL67" s="95">
        <v>6.8599999999999998E-4</v>
      </c>
      <c r="BM67">
        <v>1.200937E-3</v>
      </c>
      <c r="BN67" s="95">
        <v>7.3800000000000005E-4</v>
      </c>
      <c r="BO67">
        <v>0.88</v>
      </c>
      <c r="BP67">
        <v>2.0601830000000002E-3</v>
      </c>
      <c r="BQ67">
        <v>5.3636960000000003E-3</v>
      </c>
      <c r="BR67">
        <v>1.3142539999999999E-3</v>
      </c>
      <c r="BS67" s="95">
        <v>7.9699999999999997E-4</v>
      </c>
      <c r="BT67" s="95">
        <v>8.3900000000000001E-4</v>
      </c>
      <c r="BU67" s="95">
        <v>8.3299999999999997E-4</v>
      </c>
      <c r="BV67" s="95">
        <v>5.04E-4</v>
      </c>
      <c r="BW67" s="95">
        <v>6.5499999999999998E-4</v>
      </c>
      <c r="BX67" s="95">
        <v>4.2200000000000001E-4</v>
      </c>
      <c r="BY67">
        <v>2.5313929999999998E-3</v>
      </c>
      <c r="BZ67" s="95">
        <v>5.2999999999999998E-4</v>
      </c>
      <c r="CA67">
        <v>3.1617429999999998E-3</v>
      </c>
      <c r="CB67">
        <v>1.3453989999999999E-3</v>
      </c>
      <c r="CC67" s="95">
        <v>6.4899999999999995E-4</v>
      </c>
      <c r="CD67">
        <v>1.375256E-3</v>
      </c>
      <c r="CE67" s="95">
        <v>6.9499999999999998E-4</v>
      </c>
      <c r="CF67" s="95">
        <v>3.97E-4</v>
      </c>
      <c r="CG67">
        <v>2.2215939999999999E-3</v>
      </c>
      <c r="CH67">
        <v>4.596836E-3</v>
      </c>
      <c r="CI67">
        <v>1.2201639999999999E-3</v>
      </c>
      <c r="CJ67" s="95">
        <v>6.6E-4</v>
      </c>
      <c r="CK67">
        <v>1.01965E-3</v>
      </c>
      <c r="CL67" s="95">
        <v>5.9900000000000003E-4</v>
      </c>
      <c r="CM67" s="95">
        <v>4.7199999999999998E-4</v>
      </c>
      <c r="CN67">
        <v>5.1566470000000003E-3</v>
      </c>
      <c r="CO67">
        <v>1.747354E-3</v>
      </c>
      <c r="CP67" s="95">
        <v>3.9500000000000001E-4</v>
      </c>
      <c r="CQ67">
        <v>1.554787E-3</v>
      </c>
      <c r="CR67" s="95">
        <v>9.9700000000000006E-4</v>
      </c>
      <c r="CS67" s="95">
        <v>5.3300000000000005E-4</v>
      </c>
    </row>
    <row r="68" spans="1:97">
      <c r="A68" s="94">
        <v>24</v>
      </c>
      <c r="B68" s="95">
        <v>2.5700000000000001E-4</v>
      </c>
      <c r="C68" s="95">
        <v>2.0900000000000001E-4</v>
      </c>
      <c r="D68" s="95">
        <v>2.0900000000000001E-4</v>
      </c>
      <c r="E68" s="95">
        <v>2.0900000000000001E-4</v>
      </c>
      <c r="F68" s="95">
        <v>2.0900000000000001E-4</v>
      </c>
      <c r="G68" s="95">
        <v>2.0900000000000001E-4</v>
      </c>
      <c r="H68" s="95">
        <v>2.0900000000000001E-4</v>
      </c>
      <c r="I68" s="95">
        <v>2.0900000000000001E-4</v>
      </c>
      <c r="J68" s="95">
        <v>7.3399999999999995E-4</v>
      </c>
      <c r="K68" s="95">
        <v>7.3399999999999995E-4</v>
      </c>
      <c r="L68" s="95">
        <v>7.3399999999999995E-4</v>
      </c>
      <c r="M68" s="95">
        <v>7.3399999999999995E-4</v>
      </c>
      <c r="N68" s="95">
        <v>7.3399999999999995E-4</v>
      </c>
      <c r="O68" s="95">
        <v>7.3399999999999995E-4</v>
      </c>
      <c r="P68" s="95">
        <v>7.3399999999999995E-4</v>
      </c>
      <c r="Q68">
        <v>1.000969E-3</v>
      </c>
      <c r="R68">
        <v>1.000969E-3</v>
      </c>
      <c r="S68">
        <v>1.000969E-3</v>
      </c>
      <c r="T68">
        <v>1.000969E-3</v>
      </c>
      <c r="U68" s="95">
        <v>7.2199999999999999E-4</v>
      </c>
      <c r="V68" s="95">
        <v>9.3499999999999996E-4</v>
      </c>
      <c r="W68" s="95">
        <v>4.9899999999999999E-4</v>
      </c>
      <c r="X68" s="95">
        <v>4.9899999999999999E-4</v>
      </c>
      <c r="Y68">
        <v>7.6666666999999994E-2</v>
      </c>
      <c r="Z68">
        <v>7.6666666999999994E-2</v>
      </c>
      <c r="AA68">
        <v>7.6666666999999994E-2</v>
      </c>
      <c r="AB68" s="95">
        <v>9.5200000000000005E-4</v>
      </c>
      <c r="AC68">
        <v>1.6936830000000001E-3</v>
      </c>
      <c r="AD68">
        <v>4.6177989999999997E-3</v>
      </c>
      <c r="AE68">
        <v>4.6177989999999997E-3</v>
      </c>
      <c r="AF68" s="95">
        <v>2.2000000000000001E-4</v>
      </c>
      <c r="AG68">
        <v>2.089245E-3</v>
      </c>
      <c r="AH68">
        <v>2.089245E-3</v>
      </c>
      <c r="AI68">
        <v>2.089245E-3</v>
      </c>
      <c r="AJ68">
        <v>2.089245E-3</v>
      </c>
      <c r="AK68">
        <v>1.378039E-3</v>
      </c>
      <c r="AL68">
        <v>1.378039E-3</v>
      </c>
      <c r="AM68">
        <v>1.378039E-3</v>
      </c>
      <c r="AN68">
        <v>4.0158320000000004E-3</v>
      </c>
      <c r="AO68" s="95">
        <v>8.5099999999999998E-4</v>
      </c>
      <c r="AP68" s="95">
        <v>3.6200000000000002E-4</v>
      </c>
      <c r="AQ68" s="95">
        <v>3.6200000000000002E-4</v>
      </c>
      <c r="AR68" s="95">
        <v>3.6200000000000002E-4</v>
      </c>
      <c r="AS68" s="95">
        <v>3.6200000000000002E-4</v>
      </c>
      <c r="AT68" s="95">
        <v>3.6200000000000002E-4</v>
      </c>
      <c r="AU68" s="95">
        <v>1.9900000000000001E-4</v>
      </c>
      <c r="AV68" s="95">
        <v>7.2900000000000005E-4</v>
      </c>
      <c r="AW68" s="95">
        <v>1.1E-4</v>
      </c>
      <c r="AX68" s="95">
        <v>2.5700000000000001E-4</v>
      </c>
      <c r="AY68" s="95">
        <v>5.5500000000000005E-4</v>
      </c>
      <c r="AZ68" s="95">
        <v>2.0900000000000001E-4</v>
      </c>
      <c r="BA68" s="95">
        <v>3.1100000000000002E-4</v>
      </c>
      <c r="BB68">
        <v>1.9045290000000001E-3</v>
      </c>
      <c r="BC68">
        <v>7.8312409999999992E-3</v>
      </c>
      <c r="BD68">
        <v>2.1338365000000001E-2</v>
      </c>
      <c r="BE68" s="95">
        <v>7.3399999999999995E-4</v>
      </c>
      <c r="BF68">
        <v>1.000969E-3</v>
      </c>
      <c r="BG68" s="95">
        <v>1.1E-4</v>
      </c>
      <c r="BH68" s="95">
        <v>2.33E-4</v>
      </c>
      <c r="BI68" s="95">
        <v>7.2199999999999999E-4</v>
      </c>
      <c r="BJ68" s="95">
        <v>9.3499999999999996E-4</v>
      </c>
      <c r="BK68" s="95">
        <v>5.1999999999999995E-4</v>
      </c>
      <c r="BL68" s="95">
        <v>4.1899999999999999E-4</v>
      </c>
      <c r="BM68">
        <v>1.1581149999999999E-3</v>
      </c>
      <c r="BN68" s="95">
        <v>4.9899999999999999E-4</v>
      </c>
      <c r="BO68" s="95">
        <v>8.9999999999999998E-4</v>
      </c>
      <c r="BP68">
        <v>0.65</v>
      </c>
      <c r="BQ68">
        <v>1.4331400000000001E-3</v>
      </c>
      <c r="BR68" s="95">
        <v>9.5200000000000005E-4</v>
      </c>
      <c r="BS68" s="95">
        <v>4.6000000000000001E-4</v>
      </c>
      <c r="BT68" s="95">
        <v>6.0999999999999997E-4</v>
      </c>
      <c r="BU68" s="95">
        <v>5.5999999999999995E-4</v>
      </c>
      <c r="BV68" s="95">
        <v>2.6400000000000002E-4</v>
      </c>
      <c r="BW68" s="95">
        <v>3.8099999999999999E-4</v>
      </c>
      <c r="BX68" s="95">
        <v>2.2000000000000001E-4</v>
      </c>
      <c r="BY68">
        <v>4.6177989999999997E-3</v>
      </c>
      <c r="BZ68" s="95">
        <v>3.01E-4</v>
      </c>
      <c r="CA68">
        <v>2.089245E-3</v>
      </c>
      <c r="CB68">
        <v>1.6936830000000001E-3</v>
      </c>
      <c r="CC68" s="95">
        <v>3.5300000000000002E-4</v>
      </c>
      <c r="CD68">
        <v>1.378039E-3</v>
      </c>
      <c r="CE68" s="95">
        <v>4.3600000000000003E-4</v>
      </c>
      <c r="CF68" s="95">
        <v>2.03E-4</v>
      </c>
      <c r="CG68">
        <v>4.0158320000000004E-3</v>
      </c>
      <c r="CH68">
        <v>1.5459339999999999E-3</v>
      </c>
      <c r="CI68">
        <v>1.2965699999999999E-3</v>
      </c>
      <c r="CJ68" s="95">
        <v>3.7300000000000001E-4</v>
      </c>
      <c r="CK68" s="95">
        <v>8.5099999999999998E-4</v>
      </c>
      <c r="CL68" s="95">
        <v>3.6200000000000002E-4</v>
      </c>
      <c r="CM68" s="95">
        <v>2.5300000000000002E-4</v>
      </c>
      <c r="CN68">
        <v>1.4129100000000001E-3</v>
      </c>
      <c r="CO68">
        <v>5.0267879999999999E-3</v>
      </c>
      <c r="CP68" s="95">
        <v>1.9900000000000001E-4</v>
      </c>
      <c r="CQ68">
        <v>2.3178980000000001E-3</v>
      </c>
      <c r="CR68" s="95">
        <v>6.4000000000000005E-4</v>
      </c>
      <c r="CS68" s="95">
        <v>2.8899999999999998E-4</v>
      </c>
    </row>
    <row r="69" spans="1:97">
      <c r="A69" s="94">
        <v>25</v>
      </c>
      <c r="B69" s="95">
        <v>3.0499999999999999E-4</v>
      </c>
      <c r="C69" s="95">
        <v>2.5599999999999999E-4</v>
      </c>
      <c r="D69" s="95">
        <v>2.5599999999999999E-4</v>
      </c>
      <c r="E69" s="95">
        <v>2.5599999999999999E-4</v>
      </c>
      <c r="F69" s="95">
        <v>2.5599999999999999E-4</v>
      </c>
      <c r="G69" s="95">
        <v>2.5599999999999999E-4</v>
      </c>
      <c r="H69" s="95">
        <v>2.5599999999999999E-4</v>
      </c>
      <c r="I69" s="95">
        <v>2.5599999999999999E-4</v>
      </c>
      <c r="J69" s="95">
        <v>6.9800000000000005E-4</v>
      </c>
      <c r="K69" s="95">
        <v>6.9800000000000005E-4</v>
      </c>
      <c r="L69" s="95">
        <v>6.9800000000000005E-4</v>
      </c>
      <c r="M69" s="95">
        <v>6.9800000000000005E-4</v>
      </c>
      <c r="N69" s="95">
        <v>6.9800000000000005E-4</v>
      </c>
      <c r="O69" s="95">
        <v>6.9800000000000005E-4</v>
      </c>
      <c r="P69" s="95">
        <v>6.9800000000000005E-4</v>
      </c>
      <c r="Q69" s="95">
        <v>8.1800000000000004E-4</v>
      </c>
      <c r="R69" s="95">
        <v>8.1800000000000004E-4</v>
      </c>
      <c r="S69" s="95">
        <v>8.1800000000000004E-4</v>
      </c>
      <c r="T69" s="95">
        <v>8.1800000000000004E-4</v>
      </c>
      <c r="U69" s="95">
        <v>6.9700000000000003E-4</v>
      </c>
      <c r="V69" s="95">
        <v>8.3199999999999995E-4</v>
      </c>
      <c r="W69" s="95">
        <v>5.13E-4</v>
      </c>
      <c r="X69" s="95">
        <v>5.13E-4</v>
      </c>
      <c r="Y69">
        <v>1.9856520000000001E-3</v>
      </c>
      <c r="Z69">
        <v>1.9856520000000001E-3</v>
      </c>
      <c r="AA69">
        <v>1.9856520000000001E-3</v>
      </c>
      <c r="AB69" s="95">
        <v>9.3599999999999998E-4</v>
      </c>
      <c r="AC69">
        <v>1.0768209999999999E-3</v>
      </c>
      <c r="AD69">
        <v>2.858429E-3</v>
      </c>
      <c r="AE69">
        <v>2.858429E-3</v>
      </c>
      <c r="AF69" s="95">
        <v>2.7E-4</v>
      </c>
      <c r="AG69">
        <v>3.3807540000000001E-3</v>
      </c>
      <c r="AH69">
        <v>3.3807540000000001E-3</v>
      </c>
      <c r="AI69">
        <v>3.3807540000000001E-3</v>
      </c>
      <c r="AJ69">
        <v>3.3807540000000001E-3</v>
      </c>
      <c r="AK69">
        <v>1.0510249999999999E-3</v>
      </c>
      <c r="AL69">
        <v>1.0510249999999999E-3</v>
      </c>
      <c r="AM69">
        <v>1.0510249999999999E-3</v>
      </c>
      <c r="AN69">
        <v>2.0879919999999999E-3</v>
      </c>
      <c r="AO69" s="95">
        <v>7.4600000000000003E-4</v>
      </c>
      <c r="AP69" s="95">
        <v>4.0200000000000001E-4</v>
      </c>
      <c r="AQ69" s="95">
        <v>4.0200000000000001E-4</v>
      </c>
      <c r="AR69" s="95">
        <v>4.0200000000000001E-4</v>
      </c>
      <c r="AS69" s="95">
        <v>4.0200000000000001E-4</v>
      </c>
      <c r="AT69" s="95">
        <v>4.0200000000000001E-4</v>
      </c>
      <c r="AU69" s="95">
        <v>2.5000000000000001E-4</v>
      </c>
      <c r="AV69" s="95">
        <v>6.7000000000000002E-4</v>
      </c>
      <c r="AW69" s="95">
        <v>1.45E-4</v>
      </c>
      <c r="AX69" s="95">
        <v>3.0499999999999999E-4</v>
      </c>
      <c r="AY69" s="95">
        <v>5.5900000000000004E-4</v>
      </c>
      <c r="AZ69" s="95">
        <v>2.5599999999999999E-4</v>
      </c>
      <c r="BA69" s="95">
        <v>3.6299999999999999E-4</v>
      </c>
      <c r="BB69">
        <v>8.0206010000000005E-3</v>
      </c>
      <c r="BC69">
        <v>2.3188810000000001E-3</v>
      </c>
      <c r="BD69">
        <v>1.863628E-3</v>
      </c>
      <c r="BE69" s="95">
        <v>6.9800000000000005E-4</v>
      </c>
      <c r="BF69" s="95">
        <v>8.1800000000000004E-4</v>
      </c>
      <c r="BG69" s="95">
        <v>1.4200000000000001E-4</v>
      </c>
      <c r="BH69" s="95">
        <v>2.8600000000000001E-4</v>
      </c>
      <c r="BI69" s="95">
        <v>6.9700000000000003E-4</v>
      </c>
      <c r="BJ69" s="95">
        <v>8.3199999999999995E-4</v>
      </c>
      <c r="BK69" s="95">
        <v>5.5800000000000001E-4</v>
      </c>
      <c r="BL69" s="95">
        <v>4.6099999999999998E-4</v>
      </c>
      <c r="BM69" s="95">
        <v>9.0600000000000001E-4</v>
      </c>
      <c r="BN69" s="95">
        <v>5.13E-4</v>
      </c>
      <c r="BO69">
        <v>3.2464270000000001E-3</v>
      </c>
      <c r="BP69">
        <v>1.9856520000000001E-3</v>
      </c>
      <c r="BQ69">
        <v>0.88</v>
      </c>
      <c r="BR69" s="95">
        <v>9.3599999999999998E-4</v>
      </c>
      <c r="BS69" s="95">
        <v>5.2499999999999997E-4</v>
      </c>
      <c r="BT69" s="95">
        <v>5.9400000000000002E-4</v>
      </c>
      <c r="BU69" s="95">
        <v>5.7499999999999999E-4</v>
      </c>
      <c r="BV69" s="95">
        <v>3.2299999999999999E-4</v>
      </c>
      <c r="BW69" s="95">
        <v>4.3300000000000001E-4</v>
      </c>
      <c r="BX69" s="95">
        <v>2.7E-4</v>
      </c>
      <c r="BY69">
        <v>2.858429E-3</v>
      </c>
      <c r="BZ69" s="95">
        <v>3.48E-4</v>
      </c>
      <c r="CA69">
        <v>3.3807540000000001E-3</v>
      </c>
      <c r="CB69">
        <v>1.0768209999999999E-3</v>
      </c>
      <c r="CC69" s="95">
        <v>4.2000000000000002E-4</v>
      </c>
      <c r="CD69">
        <v>1.0510249999999999E-3</v>
      </c>
      <c r="CE69" s="95">
        <v>4.7100000000000001E-4</v>
      </c>
      <c r="CF69" s="95">
        <v>2.52E-4</v>
      </c>
      <c r="CG69">
        <v>2.0879919999999999E-3</v>
      </c>
      <c r="CH69">
        <v>1.7286849999999999E-2</v>
      </c>
      <c r="CI69" s="95">
        <v>9.5299999999999996E-4</v>
      </c>
      <c r="CJ69" s="95">
        <v>4.3199999999999998E-4</v>
      </c>
      <c r="CK69" s="95">
        <v>7.4600000000000003E-4</v>
      </c>
      <c r="CL69" s="95">
        <v>4.0200000000000001E-4</v>
      </c>
      <c r="CM69" s="95">
        <v>3.0499999999999999E-4</v>
      </c>
      <c r="CN69">
        <v>5.9954270000000002E-3</v>
      </c>
      <c r="CO69">
        <v>1.546785E-3</v>
      </c>
      <c r="CP69" s="95">
        <v>2.5000000000000001E-4</v>
      </c>
      <c r="CQ69">
        <v>1.273265E-3</v>
      </c>
      <c r="CR69" s="95">
        <v>6.8000000000000005E-4</v>
      </c>
      <c r="CS69" s="95">
        <v>3.4499999999999998E-4</v>
      </c>
    </row>
    <row r="70" spans="1:97">
      <c r="A70" s="94">
        <v>26</v>
      </c>
      <c r="B70" s="95">
        <v>5.2599999999999999E-4</v>
      </c>
      <c r="C70" s="95">
        <v>4.1899999999999999E-4</v>
      </c>
      <c r="D70" s="95">
        <v>4.1899999999999999E-4</v>
      </c>
      <c r="E70" s="95">
        <v>4.1899999999999999E-4</v>
      </c>
      <c r="F70" s="95">
        <v>4.1899999999999999E-4</v>
      </c>
      <c r="G70" s="95">
        <v>4.1899999999999999E-4</v>
      </c>
      <c r="H70" s="95">
        <v>4.1899999999999999E-4</v>
      </c>
      <c r="I70" s="95">
        <v>4.1899999999999999E-4</v>
      </c>
      <c r="J70" s="95">
        <v>9.1100000000000003E-4</v>
      </c>
      <c r="K70" s="95">
        <v>9.1100000000000003E-4</v>
      </c>
      <c r="L70" s="95">
        <v>9.1100000000000003E-4</v>
      </c>
      <c r="M70" s="95">
        <v>9.1100000000000003E-4</v>
      </c>
      <c r="N70" s="95">
        <v>9.1100000000000003E-4</v>
      </c>
      <c r="O70" s="95">
        <v>9.1100000000000003E-4</v>
      </c>
      <c r="P70" s="95">
        <v>9.1100000000000003E-4</v>
      </c>
      <c r="Q70">
        <v>1.3622110000000001E-3</v>
      </c>
      <c r="R70">
        <v>1.3622110000000001E-3</v>
      </c>
      <c r="S70">
        <v>1.3622110000000001E-3</v>
      </c>
      <c r="T70">
        <v>1.3622110000000001E-3</v>
      </c>
      <c r="U70">
        <v>2.4380220000000002E-3</v>
      </c>
      <c r="V70">
        <v>3.5369490000000002E-3</v>
      </c>
      <c r="W70" s="95">
        <v>9.4399999999999996E-4</v>
      </c>
      <c r="X70" s="95">
        <v>9.4399999999999996E-4</v>
      </c>
      <c r="Y70">
        <v>1.5930580000000001E-3</v>
      </c>
      <c r="Z70">
        <v>1.5930580000000001E-3</v>
      </c>
      <c r="AA70">
        <v>1.5930580000000001E-3</v>
      </c>
      <c r="AB70">
        <v>0.23</v>
      </c>
      <c r="AC70">
        <v>1.6294739999999999E-3</v>
      </c>
      <c r="AD70">
        <v>1.415735E-3</v>
      </c>
      <c r="AE70">
        <v>1.415735E-3</v>
      </c>
      <c r="AF70" s="95">
        <v>4.5399999999999998E-4</v>
      </c>
      <c r="AG70">
        <v>1.562145E-3</v>
      </c>
      <c r="AH70">
        <v>1.562145E-3</v>
      </c>
      <c r="AI70">
        <v>1.562145E-3</v>
      </c>
      <c r="AJ70">
        <v>1.562145E-3</v>
      </c>
      <c r="AK70">
        <v>3.6474879999999999E-3</v>
      </c>
      <c r="AL70">
        <v>3.6474879999999999E-3</v>
      </c>
      <c r="AM70">
        <v>3.6474879999999999E-3</v>
      </c>
      <c r="AN70">
        <v>1.8953679999999999E-3</v>
      </c>
      <c r="AO70">
        <v>1.740945E-3</v>
      </c>
      <c r="AP70" s="95">
        <v>7.36E-4</v>
      </c>
      <c r="AQ70" s="95">
        <v>7.36E-4</v>
      </c>
      <c r="AR70" s="95">
        <v>7.36E-4</v>
      </c>
      <c r="AS70" s="95">
        <v>7.36E-4</v>
      </c>
      <c r="AT70" s="95">
        <v>7.36E-4</v>
      </c>
      <c r="AU70" s="95">
        <v>4.1100000000000002E-4</v>
      </c>
      <c r="AV70">
        <v>1.2364660000000001E-3</v>
      </c>
      <c r="AW70" s="95">
        <v>2.0699999999999999E-4</v>
      </c>
      <c r="AX70" s="95">
        <v>5.2599999999999999E-4</v>
      </c>
      <c r="AY70">
        <v>1.233446E-3</v>
      </c>
      <c r="AZ70" s="95">
        <v>4.1899999999999999E-4</v>
      </c>
      <c r="BA70" s="95">
        <v>6.9700000000000003E-4</v>
      </c>
      <c r="BB70">
        <v>1.238255E-3</v>
      </c>
      <c r="BC70">
        <v>1.4401939999999999E-3</v>
      </c>
      <c r="BD70">
        <v>1.6365139999999999E-3</v>
      </c>
      <c r="BE70" s="95">
        <v>9.1100000000000003E-4</v>
      </c>
      <c r="BF70">
        <v>1.3622110000000001E-3</v>
      </c>
      <c r="BG70" s="95">
        <v>1.9799999999999999E-4</v>
      </c>
      <c r="BH70" s="95">
        <v>4.95E-4</v>
      </c>
      <c r="BI70">
        <v>2.4380220000000002E-3</v>
      </c>
      <c r="BJ70">
        <v>3.5369490000000002E-3</v>
      </c>
      <c r="BK70">
        <v>1.6047450000000001E-3</v>
      </c>
      <c r="BL70">
        <v>1.022174E-3</v>
      </c>
      <c r="BM70">
        <v>2.3577680000000001E-3</v>
      </c>
      <c r="BN70" s="95">
        <v>9.4399999999999996E-4</v>
      </c>
      <c r="BO70" s="95">
        <v>9.6100000000000005E-4</v>
      </c>
      <c r="BP70">
        <v>1.5930580000000001E-3</v>
      </c>
      <c r="BQ70">
        <v>1.1299890000000001E-3</v>
      </c>
      <c r="BR70">
        <v>0.65</v>
      </c>
      <c r="BS70">
        <v>1.4434649999999999E-3</v>
      </c>
      <c r="BT70">
        <v>1.2012139999999999E-3</v>
      </c>
      <c r="BU70">
        <v>1.519409E-3</v>
      </c>
      <c r="BV70" s="95">
        <v>5.9400000000000002E-4</v>
      </c>
      <c r="BW70" s="95">
        <v>9.5200000000000005E-4</v>
      </c>
      <c r="BX70" s="95">
        <v>4.5399999999999998E-4</v>
      </c>
      <c r="BY70">
        <v>1.415735E-3</v>
      </c>
      <c r="BZ70" s="95">
        <v>6.3199999999999997E-4</v>
      </c>
      <c r="CA70">
        <v>1.562145E-3</v>
      </c>
      <c r="CB70">
        <v>1.6294739999999999E-3</v>
      </c>
      <c r="CC70" s="95">
        <v>9.1799999999999998E-4</v>
      </c>
      <c r="CD70">
        <v>3.6474879999999999E-3</v>
      </c>
      <c r="CE70">
        <v>1.0096770000000001E-3</v>
      </c>
      <c r="CF70" s="95">
        <v>4.1599999999999997E-4</v>
      </c>
      <c r="CG70">
        <v>1.8953679999999999E-3</v>
      </c>
      <c r="CH70">
        <v>1.130186E-3</v>
      </c>
      <c r="CI70">
        <v>1.3764059999999999E-3</v>
      </c>
      <c r="CJ70" s="95">
        <v>9.6599999999999995E-4</v>
      </c>
      <c r="CK70">
        <v>1.740945E-3</v>
      </c>
      <c r="CL70" s="95">
        <v>7.36E-4</v>
      </c>
      <c r="CM70" s="95">
        <v>5.3700000000000004E-4</v>
      </c>
      <c r="CN70">
        <v>1.2673719999999999E-3</v>
      </c>
      <c r="CO70">
        <v>1.661343E-3</v>
      </c>
      <c r="CP70" s="95">
        <v>4.1100000000000002E-4</v>
      </c>
      <c r="CQ70">
        <v>2.2845999999999999E-3</v>
      </c>
      <c r="CR70">
        <v>2.991133E-3</v>
      </c>
      <c r="CS70" s="95">
        <v>6.5600000000000001E-4</v>
      </c>
    </row>
    <row r="71" spans="1:97">
      <c r="A71" s="94">
        <v>27</v>
      </c>
      <c r="B71" s="95">
        <v>9.5399999999999999E-4</v>
      </c>
      <c r="C71" s="95">
        <v>7.3899999999999997E-4</v>
      </c>
      <c r="D71" s="95">
        <v>7.3899999999999997E-4</v>
      </c>
      <c r="E71" s="95">
        <v>7.3899999999999997E-4</v>
      </c>
      <c r="F71" s="95">
        <v>7.3899999999999997E-4</v>
      </c>
      <c r="G71" s="95">
        <v>7.3899999999999997E-4</v>
      </c>
      <c r="H71" s="95">
        <v>7.3899999999999997E-4</v>
      </c>
      <c r="I71" s="95">
        <v>7.3899999999999997E-4</v>
      </c>
      <c r="J71" s="95">
        <v>8.7399999999999999E-4</v>
      </c>
      <c r="K71" s="95">
        <v>8.7399999999999999E-4</v>
      </c>
      <c r="L71" s="95">
        <v>8.7399999999999999E-4</v>
      </c>
      <c r="M71" s="95">
        <v>8.7399999999999999E-4</v>
      </c>
      <c r="N71" s="95">
        <v>8.7399999999999999E-4</v>
      </c>
      <c r="O71" s="95">
        <v>8.7399999999999999E-4</v>
      </c>
      <c r="P71" s="95">
        <v>8.7399999999999999E-4</v>
      </c>
      <c r="Q71">
        <v>1.137002E-3</v>
      </c>
      <c r="R71">
        <v>1.137002E-3</v>
      </c>
      <c r="S71">
        <v>1.137002E-3</v>
      </c>
      <c r="T71">
        <v>1.137002E-3</v>
      </c>
      <c r="U71">
        <v>2.3035109999999998E-3</v>
      </c>
      <c r="V71">
        <v>1.8730579999999999E-3</v>
      </c>
      <c r="W71">
        <v>1.214351E-3</v>
      </c>
      <c r="X71">
        <v>1.214351E-3</v>
      </c>
      <c r="Y71">
        <v>1.010001E-3</v>
      </c>
      <c r="Z71">
        <v>1.010001E-3</v>
      </c>
      <c r="AA71">
        <v>1.010001E-3</v>
      </c>
      <c r="AB71">
        <v>1.893498E-3</v>
      </c>
      <c r="AC71">
        <v>1.125561E-3</v>
      </c>
      <c r="AD71" s="95">
        <v>9.4300000000000004E-4</v>
      </c>
      <c r="AE71" s="95">
        <v>9.4300000000000004E-4</v>
      </c>
      <c r="AF71" s="95">
        <v>8.3500000000000002E-4</v>
      </c>
      <c r="AG71" s="95">
        <v>9.8499999999999998E-4</v>
      </c>
      <c r="AH71" s="95">
        <v>9.8499999999999998E-4</v>
      </c>
      <c r="AI71" s="95">
        <v>9.8499999999999998E-4</v>
      </c>
      <c r="AJ71" s="95">
        <v>9.8499999999999998E-4</v>
      </c>
      <c r="AK71">
        <v>1.497785E-3</v>
      </c>
      <c r="AL71">
        <v>1.497785E-3</v>
      </c>
      <c r="AM71">
        <v>1.497785E-3</v>
      </c>
      <c r="AN71">
        <v>1.078804E-3</v>
      </c>
      <c r="AO71">
        <v>1.4859090000000001E-3</v>
      </c>
      <c r="AP71">
        <v>1.204358E-3</v>
      </c>
      <c r="AQ71">
        <v>1.204358E-3</v>
      </c>
      <c r="AR71">
        <v>1.204358E-3</v>
      </c>
      <c r="AS71">
        <v>1.204358E-3</v>
      </c>
      <c r="AT71">
        <v>1.204358E-3</v>
      </c>
      <c r="AU71" s="95">
        <v>7.5100000000000004E-4</v>
      </c>
      <c r="AV71">
        <v>1.222435E-3</v>
      </c>
      <c r="AW71" s="95">
        <v>3.1700000000000001E-4</v>
      </c>
      <c r="AX71" s="95">
        <v>9.5399999999999999E-4</v>
      </c>
      <c r="AY71">
        <v>1.657256E-3</v>
      </c>
      <c r="AZ71" s="95">
        <v>7.3899999999999997E-4</v>
      </c>
      <c r="BA71">
        <v>1.514743E-3</v>
      </c>
      <c r="BB71" s="95">
        <v>8.7399999999999999E-4</v>
      </c>
      <c r="BC71" s="95">
        <v>9.5699999999999995E-4</v>
      </c>
      <c r="BD71">
        <v>1.0264720000000001E-3</v>
      </c>
      <c r="BE71" s="95">
        <v>8.7399999999999999E-4</v>
      </c>
      <c r="BF71">
        <v>1.137002E-3</v>
      </c>
      <c r="BG71" s="95">
        <v>2.9399999999999999E-4</v>
      </c>
      <c r="BH71" s="95">
        <v>9.7000000000000005E-4</v>
      </c>
      <c r="BI71">
        <v>2.3035109999999998E-3</v>
      </c>
      <c r="BJ71">
        <v>1.8730579999999999E-3</v>
      </c>
      <c r="BK71">
        <v>4.3768949999999996E-3</v>
      </c>
      <c r="BL71">
        <v>2.288202E-3</v>
      </c>
      <c r="BM71">
        <v>1.460741E-3</v>
      </c>
      <c r="BN71">
        <v>1.214351E-3</v>
      </c>
      <c r="BO71" s="95">
        <v>7.6400000000000003E-4</v>
      </c>
      <c r="BP71">
        <v>1.010001E-3</v>
      </c>
      <c r="BQ71" s="95">
        <v>8.3199999999999995E-4</v>
      </c>
      <c r="BR71">
        <v>1.893498E-3</v>
      </c>
      <c r="BS71">
        <v>0.88</v>
      </c>
      <c r="BT71">
        <v>1.3851950000000001E-3</v>
      </c>
      <c r="BU71">
        <v>2.4301129999999998E-3</v>
      </c>
      <c r="BV71">
        <v>1.3167859999999999E-3</v>
      </c>
      <c r="BW71">
        <v>2.7040789999999999E-3</v>
      </c>
      <c r="BX71" s="95">
        <v>8.3500000000000002E-4</v>
      </c>
      <c r="BY71" s="95">
        <v>9.4300000000000004E-4</v>
      </c>
      <c r="BZ71">
        <v>1.182521E-3</v>
      </c>
      <c r="CA71" s="95">
        <v>9.8499999999999998E-4</v>
      </c>
      <c r="CB71">
        <v>1.125561E-3</v>
      </c>
      <c r="CC71">
        <v>3.3073410000000001E-3</v>
      </c>
      <c r="CD71">
        <v>1.497785E-3</v>
      </c>
      <c r="CE71">
        <v>1.8593640000000001E-3</v>
      </c>
      <c r="CF71" s="95">
        <v>7.5600000000000005E-4</v>
      </c>
      <c r="CG71">
        <v>1.078804E-3</v>
      </c>
      <c r="CH71" s="95">
        <v>8.3199999999999995E-4</v>
      </c>
      <c r="CI71">
        <v>1.065957E-3</v>
      </c>
      <c r="CJ71">
        <v>3.451459E-3</v>
      </c>
      <c r="CK71">
        <v>1.4859090000000001E-3</v>
      </c>
      <c r="CL71">
        <v>1.204358E-3</v>
      </c>
      <c r="CM71">
        <v>1.0517180000000001E-3</v>
      </c>
      <c r="CN71" s="95">
        <v>8.8999999999999995E-4</v>
      </c>
      <c r="CO71">
        <v>1.0529490000000001E-3</v>
      </c>
      <c r="CP71" s="95">
        <v>7.5100000000000004E-4</v>
      </c>
      <c r="CQ71">
        <v>1.2306109999999999E-3</v>
      </c>
      <c r="CR71">
        <v>3.5864289999999999E-3</v>
      </c>
      <c r="CS71">
        <v>1.5006970000000001E-3</v>
      </c>
    </row>
    <row r="72" spans="1:97">
      <c r="A72" s="94">
        <v>28</v>
      </c>
      <c r="B72" s="95">
        <v>6.4599999999999998E-4</v>
      </c>
      <c r="C72" s="95">
        <v>4.6000000000000001E-4</v>
      </c>
      <c r="D72" s="95">
        <v>4.6000000000000001E-4</v>
      </c>
      <c r="E72" s="95">
        <v>4.6000000000000001E-4</v>
      </c>
      <c r="F72" s="95">
        <v>4.6000000000000001E-4</v>
      </c>
      <c r="G72" s="95">
        <v>4.6000000000000001E-4</v>
      </c>
      <c r="H72" s="95">
        <v>4.6000000000000001E-4</v>
      </c>
      <c r="I72" s="95">
        <v>4.6000000000000001E-4</v>
      </c>
      <c r="J72">
        <v>1.4146580000000001E-3</v>
      </c>
      <c r="K72">
        <v>1.4146580000000001E-3</v>
      </c>
      <c r="L72">
        <v>1.4146580000000001E-3</v>
      </c>
      <c r="M72">
        <v>1.4146580000000001E-3</v>
      </c>
      <c r="N72">
        <v>1.4146580000000001E-3</v>
      </c>
      <c r="O72">
        <v>1.4146580000000001E-3</v>
      </c>
      <c r="P72">
        <v>1.4146580000000001E-3</v>
      </c>
      <c r="Q72">
        <v>2.0779639999999999E-3</v>
      </c>
      <c r="R72">
        <v>2.0779639999999999E-3</v>
      </c>
      <c r="S72">
        <v>2.0779639999999999E-3</v>
      </c>
      <c r="T72">
        <v>2.0779639999999999E-3</v>
      </c>
      <c r="U72">
        <v>1.928812E-3</v>
      </c>
      <c r="V72">
        <v>1.6551090000000001E-3</v>
      </c>
      <c r="W72">
        <v>3.9004090000000001E-3</v>
      </c>
      <c r="X72">
        <v>3.9004090000000001E-3</v>
      </c>
      <c r="Y72" s="95">
        <v>9.3000000000000005E-4</v>
      </c>
      <c r="Z72" s="95">
        <v>9.3000000000000005E-4</v>
      </c>
      <c r="AA72" s="95">
        <v>9.3000000000000005E-4</v>
      </c>
      <c r="AB72">
        <v>1.094727E-3</v>
      </c>
      <c r="AC72">
        <v>1.418084E-3</v>
      </c>
      <c r="AD72" s="95">
        <v>8.2200000000000003E-4</v>
      </c>
      <c r="AE72" s="95">
        <v>8.2200000000000003E-4</v>
      </c>
      <c r="AF72" s="95">
        <v>4.86E-4</v>
      </c>
      <c r="AG72" s="95">
        <v>7.5699999999999997E-4</v>
      </c>
      <c r="AH72" s="95">
        <v>7.5699999999999997E-4</v>
      </c>
      <c r="AI72" s="95">
        <v>7.5699999999999997E-4</v>
      </c>
      <c r="AJ72" s="95">
        <v>7.5699999999999997E-4</v>
      </c>
      <c r="AK72">
        <v>1.341702E-3</v>
      </c>
      <c r="AL72">
        <v>1.341702E-3</v>
      </c>
      <c r="AM72">
        <v>1.341702E-3</v>
      </c>
      <c r="AN72" s="95">
        <v>8.9700000000000001E-4</v>
      </c>
      <c r="AO72">
        <v>3.1017340000000001E-3</v>
      </c>
      <c r="AP72">
        <v>1.3373899999999999E-3</v>
      </c>
      <c r="AQ72">
        <v>1.3373899999999999E-3</v>
      </c>
      <c r="AR72">
        <v>1.3373899999999999E-3</v>
      </c>
      <c r="AS72">
        <v>1.3373899999999999E-3</v>
      </c>
      <c r="AT72">
        <v>1.3373899999999999E-3</v>
      </c>
      <c r="AU72" s="95">
        <v>4.0000000000000002E-4</v>
      </c>
      <c r="AV72">
        <v>4.2999520000000001E-3</v>
      </c>
      <c r="AW72" s="95">
        <v>1.9100000000000001E-4</v>
      </c>
      <c r="AX72" s="95">
        <v>6.4599999999999998E-4</v>
      </c>
      <c r="AY72">
        <v>4.7981040000000001E-3</v>
      </c>
      <c r="AZ72" s="95">
        <v>4.6000000000000001E-4</v>
      </c>
      <c r="BA72" s="95">
        <v>8.25E-4</v>
      </c>
      <c r="BB72" s="95">
        <v>7.0600000000000003E-4</v>
      </c>
      <c r="BC72" s="95">
        <v>8.6899999999999998E-4</v>
      </c>
      <c r="BD72" s="95">
        <v>9.5699999999999995E-4</v>
      </c>
      <c r="BE72">
        <v>1.4146580000000001E-3</v>
      </c>
      <c r="BF72">
        <v>2.0779639999999999E-3</v>
      </c>
      <c r="BG72" s="95">
        <v>2.03E-4</v>
      </c>
      <c r="BH72" s="95">
        <v>5.0299999999999997E-4</v>
      </c>
      <c r="BI72">
        <v>1.928812E-3</v>
      </c>
      <c r="BJ72">
        <v>1.6551090000000001E-3</v>
      </c>
      <c r="BK72">
        <v>1.4035829999999999E-3</v>
      </c>
      <c r="BL72">
        <v>1.404864E-3</v>
      </c>
      <c r="BM72">
        <v>1.818472E-3</v>
      </c>
      <c r="BN72">
        <v>3.9004090000000001E-3</v>
      </c>
      <c r="BO72" s="95">
        <v>5.5900000000000004E-4</v>
      </c>
      <c r="BP72" s="95">
        <v>9.3000000000000005E-4</v>
      </c>
      <c r="BQ72" s="95">
        <v>6.5399999999999996E-4</v>
      </c>
      <c r="BR72">
        <v>1.094727E-3</v>
      </c>
      <c r="BS72" s="95">
        <v>9.6199999999999996E-4</v>
      </c>
      <c r="BT72">
        <v>0.88</v>
      </c>
      <c r="BU72">
        <v>2.216928E-3</v>
      </c>
      <c r="BV72" s="95">
        <v>5.6800000000000004E-4</v>
      </c>
      <c r="BW72">
        <v>1.0391910000000001E-3</v>
      </c>
      <c r="BX72" s="95">
        <v>4.86E-4</v>
      </c>
      <c r="BY72" s="95">
        <v>8.2200000000000003E-4</v>
      </c>
      <c r="BZ72" s="95">
        <v>8.4900000000000004E-4</v>
      </c>
      <c r="CA72" s="95">
        <v>7.5699999999999997E-4</v>
      </c>
      <c r="CB72">
        <v>1.418084E-3</v>
      </c>
      <c r="CC72" s="95">
        <v>7.5799999999999999E-4</v>
      </c>
      <c r="CD72">
        <v>1.341702E-3</v>
      </c>
      <c r="CE72">
        <v>1.799871E-3</v>
      </c>
      <c r="CF72" s="95">
        <v>4.2099999999999999E-4</v>
      </c>
      <c r="CG72" s="95">
        <v>8.9700000000000001E-4</v>
      </c>
      <c r="CH72" s="95">
        <v>6.6699999999999995E-4</v>
      </c>
      <c r="CI72">
        <v>1.536634E-3</v>
      </c>
      <c r="CJ72" s="95">
        <v>8.9499999999999996E-4</v>
      </c>
      <c r="CK72">
        <v>3.1017340000000001E-3</v>
      </c>
      <c r="CL72">
        <v>1.3373899999999999E-3</v>
      </c>
      <c r="CM72" s="95">
        <v>5.9599999999999996E-4</v>
      </c>
      <c r="CN72" s="95">
        <v>6.6500000000000001E-4</v>
      </c>
      <c r="CO72">
        <v>1.053266E-3</v>
      </c>
      <c r="CP72" s="95">
        <v>4.0000000000000002E-4</v>
      </c>
      <c r="CQ72">
        <v>1.213834E-3</v>
      </c>
      <c r="CR72">
        <v>1.18486E-3</v>
      </c>
      <c r="CS72" s="95">
        <v>6.8199999999999999E-4</v>
      </c>
    </row>
    <row r="73" spans="1:97">
      <c r="A73" s="94">
        <v>29</v>
      </c>
      <c r="B73" s="95">
        <v>7.7499999999999997E-4</v>
      </c>
      <c r="C73" s="95">
        <v>5.4900000000000001E-4</v>
      </c>
      <c r="D73" s="95">
        <v>5.4900000000000001E-4</v>
      </c>
      <c r="E73" s="95">
        <v>5.4900000000000001E-4</v>
      </c>
      <c r="F73" s="95">
        <v>5.4900000000000001E-4</v>
      </c>
      <c r="G73" s="95">
        <v>5.4900000000000001E-4</v>
      </c>
      <c r="H73" s="95">
        <v>5.4900000000000001E-4</v>
      </c>
      <c r="I73" s="95">
        <v>5.4900000000000001E-4</v>
      </c>
      <c r="J73" s="95">
        <v>9.7400000000000004E-4</v>
      </c>
      <c r="K73" s="95">
        <v>9.7400000000000004E-4</v>
      </c>
      <c r="L73" s="95">
        <v>9.7400000000000004E-4</v>
      </c>
      <c r="M73" s="95">
        <v>9.7400000000000004E-4</v>
      </c>
      <c r="N73" s="95">
        <v>9.7400000000000004E-4</v>
      </c>
      <c r="O73" s="95">
        <v>9.7400000000000004E-4</v>
      </c>
      <c r="P73" s="95">
        <v>9.7400000000000004E-4</v>
      </c>
      <c r="Q73">
        <v>1.3917479999999999E-3</v>
      </c>
      <c r="R73">
        <v>1.3917479999999999E-3</v>
      </c>
      <c r="S73">
        <v>1.3917479999999999E-3</v>
      </c>
      <c r="T73">
        <v>1.3917479999999999E-3</v>
      </c>
      <c r="U73">
        <v>3.8057799999999999E-3</v>
      </c>
      <c r="V73">
        <v>2.2027739999999998E-3</v>
      </c>
      <c r="W73">
        <v>1.801689E-3</v>
      </c>
      <c r="X73">
        <v>1.801689E-3</v>
      </c>
      <c r="Y73" s="95">
        <v>9.2400000000000002E-4</v>
      </c>
      <c r="Z73" s="95">
        <v>9.2400000000000002E-4</v>
      </c>
      <c r="AA73" s="95">
        <v>9.2400000000000002E-4</v>
      </c>
      <c r="AB73">
        <v>1.497527E-3</v>
      </c>
      <c r="AC73">
        <v>1.2154069999999999E-3</v>
      </c>
      <c r="AD73" s="95">
        <v>8.3000000000000001E-4</v>
      </c>
      <c r="AE73" s="95">
        <v>8.3000000000000001E-4</v>
      </c>
      <c r="AF73" s="95">
        <v>5.9800000000000001E-4</v>
      </c>
      <c r="AG73" s="95">
        <v>8.1300000000000003E-4</v>
      </c>
      <c r="AH73" s="95">
        <v>8.1300000000000003E-4</v>
      </c>
      <c r="AI73" s="95">
        <v>8.1300000000000003E-4</v>
      </c>
      <c r="AJ73" s="95">
        <v>8.1300000000000003E-4</v>
      </c>
      <c r="AK73">
        <v>1.5091709999999999E-3</v>
      </c>
      <c r="AL73">
        <v>1.5091709999999999E-3</v>
      </c>
      <c r="AM73">
        <v>1.5091709999999999E-3</v>
      </c>
      <c r="AN73" s="95">
        <v>9.4399999999999996E-4</v>
      </c>
      <c r="AO73">
        <v>2.2574600000000002E-3</v>
      </c>
      <c r="AP73">
        <v>1.3933070000000001E-3</v>
      </c>
      <c r="AQ73">
        <v>1.3933070000000001E-3</v>
      </c>
      <c r="AR73">
        <v>1.3933070000000001E-3</v>
      </c>
      <c r="AS73">
        <v>1.3933070000000001E-3</v>
      </c>
      <c r="AT73">
        <v>1.3933070000000001E-3</v>
      </c>
      <c r="AU73" s="95">
        <v>4.9799999999999996E-4</v>
      </c>
      <c r="AV73">
        <v>1.742649E-3</v>
      </c>
      <c r="AW73" s="95">
        <v>2.2100000000000001E-4</v>
      </c>
      <c r="AX73" s="95">
        <v>7.7499999999999997E-4</v>
      </c>
      <c r="AY73">
        <v>3.886184E-3</v>
      </c>
      <c r="AZ73" s="95">
        <v>5.4900000000000001E-4</v>
      </c>
      <c r="BA73">
        <v>1.1553589999999999E-3</v>
      </c>
      <c r="BB73" s="95">
        <v>7.3300000000000004E-4</v>
      </c>
      <c r="BC73" s="95">
        <v>8.6200000000000003E-4</v>
      </c>
      <c r="BD73" s="95">
        <v>9.4700000000000003E-4</v>
      </c>
      <c r="BE73" s="95">
        <v>9.7400000000000004E-4</v>
      </c>
      <c r="BF73">
        <v>1.3917479999999999E-3</v>
      </c>
      <c r="BG73" s="95">
        <v>2.24E-4</v>
      </c>
      <c r="BH73" s="95">
        <v>6.4700000000000001E-4</v>
      </c>
      <c r="BI73">
        <v>3.8057799999999999E-3</v>
      </c>
      <c r="BJ73">
        <v>2.2027739999999998E-3</v>
      </c>
      <c r="BK73">
        <v>4.1033750000000003E-3</v>
      </c>
      <c r="BL73">
        <v>2.7331109999999999E-3</v>
      </c>
      <c r="BM73">
        <v>1.763066E-3</v>
      </c>
      <c r="BN73">
        <v>1.801689E-3</v>
      </c>
      <c r="BO73" s="95">
        <v>5.9999999999999995E-4</v>
      </c>
      <c r="BP73" s="95">
        <v>9.2400000000000002E-4</v>
      </c>
      <c r="BQ73" s="95">
        <v>6.8400000000000004E-4</v>
      </c>
      <c r="BR73">
        <v>1.497527E-3</v>
      </c>
      <c r="BS73">
        <v>1.8258599999999999E-3</v>
      </c>
      <c r="BT73">
        <v>2.397541E-3</v>
      </c>
      <c r="BU73">
        <v>0.88</v>
      </c>
      <c r="BV73" s="95">
        <v>7.8100000000000001E-4</v>
      </c>
      <c r="BW73">
        <v>1.8544E-3</v>
      </c>
      <c r="BX73" s="95">
        <v>5.9800000000000001E-4</v>
      </c>
      <c r="BY73" s="95">
        <v>8.3000000000000001E-4</v>
      </c>
      <c r="BZ73">
        <v>1.0478359999999999E-3</v>
      </c>
      <c r="CA73" s="95">
        <v>8.1300000000000003E-4</v>
      </c>
      <c r="CB73">
        <v>1.2154069999999999E-3</v>
      </c>
      <c r="CC73">
        <v>1.2302470000000001E-3</v>
      </c>
      <c r="CD73">
        <v>1.5091709999999999E-3</v>
      </c>
      <c r="CE73">
        <v>2.9595509999999999E-3</v>
      </c>
      <c r="CF73" s="95">
        <v>5.1900000000000004E-4</v>
      </c>
      <c r="CG73" s="95">
        <v>9.4399999999999996E-4</v>
      </c>
      <c r="CH73" s="95">
        <v>6.9099999999999999E-4</v>
      </c>
      <c r="CI73">
        <v>1.191208E-3</v>
      </c>
      <c r="CJ73">
        <v>1.556312E-3</v>
      </c>
      <c r="CK73">
        <v>2.2574600000000002E-3</v>
      </c>
      <c r="CL73">
        <v>1.3933070000000001E-3</v>
      </c>
      <c r="CM73" s="95">
        <v>7.6199999999999998E-4</v>
      </c>
      <c r="CN73" s="95">
        <v>7.1500000000000003E-4</v>
      </c>
      <c r="CO73">
        <v>1.010738E-3</v>
      </c>
      <c r="CP73" s="95">
        <v>4.9799999999999996E-4</v>
      </c>
      <c r="CQ73">
        <v>1.217868E-3</v>
      </c>
      <c r="CR73">
        <v>2.204882E-3</v>
      </c>
      <c r="CS73" s="95">
        <v>9.6000000000000002E-4</v>
      </c>
    </row>
    <row r="74" spans="1:97">
      <c r="A74" s="94">
        <v>30</v>
      </c>
      <c r="B74">
        <v>1.907265E-3</v>
      </c>
      <c r="C74">
        <v>1.748182E-3</v>
      </c>
      <c r="D74">
        <v>1.748182E-3</v>
      </c>
      <c r="E74">
        <v>1.748182E-3</v>
      </c>
      <c r="F74">
        <v>1.748182E-3</v>
      </c>
      <c r="G74">
        <v>1.748182E-3</v>
      </c>
      <c r="H74">
        <v>1.748182E-3</v>
      </c>
      <c r="I74">
        <v>1.748182E-3</v>
      </c>
      <c r="J74" s="95">
        <v>7.3800000000000005E-4</v>
      </c>
      <c r="K74" s="95">
        <v>7.3800000000000005E-4</v>
      </c>
      <c r="L74" s="95">
        <v>7.3800000000000005E-4</v>
      </c>
      <c r="M74" s="95">
        <v>7.3800000000000005E-4</v>
      </c>
      <c r="N74" s="95">
        <v>7.3800000000000005E-4</v>
      </c>
      <c r="O74" s="95">
        <v>7.3800000000000005E-4</v>
      </c>
      <c r="P74" s="95">
        <v>7.3800000000000005E-4</v>
      </c>
      <c r="Q74" s="95">
        <v>8.4199999999999998E-4</v>
      </c>
      <c r="R74" s="95">
        <v>8.4199999999999998E-4</v>
      </c>
      <c r="S74" s="95">
        <v>8.4199999999999998E-4</v>
      </c>
      <c r="T74" s="95">
        <v>8.4199999999999998E-4</v>
      </c>
      <c r="U74">
        <v>1.144401E-3</v>
      </c>
      <c r="V74">
        <v>1.019283E-3</v>
      </c>
      <c r="W74">
        <v>1.038724E-3</v>
      </c>
      <c r="X74">
        <v>1.038724E-3</v>
      </c>
      <c r="Y74" s="95">
        <v>7.3300000000000004E-4</v>
      </c>
      <c r="Z74" s="95">
        <v>7.3300000000000004E-4</v>
      </c>
      <c r="AA74" s="95">
        <v>7.3300000000000004E-4</v>
      </c>
      <c r="AB74" s="95">
        <v>9.8499999999999998E-4</v>
      </c>
      <c r="AC74" s="95">
        <v>8.0500000000000005E-4</v>
      </c>
      <c r="AD74" s="95">
        <v>7.0100000000000002E-4</v>
      </c>
      <c r="AE74" s="95">
        <v>7.0100000000000002E-4</v>
      </c>
      <c r="AF74">
        <v>2.3723920000000001E-3</v>
      </c>
      <c r="AG74" s="95">
        <v>7.1400000000000001E-4</v>
      </c>
      <c r="AH74" s="95">
        <v>7.1400000000000001E-4</v>
      </c>
      <c r="AI74" s="95">
        <v>7.1400000000000001E-4</v>
      </c>
      <c r="AJ74" s="95">
        <v>7.1400000000000001E-4</v>
      </c>
      <c r="AK74" s="95">
        <v>9.0700000000000004E-4</v>
      </c>
      <c r="AL74" s="95">
        <v>9.0700000000000004E-4</v>
      </c>
      <c r="AM74" s="95">
        <v>9.0700000000000004E-4</v>
      </c>
      <c r="AN74" s="95">
        <v>7.5500000000000003E-4</v>
      </c>
      <c r="AO74" s="95">
        <v>9.7599999999999998E-4</v>
      </c>
      <c r="AP74">
        <v>1.334427E-3</v>
      </c>
      <c r="AQ74">
        <v>1.334427E-3</v>
      </c>
      <c r="AR74">
        <v>1.334427E-3</v>
      </c>
      <c r="AS74">
        <v>1.334427E-3</v>
      </c>
      <c r="AT74">
        <v>1.334427E-3</v>
      </c>
      <c r="AU74">
        <v>2.2088300000000002E-3</v>
      </c>
      <c r="AV74" s="95">
        <v>9.2000000000000003E-4</v>
      </c>
      <c r="AW74" s="95">
        <v>5.1900000000000004E-4</v>
      </c>
      <c r="AX74">
        <v>1.907265E-3</v>
      </c>
      <c r="AY74">
        <v>1.171758E-3</v>
      </c>
      <c r="AZ74">
        <v>1.748182E-3</v>
      </c>
      <c r="BA74">
        <v>2.7902510000000001E-3</v>
      </c>
      <c r="BB74" s="95">
        <v>6.6699999999999995E-4</v>
      </c>
      <c r="BC74" s="95">
        <v>7.1000000000000002E-4</v>
      </c>
      <c r="BD74" s="95">
        <v>7.4100000000000001E-4</v>
      </c>
      <c r="BE74" s="95">
        <v>7.3800000000000005E-4</v>
      </c>
      <c r="BF74" s="95">
        <v>8.4199999999999998E-4</v>
      </c>
      <c r="BG74" s="95">
        <v>4.6200000000000001E-4</v>
      </c>
      <c r="BH74">
        <v>4.1635090000000001E-3</v>
      </c>
      <c r="BI74">
        <v>1.144401E-3</v>
      </c>
      <c r="BJ74">
        <v>1.019283E-3</v>
      </c>
      <c r="BK74">
        <v>1.486107E-3</v>
      </c>
      <c r="BL74">
        <v>1.7344050000000001E-3</v>
      </c>
      <c r="BM74" s="95">
        <v>9.2400000000000002E-4</v>
      </c>
      <c r="BN74">
        <v>1.038724E-3</v>
      </c>
      <c r="BO74" s="95">
        <v>6.11E-4</v>
      </c>
      <c r="BP74" s="95">
        <v>7.3300000000000004E-4</v>
      </c>
      <c r="BQ74" s="95">
        <v>6.4599999999999998E-4</v>
      </c>
      <c r="BR74" s="95">
        <v>9.8499999999999998E-4</v>
      </c>
      <c r="BS74">
        <v>1.6644170000000001E-3</v>
      </c>
      <c r="BT74">
        <v>1.0333810000000001E-3</v>
      </c>
      <c r="BU74">
        <v>1.3132230000000001E-3</v>
      </c>
      <c r="BV74">
        <v>0.88</v>
      </c>
      <c r="BW74">
        <v>2.258047E-3</v>
      </c>
      <c r="BX74">
        <v>2.3723920000000001E-3</v>
      </c>
      <c r="BY74" s="95">
        <v>7.0100000000000002E-4</v>
      </c>
      <c r="BZ74">
        <v>1.88882E-3</v>
      </c>
      <c r="CA74" s="95">
        <v>7.1400000000000001E-4</v>
      </c>
      <c r="CB74" s="95">
        <v>8.0500000000000005E-4</v>
      </c>
      <c r="CC74">
        <v>2.7200900000000001E-3</v>
      </c>
      <c r="CD74" s="95">
        <v>9.0700000000000004E-4</v>
      </c>
      <c r="CE74">
        <v>1.489691E-3</v>
      </c>
      <c r="CF74">
        <v>2.184297E-3</v>
      </c>
      <c r="CG74" s="95">
        <v>7.5500000000000003E-4</v>
      </c>
      <c r="CH74" s="95">
        <v>6.4599999999999998E-4</v>
      </c>
      <c r="CI74" s="95">
        <v>7.94E-4</v>
      </c>
      <c r="CJ74">
        <v>2.5198759999999999E-3</v>
      </c>
      <c r="CK74" s="95">
        <v>9.7599999999999998E-4</v>
      </c>
      <c r="CL74">
        <v>1.334427E-3</v>
      </c>
      <c r="CM74">
        <v>3.1316170000000002E-3</v>
      </c>
      <c r="CN74" s="95">
        <v>6.7199999999999996E-4</v>
      </c>
      <c r="CO74" s="95">
        <v>7.5699999999999997E-4</v>
      </c>
      <c r="CP74">
        <v>2.2088300000000002E-3</v>
      </c>
      <c r="CQ74" s="95">
        <v>8.2399999999999997E-4</v>
      </c>
      <c r="CR74">
        <v>1.2293359999999999E-3</v>
      </c>
      <c r="CS74">
        <v>5.5265710000000001E-3</v>
      </c>
    </row>
    <row r="75" spans="1:97">
      <c r="A75" s="94">
        <v>31</v>
      </c>
      <c r="B75">
        <v>1.370144E-3</v>
      </c>
      <c r="C75" s="95">
        <v>9.1600000000000004E-4</v>
      </c>
      <c r="D75" s="95">
        <v>9.1600000000000004E-4</v>
      </c>
      <c r="E75" s="95">
        <v>9.1600000000000004E-4</v>
      </c>
      <c r="F75" s="95">
        <v>9.1600000000000004E-4</v>
      </c>
      <c r="G75" s="95">
        <v>9.1600000000000004E-4</v>
      </c>
      <c r="H75" s="95">
        <v>9.1600000000000004E-4</v>
      </c>
      <c r="I75" s="95">
        <v>9.1600000000000004E-4</v>
      </c>
      <c r="J75" s="95">
        <v>8.0699999999999999E-4</v>
      </c>
      <c r="K75" s="95">
        <v>8.0699999999999999E-4</v>
      </c>
      <c r="L75" s="95">
        <v>8.0699999999999999E-4</v>
      </c>
      <c r="M75" s="95">
        <v>8.0699999999999999E-4</v>
      </c>
      <c r="N75" s="95">
        <v>8.0699999999999999E-4</v>
      </c>
      <c r="O75" s="95">
        <v>8.0699999999999999E-4</v>
      </c>
      <c r="P75" s="95">
        <v>8.0699999999999999E-4</v>
      </c>
      <c r="Q75" s="95">
        <v>9.8999999999999999E-4</v>
      </c>
      <c r="R75" s="95">
        <v>9.8999999999999999E-4</v>
      </c>
      <c r="S75" s="95">
        <v>9.8999999999999999E-4</v>
      </c>
      <c r="T75" s="95">
        <v>9.8999999999999999E-4</v>
      </c>
      <c r="U75">
        <v>1.649303E-3</v>
      </c>
      <c r="V75">
        <v>1.314717E-3</v>
      </c>
      <c r="W75">
        <v>1.3563729999999999E-3</v>
      </c>
      <c r="X75">
        <v>1.3563729999999999E-3</v>
      </c>
      <c r="Y75" s="95">
        <v>7.7999999999999999E-4</v>
      </c>
      <c r="Z75" s="95">
        <v>7.7999999999999999E-4</v>
      </c>
      <c r="AA75" s="95">
        <v>7.7999999999999999E-4</v>
      </c>
      <c r="AB75">
        <v>1.1645049999999999E-3</v>
      </c>
      <c r="AC75" s="95">
        <v>9.1399999999999999E-4</v>
      </c>
      <c r="AD75" s="95">
        <v>7.27E-4</v>
      </c>
      <c r="AE75" s="95">
        <v>7.27E-4</v>
      </c>
      <c r="AF75">
        <v>1.058364E-3</v>
      </c>
      <c r="AG75" s="95">
        <v>7.3099999999999999E-4</v>
      </c>
      <c r="AH75" s="95">
        <v>7.3099999999999999E-4</v>
      </c>
      <c r="AI75" s="95">
        <v>7.3099999999999999E-4</v>
      </c>
      <c r="AJ75" s="95">
        <v>7.3099999999999999E-4</v>
      </c>
      <c r="AK75">
        <v>1.074452E-3</v>
      </c>
      <c r="AL75">
        <v>1.074452E-3</v>
      </c>
      <c r="AM75">
        <v>1.074452E-3</v>
      </c>
      <c r="AN75" s="95">
        <v>8.03E-4</v>
      </c>
      <c r="AO75">
        <v>1.26425E-3</v>
      </c>
      <c r="AP75">
        <v>1.7438320000000001E-3</v>
      </c>
      <c r="AQ75">
        <v>1.7438320000000001E-3</v>
      </c>
      <c r="AR75">
        <v>1.7438320000000001E-3</v>
      </c>
      <c r="AS75">
        <v>1.7438320000000001E-3</v>
      </c>
      <c r="AT75">
        <v>1.7438320000000001E-3</v>
      </c>
      <c r="AU75" s="95">
        <v>8.4500000000000005E-4</v>
      </c>
      <c r="AV75">
        <v>1.1447149999999999E-3</v>
      </c>
      <c r="AW75" s="95">
        <v>3.1100000000000002E-4</v>
      </c>
      <c r="AX75">
        <v>1.370144E-3</v>
      </c>
      <c r="AY75">
        <v>1.7807159999999999E-3</v>
      </c>
      <c r="AZ75" s="95">
        <v>9.1600000000000004E-4</v>
      </c>
      <c r="BA75">
        <v>3.1211720000000002E-3</v>
      </c>
      <c r="BB75" s="95">
        <v>6.7100000000000005E-4</v>
      </c>
      <c r="BC75" s="95">
        <v>7.4299999999999995E-4</v>
      </c>
      <c r="BD75" s="95">
        <v>7.9199999999999995E-4</v>
      </c>
      <c r="BE75" s="95">
        <v>8.0699999999999999E-4</v>
      </c>
      <c r="BF75" s="95">
        <v>9.8999999999999999E-4</v>
      </c>
      <c r="BG75" s="95">
        <v>3.0600000000000001E-4</v>
      </c>
      <c r="BH75">
        <v>1.2236129999999999E-3</v>
      </c>
      <c r="BI75">
        <v>1.649303E-3</v>
      </c>
      <c r="BJ75">
        <v>1.314717E-3</v>
      </c>
      <c r="BK75">
        <v>2.842963E-3</v>
      </c>
      <c r="BL75">
        <v>5.0783460000000001E-3</v>
      </c>
      <c r="BM75">
        <v>1.1337389999999999E-3</v>
      </c>
      <c r="BN75">
        <v>1.3563729999999999E-3</v>
      </c>
      <c r="BO75" s="95">
        <v>5.8600000000000004E-4</v>
      </c>
      <c r="BP75" s="95">
        <v>7.7999999999999999E-4</v>
      </c>
      <c r="BQ75" s="95">
        <v>6.4000000000000005E-4</v>
      </c>
      <c r="BR75">
        <v>1.1645049999999999E-3</v>
      </c>
      <c r="BS75">
        <v>2.5221169999999999E-3</v>
      </c>
      <c r="BT75">
        <v>1.3951289999999999E-3</v>
      </c>
      <c r="BU75">
        <v>2.3020139999999998E-3</v>
      </c>
      <c r="BV75">
        <v>1.6662179999999999E-3</v>
      </c>
      <c r="BW75">
        <v>0.88</v>
      </c>
      <c r="BX75">
        <v>1.058364E-3</v>
      </c>
      <c r="BY75" s="95">
        <v>7.27E-4</v>
      </c>
      <c r="BZ75">
        <v>1.9523850000000001E-3</v>
      </c>
      <c r="CA75" s="95">
        <v>7.3099999999999999E-4</v>
      </c>
      <c r="CB75" s="95">
        <v>9.1399999999999999E-4</v>
      </c>
      <c r="CC75">
        <v>2.9695030000000001E-3</v>
      </c>
      <c r="CD75">
        <v>1.074452E-3</v>
      </c>
      <c r="CE75">
        <v>2.9393729999999999E-3</v>
      </c>
      <c r="CF75" s="95">
        <v>8.8699999999999998E-4</v>
      </c>
      <c r="CG75" s="95">
        <v>8.03E-4</v>
      </c>
      <c r="CH75" s="95">
        <v>6.4199999999999999E-4</v>
      </c>
      <c r="CI75" s="95">
        <v>8.9999999999999998E-4</v>
      </c>
      <c r="CJ75">
        <v>6.1034119999999999E-3</v>
      </c>
      <c r="CK75">
        <v>1.26425E-3</v>
      </c>
      <c r="CL75">
        <v>1.7438320000000001E-3</v>
      </c>
      <c r="CM75">
        <v>1.509441E-3</v>
      </c>
      <c r="CN75" s="95">
        <v>6.6799999999999997E-4</v>
      </c>
      <c r="CO75" s="95">
        <v>8.2200000000000003E-4</v>
      </c>
      <c r="CP75" s="95">
        <v>8.4500000000000005E-4</v>
      </c>
      <c r="CQ75" s="95">
        <v>9.3099999999999997E-4</v>
      </c>
      <c r="CR75">
        <v>1.6767360000000001E-3</v>
      </c>
      <c r="CS75">
        <v>2.4548899999999999E-3</v>
      </c>
    </row>
    <row r="76" spans="1:97">
      <c r="A76" s="94">
        <v>32</v>
      </c>
      <c r="B76">
        <v>2.3983770000000001E-3</v>
      </c>
      <c r="C76">
        <v>5.3439940000000003E-3</v>
      </c>
      <c r="D76">
        <v>5.3439940000000003E-3</v>
      </c>
      <c r="E76">
        <v>5.3439940000000003E-3</v>
      </c>
      <c r="F76">
        <v>5.3439940000000003E-3</v>
      </c>
      <c r="G76">
        <v>5.3439940000000003E-3</v>
      </c>
      <c r="H76">
        <v>5.3439940000000003E-3</v>
      </c>
      <c r="I76">
        <v>5.3439940000000003E-3</v>
      </c>
      <c r="J76" s="95">
        <v>5.4199999999999995E-4</v>
      </c>
      <c r="K76" s="95">
        <v>5.4199999999999995E-4</v>
      </c>
      <c r="L76" s="95">
        <v>5.4199999999999995E-4</v>
      </c>
      <c r="M76" s="95">
        <v>5.4199999999999995E-4</v>
      </c>
      <c r="N76" s="95">
        <v>5.4199999999999995E-4</v>
      </c>
      <c r="O76" s="95">
        <v>5.4199999999999995E-4</v>
      </c>
      <c r="P76" s="95">
        <v>5.4199999999999995E-4</v>
      </c>
      <c r="Q76" s="95">
        <v>5.8900000000000001E-4</v>
      </c>
      <c r="R76" s="95">
        <v>5.8900000000000001E-4</v>
      </c>
      <c r="S76" s="95">
        <v>5.8900000000000001E-4</v>
      </c>
      <c r="T76" s="95">
        <v>5.8900000000000001E-4</v>
      </c>
      <c r="U76" s="95">
        <v>7.1900000000000002E-4</v>
      </c>
      <c r="V76" s="95">
        <v>6.5200000000000002E-4</v>
      </c>
      <c r="W76" s="95">
        <v>7.6099999999999996E-4</v>
      </c>
      <c r="X76" s="95">
        <v>7.6099999999999996E-4</v>
      </c>
      <c r="Y76" s="95">
        <v>5.0000000000000001E-4</v>
      </c>
      <c r="Z76" s="95">
        <v>5.0000000000000001E-4</v>
      </c>
      <c r="AA76" s="95">
        <v>5.0000000000000001E-4</v>
      </c>
      <c r="AB76" s="95">
        <v>6.1499999999999999E-4</v>
      </c>
      <c r="AC76" s="95">
        <v>5.53E-4</v>
      </c>
      <c r="AD76" s="95">
        <v>4.7899999999999999E-4</v>
      </c>
      <c r="AE76" s="95">
        <v>4.7899999999999999E-4</v>
      </c>
      <c r="AF76">
        <v>0.23</v>
      </c>
      <c r="AG76" s="95">
        <v>4.7899999999999999E-4</v>
      </c>
      <c r="AH76" s="95">
        <v>4.7899999999999999E-4</v>
      </c>
      <c r="AI76" s="95">
        <v>4.7899999999999999E-4</v>
      </c>
      <c r="AJ76" s="95">
        <v>4.7899999999999999E-4</v>
      </c>
      <c r="AK76" s="95">
        <v>5.9299999999999999E-4</v>
      </c>
      <c r="AL76" s="95">
        <v>5.9299999999999999E-4</v>
      </c>
      <c r="AM76" s="95">
        <v>5.9299999999999999E-4</v>
      </c>
      <c r="AN76" s="95">
        <v>5.0600000000000005E-4</v>
      </c>
      <c r="AO76" s="95">
        <v>6.5799999999999995E-4</v>
      </c>
      <c r="AP76">
        <v>1.0468949999999999E-3</v>
      </c>
      <c r="AQ76">
        <v>1.0468949999999999E-3</v>
      </c>
      <c r="AR76">
        <v>1.0468949999999999E-3</v>
      </c>
      <c r="AS76">
        <v>1.0468949999999999E-3</v>
      </c>
      <c r="AT76">
        <v>1.0468949999999999E-3</v>
      </c>
      <c r="AU76">
        <v>2.3521060000000001E-3</v>
      </c>
      <c r="AV76" s="95">
        <v>6.4899999999999995E-4</v>
      </c>
      <c r="AW76" s="95">
        <v>4.5399999999999998E-4</v>
      </c>
      <c r="AX76">
        <v>2.3983770000000001E-3</v>
      </c>
      <c r="AY76" s="95">
        <v>7.94E-4</v>
      </c>
      <c r="AZ76">
        <v>5.3439940000000003E-3</v>
      </c>
      <c r="BA76">
        <v>1.7061190000000001E-3</v>
      </c>
      <c r="BB76" s="95">
        <v>4.55E-4</v>
      </c>
      <c r="BC76" s="95">
        <v>4.86E-4</v>
      </c>
      <c r="BD76" s="95">
        <v>5.0500000000000002E-4</v>
      </c>
      <c r="BE76" s="95">
        <v>5.4199999999999995E-4</v>
      </c>
      <c r="BF76" s="95">
        <v>5.8900000000000001E-4</v>
      </c>
      <c r="BG76" s="95">
        <v>4.66E-4</v>
      </c>
      <c r="BH76">
        <v>4.163763E-3</v>
      </c>
      <c r="BI76" s="95">
        <v>7.1900000000000002E-4</v>
      </c>
      <c r="BJ76" s="95">
        <v>6.5200000000000002E-4</v>
      </c>
      <c r="BK76" s="95">
        <v>8.5400000000000005E-4</v>
      </c>
      <c r="BL76">
        <v>1.052508E-3</v>
      </c>
      <c r="BM76" s="95">
        <v>6.1399999999999996E-4</v>
      </c>
      <c r="BN76" s="95">
        <v>7.6099999999999996E-4</v>
      </c>
      <c r="BO76" s="95">
        <v>4.1800000000000002E-4</v>
      </c>
      <c r="BP76" s="95">
        <v>5.0000000000000001E-4</v>
      </c>
      <c r="BQ76" s="95">
        <v>4.4200000000000001E-4</v>
      </c>
      <c r="BR76" s="95">
        <v>6.1499999999999999E-4</v>
      </c>
      <c r="BS76" s="95">
        <v>8.6300000000000005E-4</v>
      </c>
      <c r="BT76" s="95">
        <v>7.2199999999999999E-4</v>
      </c>
      <c r="BU76" s="95">
        <v>8.2299999999999995E-4</v>
      </c>
      <c r="BV76">
        <v>1.939425E-3</v>
      </c>
      <c r="BW76">
        <v>1.172527E-3</v>
      </c>
      <c r="BX76">
        <v>0.65</v>
      </c>
      <c r="BY76" s="95">
        <v>4.7899999999999999E-4</v>
      </c>
      <c r="BZ76">
        <v>1.6210720000000001E-3</v>
      </c>
      <c r="CA76" s="95">
        <v>4.7899999999999999E-4</v>
      </c>
      <c r="CB76" s="95">
        <v>5.53E-4</v>
      </c>
      <c r="CC76">
        <v>1.0965020000000001E-3</v>
      </c>
      <c r="CD76" s="95">
        <v>5.9299999999999999E-4</v>
      </c>
      <c r="CE76" s="95">
        <v>9.8200000000000002E-4</v>
      </c>
      <c r="CF76">
        <v>3.8515839999999999E-3</v>
      </c>
      <c r="CG76" s="95">
        <v>5.0600000000000005E-4</v>
      </c>
      <c r="CH76" s="95">
        <v>4.4299999999999998E-4</v>
      </c>
      <c r="CI76" s="95">
        <v>5.5500000000000005E-4</v>
      </c>
      <c r="CJ76">
        <v>1.137452E-3</v>
      </c>
      <c r="CK76" s="95">
        <v>6.5799999999999995E-4</v>
      </c>
      <c r="CL76">
        <v>1.0468949999999999E-3</v>
      </c>
      <c r="CM76">
        <v>3.8323459999999999E-3</v>
      </c>
      <c r="CN76" s="95">
        <v>4.5399999999999998E-4</v>
      </c>
      <c r="CO76" s="95">
        <v>5.1699999999999999E-4</v>
      </c>
      <c r="CP76">
        <v>2.3521060000000001E-3</v>
      </c>
      <c r="CQ76" s="95">
        <v>5.5199999999999997E-4</v>
      </c>
      <c r="CR76" s="95">
        <v>7.2199999999999999E-4</v>
      </c>
      <c r="CS76">
        <v>1.9436869999999999E-3</v>
      </c>
    </row>
    <row r="77" spans="1:97">
      <c r="A77" s="94">
        <v>34</v>
      </c>
      <c r="B77" s="95">
        <v>2.81E-4</v>
      </c>
      <c r="C77" s="95">
        <v>2.31E-4</v>
      </c>
      <c r="D77" s="95">
        <v>2.31E-4</v>
      </c>
      <c r="E77" s="95">
        <v>2.31E-4</v>
      </c>
      <c r="F77" s="95">
        <v>2.31E-4</v>
      </c>
      <c r="G77" s="95">
        <v>2.31E-4</v>
      </c>
      <c r="H77" s="95">
        <v>2.31E-4</v>
      </c>
      <c r="I77" s="95">
        <v>2.31E-4</v>
      </c>
      <c r="J77" s="95">
        <v>7.5299999999999998E-4</v>
      </c>
      <c r="K77" s="95">
        <v>7.5299999999999998E-4</v>
      </c>
      <c r="L77" s="95">
        <v>7.5299999999999998E-4</v>
      </c>
      <c r="M77" s="95">
        <v>7.5299999999999998E-4</v>
      </c>
      <c r="N77" s="95">
        <v>7.5299999999999998E-4</v>
      </c>
      <c r="O77" s="95">
        <v>7.5299999999999998E-4</v>
      </c>
      <c r="P77" s="95">
        <v>7.5299999999999998E-4</v>
      </c>
      <c r="Q77" s="95">
        <v>9.5399999999999999E-4</v>
      </c>
      <c r="R77" s="95">
        <v>9.5399999999999999E-4</v>
      </c>
      <c r="S77" s="95">
        <v>9.5399999999999999E-4</v>
      </c>
      <c r="T77" s="95">
        <v>9.5399999999999999E-4</v>
      </c>
      <c r="U77" s="95">
        <v>7.2999999999999996E-4</v>
      </c>
      <c r="V77" s="95">
        <v>9.1500000000000001E-4</v>
      </c>
      <c r="W77" s="95">
        <v>5.1999999999999995E-4</v>
      </c>
      <c r="X77" s="95">
        <v>5.1999999999999995E-4</v>
      </c>
      <c r="Y77">
        <v>5.3234909999999996E-3</v>
      </c>
      <c r="Z77">
        <v>5.3234909999999996E-3</v>
      </c>
      <c r="AA77">
        <v>5.3234909999999996E-3</v>
      </c>
      <c r="AB77" s="95">
        <v>9.7499999999999996E-4</v>
      </c>
      <c r="AC77">
        <v>1.4371539999999999E-3</v>
      </c>
      <c r="AD77">
        <v>0.115</v>
      </c>
      <c r="AE77">
        <v>0.115</v>
      </c>
      <c r="AF77" s="95">
        <v>2.43E-4</v>
      </c>
      <c r="AG77">
        <v>3.2541940000000002E-3</v>
      </c>
      <c r="AH77">
        <v>3.2541940000000002E-3</v>
      </c>
      <c r="AI77">
        <v>3.2541940000000002E-3</v>
      </c>
      <c r="AJ77">
        <v>3.2541940000000002E-3</v>
      </c>
      <c r="AK77">
        <v>1.2664989999999999E-3</v>
      </c>
      <c r="AL77">
        <v>1.2664989999999999E-3</v>
      </c>
      <c r="AM77">
        <v>1.2664989999999999E-3</v>
      </c>
      <c r="AN77">
        <v>3.8242950000000001E-3</v>
      </c>
      <c r="AO77" s="95">
        <v>8.2899999999999998E-4</v>
      </c>
      <c r="AP77" s="95">
        <v>3.8699999999999997E-4</v>
      </c>
      <c r="AQ77" s="95">
        <v>3.8699999999999997E-4</v>
      </c>
      <c r="AR77" s="95">
        <v>3.8699999999999997E-4</v>
      </c>
      <c r="AS77" s="95">
        <v>3.8699999999999997E-4</v>
      </c>
      <c r="AT77" s="95">
        <v>3.8699999999999997E-4</v>
      </c>
      <c r="AU77" s="95">
        <v>2.22E-4</v>
      </c>
      <c r="AV77" s="95">
        <v>7.27E-4</v>
      </c>
      <c r="AW77" s="95">
        <v>1.25E-4</v>
      </c>
      <c r="AX77" s="95">
        <v>2.81E-4</v>
      </c>
      <c r="AY77" s="95">
        <v>5.71E-4</v>
      </c>
      <c r="AZ77" s="95">
        <v>2.31E-4</v>
      </c>
      <c r="BA77" s="95">
        <v>3.3799999999999998E-4</v>
      </c>
      <c r="BB77">
        <v>3.6836630000000002E-3</v>
      </c>
      <c r="BC77">
        <v>9.8772259999999994E-3</v>
      </c>
      <c r="BD77">
        <v>4.3785619999999999E-3</v>
      </c>
      <c r="BE77" s="95">
        <v>7.5299999999999998E-4</v>
      </c>
      <c r="BF77" s="95">
        <v>9.5399999999999999E-4</v>
      </c>
      <c r="BG77" s="95">
        <v>1.2400000000000001E-4</v>
      </c>
      <c r="BH77" s="95">
        <v>2.5700000000000001E-4</v>
      </c>
      <c r="BI77" s="95">
        <v>7.2999999999999996E-4</v>
      </c>
      <c r="BJ77" s="95">
        <v>9.1500000000000001E-4</v>
      </c>
      <c r="BK77" s="95">
        <v>5.4699999999999996E-4</v>
      </c>
      <c r="BL77" s="95">
        <v>4.4499999999999997E-4</v>
      </c>
      <c r="BM77">
        <v>1.0732960000000001E-3</v>
      </c>
      <c r="BN77" s="95">
        <v>5.1999999999999995E-4</v>
      </c>
      <c r="BO77">
        <v>1.2748169999999999E-3</v>
      </c>
      <c r="BP77">
        <v>5.3234909999999996E-3</v>
      </c>
      <c r="BQ77">
        <v>2.3783430000000002E-3</v>
      </c>
      <c r="BR77" s="95">
        <v>9.7499999999999996E-4</v>
      </c>
      <c r="BS77" s="95">
        <v>4.95E-4</v>
      </c>
      <c r="BT77" s="95">
        <v>6.2100000000000002E-4</v>
      </c>
      <c r="BU77" s="95">
        <v>5.8E-4</v>
      </c>
      <c r="BV77" s="95">
        <v>2.9100000000000003E-4</v>
      </c>
      <c r="BW77" s="95">
        <v>4.0900000000000002E-4</v>
      </c>
      <c r="BX77" s="95">
        <v>2.43E-4</v>
      </c>
      <c r="BY77">
        <v>0.65</v>
      </c>
      <c r="BZ77" s="95">
        <v>3.2600000000000001E-4</v>
      </c>
      <c r="CA77">
        <v>3.2541940000000002E-3</v>
      </c>
      <c r="CB77">
        <v>1.4371539999999999E-3</v>
      </c>
      <c r="CC77" s="95">
        <v>3.86E-4</v>
      </c>
      <c r="CD77">
        <v>1.2664989999999999E-3</v>
      </c>
      <c r="CE77" s="95">
        <v>4.6099999999999998E-4</v>
      </c>
      <c r="CF77" s="95">
        <v>2.2499999999999999E-4</v>
      </c>
      <c r="CG77">
        <v>3.8242950000000001E-3</v>
      </c>
      <c r="CH77">
        <v>2.6757270000000001E-3</v>
      </c>
      <c r="CI77">
        <v>1.186262E-3</v>
      </c>
      <c r="CJ77" s="95">
        <v>4.0299999999999998E-4</v>
      </c>
      <c r="CK77" s="95">
        <v>8.2899999999999998E-4</v>
      </c>
      <c r="CL77" s="95">
        <v>3.8699999999999997E-4</v>
      </c>
      <c r="CM77" s="95">
        <v>2.7799999999999998E-4</v>
      </c>
      <c r="CN77">
        <v>2.1947920000000001E-3</v>
      </c>
      <c r="CO77">
        <v>2.7983679999999999E-3</v>
      </c>
      <c r="CP77" s="95">
        <v>2.22E-4</v>
      </c>
      <c r="CQ77">
        <v>1.8123740000000001E-3</v>
      </c>
      <c r="CR77" s="95">
        <v>6.7199999999999996E-4</v>
      </c>
      <c r="CS77" s="95">
        <v>3.1700000000000001E-4</v>
      </c>
    </row>
    <row r="78" spans="1:97">
      <c r="A78" s="94">
        <v>35</v>
      </c>
      <c r="B78">
        <v>3.977558E-3</v>
      </c>
      <c r="C78">
        <v>1.4835720000000001E-3</v>
      </c>
      <c r="D78">
        <v>1.4835720000000001E-3</v>
      </c>
      <c r="E78">
        <v>1.4835720000000001E-3</v>
      </c>
      <c r="F78">
        <v>1.4835720000000001E-3</v>
      </c>
      <c r="G78">
        <v>1.4835720000000001E-3</v>
      </c>
      <c r="H78">
        <v>1.4835720000000001E-3</v>
      </c>
      <c r="I78">
        <v>1.4835720000000001E-3</v>
      </c>
      <c r="J78" s="95">
        <v>8.0599999999999997E-4</v>
      </c>
      <c r="K78" s="95">
        <v>8.0599999999999997E-4</v>
      </c>
      <c r="L78" s="95">
        <v>8.0599999999999997E-4</v>
      </c>
      <c r="M78" s="95">
        <v>8.0599999999999997E-4</v>
      </c>
      <c r="N78" s="95">
        <v>8.0599999999999997E-4</v>
      </c>
      <c r="O78" s="95">
        <v>8.0599999999999997E-4</v>
      </c>
      <c r="P78" s="95">
        <v>8.0599999999999997E-4</v>
      </c>
      <c r="Q78" s="95">
        <v>8.9400000000000005E-4</v>
      </c>
      <c r="R78" s="95">
        <v>8.9400000000000005E-4</v>
      </c>
      <c r="S78" s="95">
        <v>8.9400000000000005E-4</v>
      </c>
      <c r="T78" s="95">
        <v>8.9400000000000005E-4</v>
      </c>
      <c r="U78">
        <v>1.12649E-3</v>
      </c>
      <c r="V78" s="95">
        <v>9.7300000000000002E-4</v>
      </c>
      <c r="W78">
        <v>1.419795E-3</v>
      </c>
      <c r="X78">
        <v>1.419795E-3</v>
      </c>
      <c r="Y78" s="95">
        <v>6.7900000000000002E-4</v>
      </c>
      <c r="Z78" s="95">
        <v>6.7900000000000002E-4</v>
      </c>
      <c r="AA78" s="95">
        <v>6.7900000000000002E-4</v>
      </c>
      <c r="AB78" s="95">
        <v>8.5400000000000005E-4</v>
      </c>
      <c r="AC78" s="95">
        <v>8.0000000000000004E-4</v>
      </c>
      <c r="AD78" s="95">
        <v>6.3900000000000003E-4</v>
      </c>
      <c r="AE78" s="95">
        <v>6.3900000000000003E-4</v>
      </c>
      <c r="AF78">
        <v>1.615443E-3</v>
      </c>
      <c r="AG78" s="95">
        <v>6.2799999999999998E-4</v>
      </c>
      <c r="AH78" s="95">
        <v>6.2799999999999998E-4</v>
      </c>
      <c r="AI78" s="95">
        <v>6.2799999999999998E-4</v>
      </c>
      <c r="AJ78" s="95">
        <v>6.2799999999999998E-4</v>
      </c>
      <c r="AK78" s="95">
        <v>8.4900000000000004E-4</v>
      </c>
      <c r="AL78" s="95">
        <v>8.4900000000000004E-4</v>
      </c>
      <c r="AM78" s="95">
        <v>8.4900000000000004E-4</v>
      </c>
      <c r="AN78" s="95">
        <v>6.8199999999999999E-4</v>
      </c>
      <c r="AO78">
        <v>1.0409250000000001E-3</v>
      </c>
      <c r="AP78">
        <v>2.9438139999999999E-3</v>
      </c>
      <c r="AQ78">
        <v>2.9438139999999999E-3</v>
      </c>
      <c r="AR78">
        <v>2.9438139999999999E-3</v>
      </c>
      <c r="AS78">
        <v>2.9438139999999999E-3</v>
      </c>
      <c r="AT78">
        <v>2.9438139999999999E-3</v>
      </c>
      <c r="AU78">
        <v>1.0139439999999999E-3</v>
      </c>
      <c r="AV78">
        <v>1.0518190000000001E-3</v>
      </c>
      <c r="AW78" s="95">
        <v>3.5399999999999999E-4</v>
      </c>
      <c r="AX78">
        <v>3.977558E-3</v>
      </c>
      <c r="AY78">
        <v>1.4620010000000001E-3</v>
      </c>
      <c r="AZ78">
        <v>1.4835720000000001E-3</v>
      </c>
      <c r="BA78">
        <v>4.1672710000000002E-3</v>
      </c>
      <c r="BB78" s="95">
        <v>5.9299999999999999E-4</v>
      </c>
      <c r="BC78" s="95">
        <v>6.5499999999999998E-4</v>
      </c>
      <c r="BD78" s="95">
        <v>6.8900000000000005E-4</v>
      </c>
      <c r="BE78" s="95">
        <v>8.0599999999999997E-4</v>
      </c>
      <c r="BF78" s="95">
        <v>8.9400000000000005E-4</v>
      </c>
      <c r="BG78" s="95">
        <v>3.8900000000000002E-4</v>
      </c>
      <c r="BH78">
        <v>1.5441280000000001E-3</v>
      </c>
      <c r="BI78">
        <v>1.12649E-3</v>
      </c>
      <c r="BJ78" s="95">
        <v>9.7300000000000002E-4</v>
      </c>
      <c r="BK78">
        <v>1.3807139999999999E-3</v>
      </c>
      <c r="BL78">
        <v>2.234139E-3</v>
      </c>
      <c r="BM78" s="95">
        <v>9.1699999999999995E-4</v>
      </c>
      <c r="BN78">
        <v>1.419795E-3</v>
      </c>
      <c r="BO78" s="95">
        <v>5.2300000000000003E-4</v>
      </c>
      <c r="BP78" s="95">
        <v>6.7900000000000002E-4</v>
      </c>
      <c r="BQ78" s="95">
        <v>5.6800000000000004E-4</v>
      </c>
      <c r="BR78" s="95">
        <v>8.5400000000000005E-4</v>
      </c>
      <c r="BS78">
        <v>1.2176750000000001E-3</v>
      </c>
      <c r="BT78">
        <v>1.2578240000000001E-3</v>
      </c>
      <c r="BU78">
        <v>1.436068E-3</v>
      </c>
      <c r="BV78">
        <v>1.5387440000000001E-3</v>
      </c>
      <c r="BW78">
        <v>2.1554730000000002E-3</v>
      </c>
      <c r="BX78">
        <v>1.615443E-3</v>
      </c>
      <c r="BY78" s="95">
        <v>6.3900000000000003E-4</v>
      </c>
      <c r="BZ78">
        <v>0.88</v>
      </c>
      <c r="CA78" s="95">
        <v>6.2799999999999998E-4</v>
      </c>
      <c r="CB78" s="95">
        <v>8.0000000000000004E-4</v>
      </c>
      <c r="CC78">
        <v>1.3976380000000001E-3</v>
      </c>
      <c r="CD78" s="95">
        <v>8.4900000000000004E-4</v>
      </c>
      <c r="CE78">
        <v>2.1809799999999999E-3</v>
      </c>
      <c r="CF78">
        <v>1.1600169999999999E-3</v>
      </c>
      <c r="CG78" s="95">
        <v>6.8199999999999999E-4</v>
      </c>
      <c r="CH78" s="95">
        <v>5.7300000000000005E-4</v>
      </c>
      <c r="CI78" s="95">
        <v>8.1300000000000003E-4</v>
      </c>
      <c r="CJ78">
        <v>1.7077889999999999E-3</v>
      </c>
      <c r="CK78">
        <v>1.0409250000000001E-3</v>
      </c>
      <c r="CL78">
        <v>2.9438139999999999E-3</v>
      </c>
      <c r="CM78">
        <v>2.5812919999999998E-3</v>
      </c>
      <c r="CN78" s="95">
        <v>5.8299999999999997E-4</v>
      </c>
      <c r="CO78" s="95">
        <v>7.1599999999999995E-4</v>
      </c>
      <c r="CP78">
        <v>1.0139439999999999E-3</v>
      </c>
      <c r="CQ78" s="95">
        <v>7.7899999999999996E-4</v>
      </c>
      <c r="CR78">
        <v>1.0414770000000001E-3</v>
      </c>
      <c r="CS78">
        <v>2.2814250000000001E-3</v>
      </c>
    </row>
    <row r="79" spans="1:97">
      <c r="A79" s="94">
        <v>36</v>
      </c>
      <c r="B79" s="95">
        <v>3.68E-4</v>
      </c>
      <c r="C79" s="95">
        <v>3.0600000000000001E-4</v>
      </c>
      <c r="D79" s="95">
        <v>3.0600000000000001E-4</v>
      </c>
      <c r="E79" s="95">
        <v>3.0600000000000001E-4</v>
      </c>
      <c r="F79" s="95">
        <v>3.0600000000000001E-4</v>
      </c>
      <c r="G79" s="95">
        <v>3.0600000000000001E-4</v>
      </c>
      <c r="H79" s="95">
        <v>3.0600000000000001E-4</v>
      </c>
      <c r="I79" s="95">
        <v>3.0600000000000001E-4</v>
      </c>
      <c r="J79" s="95">
        <v>8.3299999999999997E-4</v>
      </c>
      <c r="K79" s="95">
        <v>8.3299999999999997E-4</v>
      </c>
      <c r="L79" s="95">
        <v>8.3299999999999997E-4</v>
      </c>
      <c r="M79" s="95">
        <v>8.3299999999999997E-4</v>
      </c>
      <c r="N79" s="95">
        <v>8.3299999999999997E-4</v>
      </c>
      <c r="O79" s="95">
        <v>8.3299999999999997E-4</v>
      </c>
      <c r="P79" s="95">
        <v>8.3299999999999997E-4</v>
      </c>
      <c r="Q79">
        <v>1.0624079999999999E-3</v>
      </c>
      <c r="R79">
        <v>1.0624079999999999E-3</v>
      </c>
      <c r="S79">
        <v>1.0624079999999999E-3</v>
      </c>
      <c r="T79">
        <v>1.0624079999999999E-3</v>
      </c>
      <c r="U79" s="95">
        <v>9.5699999999999995E-4</v>
      </c>
      <c r="V79">
        <v>1.1961160000000001E-3</v>
      </c>
      <c r="W79" s="95">
        <v>6.3900000000000003E-4</v>
      </c>
      <c r="X79" s="95">
        <v>6.3900000000000003E-4</v>
      </c>
      <c r="Y79">
        <v>3.2006080000000002E-3</v>
      </c>
      <c r="Z79">
        <v>3.2006080000000002E-3</v>
      </c>
      <c r="AA79">
        <v>3.2006080000000002E-3</v>
      </c>
      <c r="AB79">
        <v>1.4303549999999999E-3</v>
      </c>
      <c r="AC79">
        <v>1.4805389999999999E-3</v>
      </c>
      <c r="AD79">
        <v>4.3243919999999998E-3</v>
      </c>
      <c r="AE79">
        <v>4.3243919999999998E-3</v>
      </c>
      <c r="AF79" s="95">
        <v>3.2400000000000001E-4</v>
      </c>
      <c r="AG79">
        <v>5.7500000000000002E-2</v>
      </c>
      <c r="AH79">
        <v>5.7500000000000002E-2</v>
      </c>
      <c r="AI79">
        <v>5.7500000000000002E-2</v>
      </c>
      <c r="AJ79">
        <v>5.7500000000000002E-2</v>
      </c>
      <c r="AK79">
        <v>1.6277279999999999E-3</v>
      </c>
      <c r="AL79">
        <v>1.6277279999999999E-3</v>
      </c>
      <c r="AM79">
        <v>1.6277279999999999E-3</v>
      </c>
      <c r="AN79">
        <v>4.8314330000000004E-3</v>
      </c>
      <c r="AO79">
        <v>1.002223E-3</v>
      </c>
      <c r="AP79" s="95">
        <v>4.9399999999999997E-4</v>
      </c>
      <c r="AQ79" s="95">
        <v>4.9399999999999997E-4</v>
      </c>
      <c r="AR79" s="95">
        <v>4.9399999999999997E-4</v>
      </c>
      <c r="AS79" s="95">
        <v>4.9399999999999997E-4</v>
      </c>
      <c r="AT79" s="95">
        <v>4.9399999999999997E-4</v>
      </c>
      <c r="AU79" s="95">
        <v>2.9799999999999998E-4</v>
      </c>
      <c r="AV79" s="95">
        <v>8.5700000000000001E-4</v>
      </c>
      <c r="AW79" s="95">
        <v>1.6799999999999999E-4</v>
      </c>
      <c r="AX79" s="95">
        <v>3.68E-4</v>
      </c>
      <c r="AY79" s="95">
        <v>7.1900000000000002E-4</v>
      </c>
      <c r="AZ79" s="95">
        <v>3.0600000000000001E-4</v>
      </c>
      <c r="BA79" s="95">
        <v>4.4799999999999999E-4</v>
      </c>
      <c r="BB79">
        <v>5.0891160000000003E-3</v>
      </c>
      <c r="BC79">
        <v>3.3992670000000001E-3</v>
      </c>
      <c r="BD79">
        <v>2.997361E-3</v>
      </c>
      <c r="BE79" s="95">
        <v>8.3299999999999997E-4</v>
      </c>
      <c r="BF79">
        <v>1.0624079999999999E-3</v>
      </c>
      <c r="BG79" s="95">
        <v>1.63E-4</v>
      </c>
      <c r="BH79" s="95">
        <v>3.4499999999999998E-4</v>
      </c>
      <c r="BI79" s="95">
        <v>9.5699999999999995E-4</v>
      </c>
      <c r="BJ79">
        <v>1.1961160000000001E-3</v>
      </c>
      <c r="BK79" s="95">
        <v>7.36E-4</v>
      </c>
      <c r="BL79" s="95">
        <v>5.8500000000000002E-4</v>
      </c>
      <c r="BM79">
        <v>1.291543E-3</v>
      </c>
      <c r="BN79" s="95">
        <v>6.3900000000000003E-4</v>
      </c>
      <c r="BO79">
        <v>2.1159070000000002E-3</v>
      </c>
      <c r="BP79">
        <v>3.2006080000000002E-3</v>
      </c>
      <c r="BQ79">
        <v>3.7380260000000002E-3</v>
      </c>
      <c r="BR79">
        <v>1.4303549999999999E-3</v>
      </c>
      <c r="BS79" s="95">
        <v>6.8800000000000003E-4</v>
      </c>
      <c r="BT79" s="95">
        <v>7.6000000000000004E-4</v>
      </c>
      <c r="BU79" s="95">
        <v>7.5500000000000003E-4</v>
      </c>
      <c r="BV79" s="95">
        <v>3.9399999999999998E-4</v>
      </c>
      <c r="BW79" s="95">
        <v>5.4699999999999996E-4</v>
      </c>
      <c r="BX79" s="95">
        <v>3.2400000000000001E-4</v>
      </c>
      <c r="BY79">
        <v>4.3243919999999998E-3</v>
      </c>
      <c r="BZ79" s="95">
        <v>4.2499999999999998E-4</v>
      </c>
      <c r="CA79">
        <v>0.65</v>
      </c>
      <c r="CB79">
        <v>1.4805389999999999E-3</v>
      </c>
      <c r="CC79" s="95">
        <v>5.2999999999999998E-4</v>
      </c>
      <c r="CD79">
        <v>1.6277279999999999E-3</v>
      </c>
      <c r="CE79" s="95">
        <v>5.9599999999999996E-4</v>
      </c>
      <c r="CF79" s="95">
        <v>3.01E-4</v>
      </c>
      <c r="CG79">
        <v>4.8314330000000004E-3</v>
      </c>
      <c r="CH79">
        <v>3.670123E-3</v>
      </c>
      <c r="CI79">
        <v>1.2407589999999999E-3</v>
      </c>
      <c r="CJ79" s="95">
        <v>5.4699999999999996E-4</v>
      </c>
      <c r="CK79">
        <v>1.002223E-3</v>
      </c>
      <c r="CL79" s="95">
        <v>4.9399999999999997E-4</v>
      </c>
      <c r="CM79" s="95">
        <v>3.6900000000000002E-4</v>
      </c>
      <c r="CN79">
        <v>5.4636909999999997E-3</v>
      </c>
      <c r="CO79">
        <v>2.3199679999999999E-3</v>
      </c>
      <c r="CP79" s="95">
        <v>2.9799999999999998E-4</v>
      </c>
      <c r="CQ79">
        <v>2.0149120000000002E-3</v>
      </c>
      <c r="CR79" s="95">
        <v>9.3999999999999997E-4</v>
      </c>
      <c r="CS79" s="95">
        <v>4.2400000000000001E-4</v>
      </c>
    </row>
    <row r="80" spans="1:97">
      <c r="A80" s="94">
        <v>37</v>
      </c>
      <c r="B80" s="95">
        <v>3.7800000000000003E-4</v>
      </c>
      <c r="C80" s="95">
        <v>2.9700000000000001E-4</v>
      </c>
      <c r="D80" s="95">
        <v>2.9700000000000001E-4</v>
      </c>
      <c r="E80" s="95">
        <v>2.9700000000000001E-4</v>
      </c>
      <c r="F80" s="95">
        <v>2.9700000000000001E-4</v>
      </c>
      <c r="G80" s="95">
        <v>2.9700000000000001E-4</v>
      </c>
      <c r="H80" s="95">
        <v>2.9700000000000001E-4</v>
      </c>
      <c r="I80" s="95">
        <v>2.9700000000000001E-4</v>
      </c>
      <c r="J80">
        <v>1.4621549999999999E-3</v>
      </c>
      <c r="K80">
        <v>1.4621549999999999E-3</v>
      </c>
      <c r="L80">
        <v>1.4621549999999999E-3</v>
      </c>
      <c r="M80">
        <v>1.4621549999999999E-3</v>
      </c>
      <c r="N80">
        <v>1.4621549999999999E-3</v>
      </c>
      <c r="O80">
        <v>1.4621549999999999E-3</v>
      </c>
      <c r="P80">
        <v>1.4621549999999999E-3</v>
      </c>
      <c r="Q80">
        <v>3.1306979999999999E-3</v>
      </c>
      <c r="R80">
        <v>3.1306979999999999E-3</v>
      </c>
      <c r="S80">
        <v>3.1306979999999999E-3</v>
      </c>
      <c r="T80">
        <v>3.1306979999999999E-3</v>
      </c>
      <c r="U80">
        <v>1.243561E-3</v>
      </c>
      <c r="V80">
        <v>1.6456089999999999E-3</v>
      </c>
      <c r="W80" s="95">
        <v>9.01E-4</v>
      </c>
      <c r="X80" s="95">
        <v>9.01E-4</v>
      </c>
      <c r="Y80">
        <v>2.1726549999999999E-3</v>
      </c>
      <c r="Z80">
        <v>2.1726549999999999E-3</v>
      </c>
      <c r="AA80">
        <v>2.1726549999999999E-3</v>
      </c>
      <c r="AB80">
        <v>1.249354E-3</v>
      </c>
      <c r="AC80">
        <v>0.23</v>
      </c>
      <c r="AD80">
        <v>1.5991919999999999E-3</v>
      </c>
      <c r="AE80">
        <v>1.5991919999999999E-3</v>
      </c>
      <c r="AF80" s="95">
        <v>3.1300000000000002E-4</v>
      </c>
      <c r="AG80">
        <v>1.239754E-3</v>
      </c>
      <c r="AH80">
        <v>1.239754E-3</v>
      </c>
      <c r="AI80">
        <v>1.239754E-3</v>
      </c>
      <c r="AJ80">
        <v>1.239754E-3</v>
      </c>
      <c r="AK80">
        <v>2.255637E-3</v>
      </c>
      <c r="AL80">
        <v>2.255637E-3</v>
      </c>
      <c r="AM80">
        <v>2.255637E-3</v>
      </c>
      <c r="AN80">
        <v>1.7633799999999999E-3</v>
      </c>
      <c r="AO80">
        <v>1.9556690000000002E-3</v>
      </c>
      <c r="AP80" s="95">
        <v>5.8E-4</v>
      </c>
      <c r="AQ80" s="95">
        <v>5.8E-4</v>
      </c>
      <c r="AR80" s="95">
        <v>5.8E-4</v>
      </c>
      <c r="AS80" s="95">
        <v>5.8E-4</v>
      </c>
      <c r="AT80" s="95">
        <v>5.8E-4</v>
      </c>
      <c r="AU80" s="95">
        <v>2.7500000000000002E-4</v>
      </c>
      <c r="AV80">
        <v>1.6339169999999999E-3</v>
      </c>
      <c r="AW80" s="95">
        <v>1.46E-4</v>
      </c>
      <c r="AX80" s="95">
        <v>3.7800000000000003E-4</v>
      </c>
      <c r="AY80">
        <v>1.002235E-3</v>
      </c>
      <c r="AZ80" s="95">
        <v>2.9700000000000001E-4</v>
      </c>
      <c r="BA80" s="95">
        <v>4.6299999999999998E-4</v>
      </c>
      <c r="BB80">
        <v>1.151174E-3</v>
      </c>
      <c r="BC80">
        <v>1.852263E-3</v>
      </c>
      <c r="BD80">
        <v>2.3481869999999998E-3</v>
      </c>
      <c r="BE80">
        <v>1.4621549999999999E-3</v>
      </c>
      <c r="BF80">
        <v>3.1306979999999999E-3</v>
      </c>
      <c r="BG80" s="95">
        <v>1.4999999999999999E-4</v>
      </c>
      <c r="BH80" s="95">
        <v>3.28E-4</v>
      </c>
      <c r="BI80">
        <v>1.243561E-3</v>
      </c>
      <c r="BJ80">
        <v>1.6456089999999999E-3</v>
      </c>
      <c r="BK80" s="95">
        <v>8.0599999999999997E-4</v>
      </c>
      <c r="BL80" s="95">
        <v>6.5899999999999997E-4</v>
      </c>
      <c r="BM80">
        <v>2.840459E-3</v>
      </c>
      <c r="BN80" s="95">
        <v>9.01E-4</v>
      </c>
      <c r="BO80" s="95">
        <v>7.54E-4</v>
      </c>
      <c r="BP80">
        <v>2.1726549999999999E-3</v>
      </c>
      <c r="BQ80" s="95">
        <v>9.9700000000000006E-4</v>
      </c>
      <c r="BR80">
        <v>1.249354E-3</v>
      </c>
      <c r="BS80" s="95">
        <v>6.5799999999999995E-4</v>
      </c>
      <c r="BT80">
        <v>1.1930389999999999E-3</v>
      </c>
      <c r="BU80" s="95">
        <v>9.4499999999999998E-4</v>
      </c>
      <c r="BV80" s="95">
        <v>3.7199999999999999E-4</v>
      </c>
      <c r="BW80" s="95">
        <v>5.7300000000000005E-4</v>
      </c>
      <c r="BX80" s="95">
        <v>3.1300000000000002E-4</v>
      </c>
      <c r="BY80">
        <v>1.5991919999999999E-3</v>
      </c>
      <c r="BZ80" s="95">
        <v>4.5399999999999998E-4</v>
      </c>
      <c r="CA80">
        <v>1.239754E-3</v>
      </c>
      <c r="CB80">
        <v>0.65</v>
      </c>
      <c r="CC80" s="95">
        <v>5.0000000000000001E-4</v>
      </c>
      <c r="CD80">
        <v>2.255637E-3</v>
      </c>
      <c r="CE80" s="95">
        <v>7.1100000000000004E-4</v>
      </c>
      <c r="CF80" s="95">
        <v>2.8299999999999999E-4</v>
      </c>
      <c r="CG80">
        <v>1.7633799999999999E-3</v>
      </c>
      <c r="CH80">
        <v>1.0414479999999999E-3</v>
      </c>
      <c r="CI80">
        <v>5.7921980000000001E-3</v>
      </c>
      <c r="CJ80" s="95">
        <v>5.44E-4</v>
      </c>
      <c r="CK80">
        <v>1.9556690000000002E-3</v>
      </c>
      <c r="CL80" s="95">
        <v>5.8E-4</v>
      </c>
      <c r="CM80" s="95">
        <v>3.6600000000000001E-4</v>
      </c>
      <c r="CN80" s="95">
        <v>9.9500000000000001E-4</v>
      </c>
      <c r="CO80">
        <v>3.2764249999999999E-3</v>
      </c>
      <c r="CP80" s="95">
        <v>2.7500000000000002E-4</v>
      </c>
      <c r="CQ80">
        <v>3.5511230000000002E-3</v>
      </c>
      <c r="CR80" s="95">
        <v>9.3099999999999997E-4</v>
      </c>
      <c r="CS80" s="95">
        <v>4.1800000000000002E-4</v>
      </c>
    </row>
    <row r="81" spans="1:97">
      <c r="A81" s="94">
        <v>38</v>
      </c>
      <c r="B81">
        <v>1.2827800000000001E-3</v>
      </c>
      <c r="C81">
        <v>1.013311E-3</v>
      </c>
      <c r="D81">
        <v>1.013311E-3</v>
      </c>
      <c r="E81">
        <v>1.013311E-3</v>
      </c>
      <c r="F81">
        <v>1.013311E-3</v>
      </c>
      <c r="G81">
        <v>1.013311E-3</v>
      </c>
      <c r="H81">
        <v>1.013311E-3</v>
      </c>
      <c r="I81">
        <v>1.013311E-3</v>
      </c>
      <c r="J81" s="95">
        <v>8.1700000000000002E-4</v>
      </c>
      <c r="K81" s="95">
        <v>8.1700000000000002E-4</v>
      </c>
      <c r="L81" s="95">
        <v>8.1700000000000002E-4</v>
      </c>
      <c r="M81" s="95">
        <v>8.1700000000000002E-4</v>
      </c>
      <c r="N81" s="95">
        <v>8.1700000000000002E-4</v>
      </c>
      <c r="O81" s="95">
        <v>8.1700000000000002E-4</v>
      </c>
      <c r="P81" s="95">
        <v>8.1700000000000002E-4</v>
      </c>
      <c r="Q81" s="95">
        <v>9.9500000000000001E-4</v>
      </c>
      <c r="R81" s="95">
        <v>9.9500000000000001E-4</v>
      </c>
      <c r="S81" s="95">
        <v>9.9500000000000001E-4</v>
      </c>
      <c r="T81" s="95">
        <v>9.9500000000000001E-4</v>
      </c>
      <c r="U81">
        <v>1.6108629999999999E-3</v>
      </c>
      <c r="V81">
        <v>1.3767650000000001E-3</v>
      </c>
      <c r="W81">
        <v>1.1624179999999999E-3</v>
      </c>
      <c r="X81">
        <v>1.1624179999999999E-3</v>
      </c>
      <c r="Y81" s="95">
        <v>8.7600000000000004E-4</v>
      </c>
      <c r="Z81" s="95">
        <v>8.7600000000000004E-4</v>
      </c>
      <c r="AA81" s="95">
        <v>8.7600000000000004E-4</v>
      </c>
      <c r="AB81">
        <v>1.3595599999999999E-3</v>
      </c>
      <c r="AC81" s="95">
        <v>9.6599999999999995E-4</v>
      </c>
      <c r="AD81" s="95">
        <v>8.2899999999999998E-4</v>
      </c>
      <c r="AE81" s="95">
        <v>8.2899999999999998E-4</v>
      </c>
      <c r="AF81">
        <v>1.198129E-3</v>
      </c>
      <c r="AG81" s="95">
        <v>8.5700000000000001E-4</v>
      </c>
      <c r="AH81" s="95">
        <v>8.5700000000000001E-4</v>
      </c>
      <c r="AI81" s="95">
        <v>8.5700000000000001E-4</v>
      </c>
      <c r="AJ81" s="95">
        <v>8.5700000000000001E-4</v>
      </c>
      <c r="AK81">
        <v>1.1727490000000001E-3</v>
      </c>
      <c r="AL81">
        <v>1.1727490000000001E-3</v>
      </c>
      <c r="AM81">
        <v>1.1727490000000001E-3</v>
      </c>
      <c r="AN81" s="95">
        <v>9.19E-4</v>
      </c>
      <c r="AO81">
        <v>1.2223589999999999E-3</v>
      </c>
      <c r="AP81">
        <v>1.330751E-3</v>
      </c>
      <c r="AQ81">
        <v>1.330751E-3</v>
      </c>
      <c r="AR81">
        <v>1.330751E-3</v>
      </c>
      <c r="AS81">
        <v>1.330751E-3</v>
      </c>
      <c r="AT81">
        <v>1.330751E-3</v>
      </c>
      <c r="AU81">
        <v>1.091711E-3</v>
      </c>
      <c r="AV81">
        <v>1.0837970000000001E-3</v>
      </c>
      <c r="AW81" s="95">
        <v>3.9500000000000001E-4</v>
      </c>
      <c r="AX81">
        <v>1.2827800000000001E-3</v>
      </c>
      <c r="AY81">
        <v>1.4521479999999999E-3</v>
      </c>
      <c r="AZ81">
        <v>1.013311E-3</v>
      </c>
      <c r="BA81">
        <v>2.2492240000000002E-3</v>
      </c>
      <c r="BB81" s="95">
        <v>7.8100000000000001E-4</v>
      </c>
      <c r="BC81" s="95">
        <v>8.4000000000000003E-4</v>
      </c>
      <c r="BD81" s="95">
        <v>8.8699999999999998E-4</v>
      </c>
      <c r="BE81" s="95">
        <v>8.1700000000000002E-4</v>
      </c>
      <c r="BF81" s="95">
        <v>9.9500000000000001E-4</v>
      </c>
      <c r="BG81" s="95">
        <v>3.57E-4</v>
      </c>
      <c r="BH81">
        <v>1.5030690000000001E-3</v>
      </c>
      <c r="BI81">
        <v>1.6108629999999999E-3</v>
      </c>
      <c r="BJ81">
        <v>1.3767650000000001E-3</v>
      </c>
      <c r="BK81">
        <v>2.500857E-3</v>
      </c>
      <c r="BL81">
        <v>2.3407060000000001E-3</v>
      </c>
      <c r="BM81">
        <v>1.1720809999999999E-3</v>
      </c>
      <c r="BN81">
        <v>1.1624179999999999E-3</v>
      </c>
      <c r="BO81" s="95">
        <v>7.0299999999999996E-4</v>
      </c>
      <c r="BP81" s="95">
        <v>8.7600000000000004E-4</v>
      </c>
      <c r="BQ81" s="95">
        <v>7.5100000000000004E-4</v>
      </c>
      <c r="BR81">
        <v>1.3595599999999999E-3</v>
      </c>
      <c r="BS81">
        <v>3.7342790000000001E-3</v>
      </c>
      <c r="BT81">
        <v>1.2322279999999999E-3</v>
      </c>
      <c r="BU81">
        <v>1.8487530000000001E-3</v>
      </c>
      <c r="BV81">
        <v>2.4297640000000001E-3</v>
      </c>
      <c r="BW81">
        <v>3.5947259999999999E-3</v>
      </c>
      <c r="BX81">
        <v>1.198129E-3</v>
      </c>
      <c r="BY81" s="95">
        <v>8.2899999999999998E-4</v>
      </c>
      <c r="BZ81">
        <v>1.5324970000000001E-3</v>
      </c>
      <c r="CA81" s="95">
        <v>8.5700000000000001E-4</v>
      </c>
      <c r="CB81" s="95">
        <v>9.6599999999999995E-4</v>
      </c>
      <c r="CC81">
        <v>0.88</v>
      </c>
      <c r="CD81">
        <v>1.1727490000000001E-3</v>
      </c>
      <c r="CE81">
        <v>1.833599E-3</v>
      </c>
      <c r="CF81">
        <v>1.086945E-3</v>
      </c>
      <c r="CG81" s="95">
        <v>9.19E-4</v>
      </c>
      <c r="CH81" s="95">
        <v>7.5000000000000002E-4</v>
      </c>
      <c r="CI81" s="95">
        <v>9.3499999999999996E-4</v>
      </c>
      <c r="CJ81">
        <v>6.9686080000000003E-3</v>
      </c>
      <c r="CK81">
        <v>1.2223589999999999E-3</v>
      </c>
      <c r="CL81">
        <v>1.330751E-3</v>
      </c>
      <c r="CM81">
        <v>1.566079E-3</v>
      </c>
      <c r="CN81" s="95">
        <v>7.9199999999999995E-4</v>
      </c>
      <c r="CO81" s="95">
        <v>9.0700000000000004E-4</v>
      </c>
      <c r="CP81">
        <v>1.091711E-3</v>
      </c>
      <c r="CQ81">
        <v>1.0199040000000001E-3</v>
      </c>
      <c r="CR81">
        <v>1.947451E-3</v>
      </c>
      <c r="CS81">
        <v>2.6900399999999999E-3</v>
      </c>
    </row>
    <row r="82" spans="1:97">
      <c r="A82" s="94">
        <v>39</v>
      </c>
      <c r="B82" s="95">
        <v>4.4200000000000001E-4</v>
      </c>
      <c r="C82" s="95">
        <v>3.48E-4</v>
      </c>
      <c r="D82" s="95">
        <v>3.48E-4</v>
      </c>
      <c r="E82" s="95">
        <v>3.48E-4</v>
      </c>
      <c r="F82" s="95">
        <v>3.48E-4</v>
      </c>
      <c r="G82" s="95">
        <v>3.48E-4</v>
      </c>
      <c r="H82" s="95">
        <v>3.48E-4</v>
      </c>
      <c r="I82" s="95">
        <v>3.48E-4</v>
      </c>
      <c r="J82">
        <v>1.0231839999999999E-3</v>
      </c>
      <c r="K82">
        <v>1.0231839999999999E-3</v>
      </c>
      <c r="L82">
        <v>1.0231839999999999E-3</v>
      </c>
      <c r="M82">
        <v>1.0231839999999999E-3</v>
      </c>
      <c r="N82">
        <v>1.0231839999999999E-3</v>
      </c>
      <c r="O82">
        <v>1.0231839999999999E-3</v>
      </c>
      <c r="P82">
        <v>1.0231839999999999E-3</v>
      </c>
      <c r="Q82">
        <v>1.7835500000000001E-3</v>
      </c>
      <c r="R82">
        <v>1.7835500000000001E-3</v>
      </c>
      <c r="S82">
        <v>1.7835500000000001E-3</v>
      </c>
      <c r="T82">
        <v>1.7835500000000001E-3</v>
      </c>
      <c r="U82">
        <v>2.1151949999999998E-3</v>
      </c>
      <c r="V82">
        <v>4.0620200000000004E-3</v>
      </c>
      <c r="W82" s="95">
        <v>9.3099999999999997E-4</v>
      </c>
      <c r="X82" s="95">
        <v>9.3099999999999997E-4</v>
      </c>
      <c r="Y82">
        <v>1.9601079999999999E-3</v>
      </c>
      <c r="Z82">
        <v>1.9601079999999999E-3</v>
      </c>
      <c r="AA82">
        <v>1.9601079999999999E-3</v>
      </c>
      <c r="AB82">
        <v>3.1009290000000001E-3</v>
      </c>
      <c r="AC82">
        <v>2.5010879999999998E-3</v>
      </c>
      <c r="AD82">
        <v>1.5626500000000001E-3</v>
      </c>
      <c r="AE82">
        <v>1.5626500000000001E-3</v>
      </c>
      <c r="AF82" s="95">
        <v>3.7199999999999999E-4</v>
      </c>
      <c r="AG82">
        <v>1.511323E-3</v>
      </c>
      <c r="AH82">
        <v>1.511323E-3</v>
      </c>
      <c r="AI82">
        <v>1.511323E-3</v>
      </c>
      <c r="AJ82">
        <v>1.511323E-3</v>
      </c>
      <c r="AK82">
        <v>7.6666666999999994E-2</v>
      </c>
      <c r="AL82">
        <v>7.6666666999999994E-2</v>
      </c>
      <c r="AM82">
        <v>7.6666666999999994E-2</v>
      </c>
      <c r="AN82">
        <v>2.1705610000000001E-3</v>
      </c>
      <c r="AO82">
        <v>2.1903339999999999E-3</v>
      </c>
      <c r="AP82" s="95">
        <v>6.5499999999999998E-4</v>
      </c>
      <c r="AQ82" s="95">
        <v>6.5499999999999998E-4</v>
      </c>
      <c r="AR82" s="95">
        <v>6.5499999999999998E-4</v>
      </c>
      <c r="AS82" s="95">
        <v>6.5499999999999998E-4</v>
      </c>
      <c r="AT82" s="95">
        <v>6.5499999999999998E-4</v>
      </c>
      <c r="AU82" s="95">
        <v>3.3100000000000002E-4</v>
      </c>
      <c r="AV82">
        <v>1.422043E-3</v>
      </c>
      <c r="AW82" s="95">
        <v>1.7000000000000001E-4</v>
      </c>
      <c r="AX82" s="95">
        <v>4.4200000000000001E-4</v>
      </c>
      <c r="AY82">
        <v>1.1827929999999999E-3</v>
      </c>
      <c r="AZ82" s="95">
        <v>3.48E-4</v>
      </c>
      <c r="BA82" s="95">
        <v>5.6800000000000004E-4</v>
      </c>
      <c r="BB82">
        <v>1.2269309999999999E-3</v>
      </c>
      <c r="BC82">
        <v>1.6696930000000001E-3</v>
      </c>
      <c r="BD82">
        <v>2.0736180000000002E-3</v>
      </c>
      <c r="BE82">
        <v>1.0231839999999999E-3</v>
      </c>
      <c r="BF82">
        <v>1.7835500000000001E-3</v>
      </c>
      <c r="BG82" s="95">
        <v>1.6799999999999999E-4</v>
      </c>
      <c r="BH82" s="95">
        <v>3.9800000000000002E-4</v>
      </c>
      <c r="BI82">
        <v>2.1151949999999998E-3</v>
      </c>
      <c r="BJ82">
        <v>4.0620200000000004E-3</v>
      </c>
      <c r="BK82">
        <v>1.187334E-3</v>
      </c>
      <c r="BL82" s="95">
        <v>8.4099999999999995E-4</v>
      </c>
      <c r="BM82">
        <v>4.4942860000000001E-3</v>
      </c>
      <c r="BN82" s="95">
        <v>9.3099999999999997E-4</v>
      </c>
      <c r="BO82" s="95">
        <v>8.5499999999999997E-4</v>
      </c>
      <c r="BP82">
        <v>1.9601079999999999E-3</v>
      </c>
      <c r="BQ82">
        <v>1.078989E-3</v>
      </c>
      <c r="BR82">
        <v>3.1009290000000001E-3</v>
      </c>
      <c r="BS82" s="95">
        <v>9.7099999999999997E-4</v>
      </c>
      <c r="BT82">
        <v>1.2516090000000001E-3</v>
      </c>
      <c r="BU82">
        <v>1.3017759999999999E-3</v>
      </c>
      <c r="BV82" s="95">
        <v>4.6500000000000003E-4</v>
      </c>
      <c r="BW82" s="95">
        <v>7.4700000000000005E-4</v>
      </c>
      <c r="BX82" s="95">
        <v>3.7199999999999999E-4</v>
      </c>
      <c r="BY82">
        <v>1.5626500000000001E-3</v>
      </c>
      <c r="BZ82" s="95">
        <v>5.3399999999999997E-4</v>
      </c>
      <c r="CA82">
        <v>1.511323E-3</v>
      </c>
      <c r="CB82">
        <v>2.5010879999999998E-3</v>
      </c>
      <c r="CC82" s="95">
        <v>6.7299999999999999E-4</v>
      </c>
      <c r="CD82">
        <v>0.65</v>
      </c>
      <c r="CE82" s="95">
        <v>8.7299999999999997E-4</v>
      </c>
      <c r="CF82" s="95">
        <v>3.3799999999999998E-4</v>
      </c>
      <c r="CG82">
        <v>2.1705610000000001E-3</v>
      </c>
      <c r="CH82">
        <v>1.099346E-3</v>
      </c>
      <c r="CI82">
        <v>1.8755460000000001E-3</v>
      </c>
      <c r="CJ82" s="95">
        <v>7.27E-4</v>
      </c>
      <c r="CK82">
        <v>2.1903339999999999E-3</v>
      </c>
      <c r="CL82" s="95">
        <v>6.5499999999999998E-4</v>
      </c>
      <c r="CM82" s="95">
        <v>4.3899999999999999E-4</v>
      </c>
      <c r="CN82">
        <v>1.165295E-3</v>
      </c>
      <c r="CO82">
        <v>2.2973479999999998E-3</v>
      </c>
      <c r="CP82" s="95">
        <v>3.3100000000000002E-4</v>
      </c>
      <c r="CQ82">
        <v>4.4700859999999999E-3</v>
      </c>
      <c r="CR82">
        <v>1.6511189999999999E-3</v>
      </c>
      <c r="CS82" s="95">
        <v>5.1999999999999995E-4</v>
      </c>
    </row>
    <row r="83" spans="1:97">
      <c r="A83" s="94">
        <v>40</v>
      </c>
      <c r="B83">
        <v>1.122126E-3</v>
      </c>
      <c r="C83" s="95">
        <v>7.1400000000000001E-4</v>
      </c>
      <c r="D83" s="95">
        <v>7.1400000000000001E-4</v>
      </c>
      <c r="E83" s="95">
        <v>7.1400000000000001E-4</v>
      </c>
      <c r="F83" s="95">
        <v>7.1400000000000001E-4</v>
      </c>
      <c r="G83" s="95">
        <v>7.1400000000000001E-4</v>
      </c>
      <c r="H83" s="95">
        <v>7.1400000000000001E-4</v>
      </c>
      <c r="I83" s="95">
        <v>7.1400000000000001E-4</v>
      </c>
      <c r="J83" s="95">
        <v>9.3499999999999996E-4</v>
      </c>
      <c r="K83" s="95">
        <v>9.3499999999999996E-4</v>
      </c>
      <c r="L83" s="95">
        <v>9.3499999999999996E-4</v>
      </c>
      <c r="M83" s="95">
        <v>9.3499999999999996E-4</v>
      </c>
      <c r="N83" s="95">
        <v>9.3499999999999996E-4</v>
      </c>
      <c r="O83" s="95">
        <v>9.3499999999999996E-4</v>
      </c>
      <c r="P83" s="95">
        <v>9.3499999999999996E-4</v>
      </c>
      <c r="Q83">
        <v>1.166304E-3</v>
      </c>
      <c r="R83">
        <v>1.166304E-3</v>
      </c>
      <c r="S83">
        <v>1.166304E-3</v>
      </c>
      <c r="T83">
        <v>1.166304E-3</v>
      </c>
      <c r="U83">
        <v>1.8182439999999999E-3</v>
      </c>
      <c r="V83">
        <v>1.3875820000000001E-3</v>
      </c>
      <c r="W83">
        <v>2.196613E-3</v>
      </c>
      <c r="X83">
        <v>2.196613E-3</v>
      </c>
      <c r="Y83" s="95">
        <v>7.8399999999999997E-4</v>
      </c>
      <c r="Z83" s="95">
        <v>7.8399999999999997E-4</v>
      </c>
      <c r="AA83" s="95">
        <v>7.8399999999999997E-4</v>
      </c>
      <c r="AB83">
        <v>1.083954E-3</v>
      </c>
      <c r="AC83" s="95">
        <v>9.9599999999999992E-4</v>
      </c>
      <c r="AD83" s="95">
        <v>7.18E-4</v>
      </c>
      <c r="AE83" s="95">
        <v>7.18E-4</v>
      </c>
      <c r="AF83" s="95">
        <v>7.7800000000000005E-4</v>
      </c>
      <c r="AG83" s="95">
        <v>6.9899999999999997E-4</v>
      </c>
      <c r="AH83" s="95">
        <v>6.9899999999999997E-4</v>
      </c>
      <c r="AI83" s="95">
        <v>6.9899999999999997E-4</v>
      </c>
      <c r="AJ83" s="95">
        <v>6.9899999999999997E-4</v>
      </c>
      <c r="AK83">
        <v>1.102785E-3</v>
      </c>
      <c r="AL83">
        <v>1.102785E-3</v>
      </c>
      <c r="AM83">
        <v>1.102785E-3</v>
      </c>
      <c r="AN83" s="95">
        <v>7.8799999999999996E-4</v>
      </c>
      <c r="AO83">
        <v>1.5653609999999999E-3</v>
      </c>
      <c r="AP83">
        <v>2.702954E-3</v>
      </c>
      <c r="AQ83">
        <v>2.702954E-3</v>
      </c>
      <c r="AR83">
        <v>2.702954E-3</v>
      </c>
      <c r="AS83">
        <v>2.702954E-3</v>
      </c>
      <c r="AT83">
        <v>2.702954E-3</v>
      </c>
      <c r="AU83" s="95">
        <v>6.0599999999999998E-4</v>
      </c>
      <c r="AV83">
        <v>1.501021E-3</v>
      </c>
      <c r="AW83" s="95">
        <v>2.5099999999999998E-4</v>
      </c>
      <c r="AX83">
        <v>1.122126E-3</v>
      </c>
      <c r="AY83">
        <v>3.2835210000000002E-3</v>
      </c>
      <c r="AZ83" s="95">
        <v>7.1400000000000001E-4</v>
      </c>
      <c r="BA83">
        <v>1.7922190000000001E-3</v>
      </c>
      <c r="BB83" s="95">
        <v>6.4700000000000001E-4</v>
      </c>
      <c r="BC83" s="95">
        <v>7.4299999999999995E-4</v>
      </c>
      <c r="BD83" s="95">
        <v>8.0000000000000004E-4</v>
      </c>
      <c r="BE83" s="95">
        <v>9.3499999999999996E-4</v>
      </c>
      <c r="BF83">
        <v>1.166304E-3</v>
      </c>
      <c r="BG83" s="95">
        <v>2.63E-4</v>
      </c>
      <c r="BH83" s="95">
        <v>8.2299999999999995E-4</v>
      </c>
      <c r="BI83">
        <v>1.8182439999999999E-3</v>
      </c>
      <c r="BJ83">
        <v>1.3875820000000001E-3</v>
      </c>
      <c r="BK83">
        <v>2.3551399999999999E-3</v>
      </c>
      <c r="BL83">
        <v>6.0736219999999999E-3</v>
      </c>
      <c r="BM83">
        <v>1.2578909999999999E-3</v>
      </c>
      <c r="BN83">
        <v>2.196613E-3</v>
      </c>
      <c r="BO83" s="95">
        <v>5.4600000000000004E-4</v>
      </c>
      <c r="BP83" s="95">
        <v>7.8399999999999997E-4</v>
      </c>
      <c r="BQ83" s="95">
        <v>6.11E-4</v>
      </c>
      <c r="BR83">
        <v>1.083954E-3</v>
      </c>
      <c r="BS83">
        <v>1.521718E-3</v>
      </c>
      <c r="BT83">
        <v>2.120238E-3</v>
      </c>
      <c r="BU83">
        <v>3.223699E-3</v>
      </c>
      <c r="BV83" s="95">
        <v>9.6500000000000004E-4</v>
      </c>
      <c r="BW83">
        <v>2.5791630000000002E-3</v>
      </c>
      <c r="BX83" s="95">
        <v>7.7800000000000005E-4</v>
      </c>
      <c r="BY83" s="95">
        <v>7.18E-4</v>
      </c>
      <c r="BZ83">
        <v>1.7334E-3</v>
      </c>
      <c r="CA83" s="95">
        <v>6.9899999999999997E-4</v>
      </c>
      <c r="CB83" s="95">
        <v>9.9599999999999992E-4</v>
      </c>
      <c r="CC83">
        <v>1.3290660000000001E-3</v>
      </c>
      <c r="CD83">
        <v>1.102785E-3</v>
      </c>
      <c r="CE83">
        <v>0.88</v>
      </c>
      <c r="CF83" s="95">
        <v>6.4599999999999998E-4</v>
      </c>
      <c r="CG83" s="95">
        <v>7.8799999999999996E-4</v>
      </c>
      <c r="CH83" s="95">
        <v>6.1700000000000004E-4</v>
      </c>
      <c r="CI83">
        <v>1.0093669999999999E-3</v>
      </c>
      <c r="CJ83">
        <v>1.792957E-3</v>
      </c>
      <c r="CK83">
        <v>1.5653609999999999E-3</v>
      </c>
      <c r="CL83">
        <v>2.702954E-3</v>
      </c>
      <c r="CM83">
        <v>1.0436250000000001E-3</v>
      </c>
      <c r="CN83" s="95">
        <v>6.3100000000000005E-4</v>
      </c>
      <c r="CO83" s="95">
        <v>8.4599999999999996E-4</v>
      </c>
      <c r="CP83" s="95">
        <v>6.0599999999999998E-4</v>
      </c>
      <c r="CQ83" s="95">
        <v>9.6299999999999999E-4</v>
      </c>
      <c r="CR83">
        <v>1.4319000000000001E-3</v>
      </c>
      <c r="CS83">
        <v>1.284723E-3</v>
      </c>
    </row>
    <row r="84" spans="1:97">
      <c r="A84" s="94">
        <v>41</v>
      </c>
      <c r="B84">
        <v>1.8108690000000001E-3</v>
      </c>
      <c r="C84">
        <v>3.3956780000000001E-3</v>
      </c>
      <c r="D84">
        <v>3.3956780000000001E-3</v>
      </c>
      <c r="E84">
        <v>3.3956780000000001E-3</v>
      </c>
      <c r="F84">
        <v>3.3956780000000001E-3</v>
      </c>
      <c r="G84">
        <v>3.3956780000000001E-3</v>
      </c>
      <c r="H84">
        <v>3.3956780000000001E-3</v>
      </c>
      <c r="I84">
        <v>3.3956780000000001E-3</v>
      </c>
      <c r="J84" s="95">
        <v>5.9199999999999997E-4</v>
      </c>
      <c r="K84" s="95">
        <v>5.9199999999999997E-4</v>
      </c>
      <c r="L84" s="95">
        <v>5.9199999999999997E-4</v>
      </c>
      <c r="M84" s="95">
        <v>5.9199999999999997E-4</v>
      </c>
      <c r="N84" s="95">
        <v>5.9199999999999997E-4</v>
      </c>
      <c r="O84" s="95">
        <v>5.9199999999999997E-4</v>
      </c>
      <c r="P84" s="95">
        <v>5.9199999999999997E-4</v>
      </c>
      <c r="Q84" s="95">
        <v>6.4300000000000002E-4</v>
      </c>
      <c r="R84" s="95">
        <v>6.4300000000000002E-4</v>
      </c>
      <c r="S84" s="95">
        <v>6.4300000000000002E-4</v>
      </c>
      <c r="T84" s="95">
        <v>6.4300000000000002E-4</v>
      </c>
      <c r="U84" s="95">
        <v>7.8100000000000001E-4</v>
      </c>
      <c r="V84" s="95">
        <v>7.1699999999999997E-4</v>
      </c>
      <c r="W84" s="95">
        <v>7.9299999999999998E-4</v>
      </c>
      <c r="X84" s="95">
        <v>7.9299999999999998E-4</v>
      </c>
      <c r="Y84" s="95">
        <v>5.62E-4</v>
      </c>
      <c r="Z84" s="95">
        <v>5.62E-4</v>
      </c>
      <c r="AA84" s="95">
        <v>5.62E-4</v>
      </c>
      <c r="AB84" s="95">
        <v>6.8900000000000005E-4</v>
      </c>
      <c r="AC84" s="95">
        <v>6.1200000000000002E-4</v>
      </c>
      <c r="AD84" s="95">
        <v>5.4100000000000003E-4</v>
      </c>
      <c r="AE84" s="95">
        <v>5.4100000000000003E-4</v>
      </c>
      <c r="AF84">
        <v>4.7081170000000004E-3</v>
      </c>
      <c r="AG84" s="95">
        <v>5.4500000000000002E-4</v>
      </c>
      <c r="AH84" s="95">
        <v>5.4500000000000002E-4</v>
      </c>
      <c r="AI84" s="95">
        <v>5.4500000000000002E-4</v>
      </c>
      <c r="AJ84" s="95">
        <v>5.4500000000000002E-4</v>
      </c>
      <c r="AK84" s="95">
        <v>6.5799999999999995E-4</v>
      </c>
      <c r="AL84" s="95">
        <v>6.5799999999999995E-4</v>
      </c>
      <c r="AM84" s="95">
        <v>6.5799999999999995E-4</v>
      </c>
      <c r="AN84" s="95">
        <v>5.71E-4</v>
      </c>
      <c r="AO84" s="95">
        <v>7.1199999999999996E-4</v>
      </c>
      <c r="AP84">
        <v>1.021503E-3</v>
      </c>
      <c r="AQ84">
        <v>1.021503E-3</v>
      </c>
      <c r="AR84">
        <v>1.021503E-3</v>
      </c>
      <c r="AS84">
        <v>1.021503E-3</v>
      </c>
      <c r="AT84">
        <v>1.021503E-3</v>
      </c>
      <c r="AU84">
        <v>6.596986E-3</v>
      </c>
      <c r="AV84" s="95">
        <v>6.9700000000000003E-4</v>
      </c>
      <c r="AW84" s="95">
        <v>6.2600000000000004E-4</v>
      </c>
      <c r="AX84">
        <v>1.8108690000000001E-3</v>
      </c>
      <c r="AY84" s="95">
        <v>8.3299999999999997E-4</v>
      </c>
      <c r="AZ84">
        <v>3.3956780000000001E-3</v>
      </c>
      <c r="BA84">
        <v>1.558521E-3</v>
      </c>
      <c r="BB84" s="95">
        <v>5.1800000000000001E-4</v>
      </c>
      <c r="BC84" s="95">
        <v>5.4799999999999998E-4</v>
      </c>
      <c r="BD84" s="95">
        <v>5.6700000000000001E-4</v>
      </c>
      <c r="BE84" s="95">
        <v>5.9199999999999997E-4</v>
      </c>
      <c r="BF84" s="95">
        <v>6.4300000000000002E-4</v>
      </c>
      <c r="BG84" s="95">
        <v>5.7799999999999995E-4</v>
      </c>
      <c r="BH84">
        <v>4.3061649999999998E-3</v>
      </c>
      <c r="BI84" s="95">
        <v>7.8100000000000001E-4</v>
      </c>
      <c r="BJ84" s="95">
        <v>7.1699999999999997E-4</v>
      </c>
      <c r="BK84" s="95">
        <v>9.19E-4</v>
      </c>
      <c r="BL84">
        <v>1.0705440000000001E-3</v>
      </c>
      <c r="BM84" s="95">
        <v>6.7500000000000004E-4</v>
      </c>
      <c r="BN84" s="95">
        <v>7.9299999999999998E-4</v>
      </c>
      <c r="BO84" s="95">
        <v>4.8099999999999998E-4</v>
      </c>
      <c r="BP84" s="95">
        <v>5.62E-4</v>
      </c>
      <c r="BQ84" s="95">
        <v>5.0500000000000002E-4</v>
      </c>
      <c r="BR84" s="95">
        <v>6.8900000000000005E-4</v>
      </c>
      <c r="BS84" s="95">
        <v>9.5500000000000001E-4</v>
      </c>
      <c r="BT84" s="95">
        <v>7.6499999999999995E-4</v>
      </c>
      <c r="BU84" s="95">
        <v>8.7299999999999997E-4</v>
      </c>
      <c r="BV84">
        <v>2.1827600000000002E-3</v>
      </c>
      <c r="BW84">
        <v>1.2006880000000001E-3</v>
      </c>
      <c r="BX84">
        <v>4.7081170000000004E-3</v>
      </c>
      <c r="BY84" s="95">
        <v>5.4100000000000003E-4</v>
      </c>
      <c r="BZ84">
        <v>1.422928E-3</v>
      </c>
      <c r="CA84" s="95">
        <v>5.4500000000000002E-4</v>
      </c>
      <c r="CB84" s="95">
        <v>6.1200000000000002E-4</v>
      </c>
      <c r="CC84">
        <v>1.2159650000000001E-3</v>
      </c>
      <c r="CD84" s="95">
        <v>6.5799999999999995E-4</v>
      </c>
      <c r="CE84" s="95">
        <v>9.9700000000000006E-4</v>
      </c>
      <c r="CF84">
        <v>0.88</v>
      </c>
      <c r="CG84" s="95">
        <v>5.71E-4</v>
      </c>
      <c r="CH84" s="95">
        <v>5.0500000000000002E-4</v>
      </c>
      <c r="CI84" s="95">
        <v>6.0999999999999997E-4</v>
      </c>
      <c r="CJ84">
        <v>1.2092229999999999E-3</v>
      </c>
      <c r="CK84" s="95">
        <v>7.1199999999999996E-4</v>
      </c>
      <c r="CL84">
        <v>1.021503E-3</v>
      </c>
      <c r="CM84">
        <v>2.5565480000000001E-3</v>
      </c>
      <c r="CN84" s="95">
        <v>5.1900000000000004E-4</v>
      </c>
      <c r="CO84" s="95">
        <v>5.7799999999999995E-4</v>
      </c>
      <c r="CP84">
        <v>6.596986E-3</v>
      </c>
      <c r="CQ84" s="95">
        <v>6.1499999999999999E-4</v>
      </c>
      <c r="CR84" s="95">
        <v>8.0000000000000004E-4</v>
      </c>
      <c r="CS84">
        <v>1.872561E-3</v>
      </c>
    </row>
    <row r="85" spans="1:97">
      <c r="A85" s="94">
        <v>42</v>
      </c>
      <c r="B85" s="95">
        <v>2.9700000000000001E-4</v>
      </c>
      <c r="C85" s="95">
        <v>2.42E-4</v>
      </c>
      <c r="D85" s="95">
        <v>2.42E-4</v>
      </c>
      <c r="E85" s="95">
        <v>2.42E-4</v>
      </c>
      <c r="F85" s="95">
        <v>2.42E-4</v>
      </c>
      <c r="G85" s="95">
        <v>2.42E-4</v>
      </c>
      <c r="H85" s="95">
        <v>2.42E-4</v>
      </c>
      <c r="I85" s="95">
        <v>2.42E-4</v>
      </c>
      <c r="J85" s="95">
        <v>7.36E-4</v>
      </c>
      <c r="K85" s="95">
        <v>7.36E-4</v>
      </c>
      <c r="L85" s="95">
        <v>7.36E-4</v>
      </c>
      <c r="M85" s="95">
        <v>7.36E-4</v>
      </c>
      <c r="N85" s="95">
        <v>7.36E-4</v>
      </c>
      <c r="O85" s="95">
        <v>7.36E-4</v>
      </c>
      <c r="P85" s="95">
        <v>7.36E-4</v>
      </c>
      <c r="Q85">
        <v>1.0162999999999999E-3</v>
      </c>
      <c r="R85">
        <v>1.0162999999999999E-3</v>
      </c>
      <c r="S85">
        <v>1.0162999999999999E-3</v>
      </c>
      <c r="T85">
        <v>1.0162999999999999E-3</v>
      </c>
      <c r="U85" s="95">
        <v>8.6600000000000002E-4</v>
      </c>
      <c r="V85">
        <v>1.1446410000000001E-3</v>
      </c>
      <c r="W85" s="95">
        <v>5.53E-4</v>
      </c>
      <c r="X85" s="95">
        <v>5.53E-4</v>
      </c>
      <c r="Y85">
        <v>4.6151609999999996E-3</v>
      </c>
      <c r="Z85">
        <v>4.6151609999999996E-3</v>
      </c>
      <c r="AA85">
        <v>4.6151609999999996E-3</v>
      </c>
      <c r="AB85">
        <v>1.30192E-3</v>
      </c>
      <c r="AC85">
        <v>1.579787E-3</v>
      </c>
      <c r="AD85">
        <v>3.812424E-3</v>
      </c>
      <c r="AE85">
        <v>3.812424E-3</v>
      </c>
      <c r="AF85" s="95">
        <v>2.5700000000000001E-4</v>
      </c>
      <c r="AG85">
        <v>3.6244670000000001E-3</v>
      </c>
      <c r="AH85">
        <v>3.6244670000000001E-3</v>
      </c>
      <c r="AI85">
        <v>3.6244670000000001E-3</v>
      </c>
      <c r="AJ85">
        <v>3.6244670000000001E-3</v>
      </c>
      <c r="AK85">
        <v>1.7537379999999999E-3</v>
      </c>
      <c r="AL85">
        <v>1.7537379999999999E-3</v>
      </c>
      <c r="AM85">
        <v>1.7537379999999999E-3</v>
      </c>
      <c r="AN85">
        <v>0.23</v>
      </c>
      <c r="AO85" s="95">
        <v>9.4600000000000001E-4</v>
      </c>
      <c r="AP85" s="95">
        <v>4.1100000000000002E-4</v>
      </c>
      <c r="AQ85" s="95">
        <v>4.1100000000000002E-4</v>
      </c>
      <c r="AR85" s="95">
        <v>4.1100000000000002E-4</v>
      </c>
      <c r="AS85" s="95">
        <v>4.1100000000000002E-4</v>
      </c>
      <c r="AT85" s="95">
        <v>4.1100000000000002E-4</v>
      </c>
      <c r="AU85" s="95">
        <v>2.33E-4</v>
      </c>
      <c r="AV85" s="95">
        <v>7.8100000000000001E-4</v>
      </c>
      <c r="AW85" s="95">
        <v>1.2799999999999999E-4</v>
      </c>
      <c r="AX85" s="95">
        <v>2.9700000000000001E-4</v>
      </c>
      <c r="AY85" s="95">
        <v>6.3000000000000003E-4</v>
      </c>
      <c r="AZ85" s="95">
        <v>2.42E-4</v>
      </c>
      <c r="BA85" s="95">
        <v>3.6400000000000001E-4</v>
      </c>
      <c r="BB85">
        <v>2.2783E-3</v>
      </c>
      <c r="BC85">
        <v>3.6982930000000001E-3</v>
      </c>
      <c r="BD85">
        <v>4.4664659999999997E-3</v>
      </c>
      <c r="BE85" s="95">
        <v>7.36E-4</v>
      </c>
      <c r="BF85">
        <v>1.0162999999999999E-3</v>
      </c>
      <c r="BG85" s="95">
        <v>1.26E-4</v>
      </c>
      <c r="BH85" s="95">
        <v>2.7300000000000002E-4</v>
      </c>
      <c r="BI85" s="95">
        <v>8.6600000000000002E-4</v>
      </c>
      <c r="BJ85">
        <v>1.1446410000000001E-3</v>
      </c>
      <c r="BK85" s="95">
        <v>6.2699999999999995E-4</v>
      </c>
      <c r="BL85" s="95">
        <v>4.8999999999999998E-4</v>
      </c>
      <c r="BM85">
        <v>1.31211E-3</v>
      </c>
      <c r="BN85" s="95">
        <v>5.53E-4</v>
      </c>
      <c r="BO85">
        <v>1.115329E-3</v>
      </c>
      <c r="BP85">
        <v>4.6151609999999996E-3</v>
      </c>
      <c r="BQ85">
        <v>1.731911E-3</v>
      </c>
      <c r="BR85">
        <v>1.30192E-3</v>
      </c>
      <c r="BS85" s="95">
        <v>5.6499999999999996E-4</v>
      </c>
      <c r="BT85" s="95">
        <v>6.7599999999999995E-4</v>
      </c>
      <c r="BU85" s="95">
        <v>6.5799999999999995E-4</v>
      </c>
      <c r="BV85" s="95">
        <v>3.1300000000000002E-4</v>
      </c>
      <c r="BW85" s="95">
        <v>4.5100000000000001E-4</v>
      </c>
      <c r="BX85" s="95">
        <v>2.5700000000000001E-4</v>
      </c>
      <c r="BY85">
        <v>3.812424E-3</v>
      </c>
      <c r="BZ85" s="95">
        <v>3.4699999999999998E-4</v>
      </c>
      <c r="CA85">
        <v>3.6244670000000001E-3</v>
      </c>
      <c r="CB85">
        <v>1.579787E-3</v>
      </c>
      <c r="CC85" s="95">
        <v>4.26E-4</v>
      </c>
      <c r="CD85">
        <v>1.7537379999999999E-3</v>
      </c>
      <c r="CE85" s="95">
        <v>5.04E-4</v>
      </c>
      <c r="CF85" s="95">
        <v>2.3699999999999999E-4</v>
      </c>
      <c r="CG85">
        <v>0.65</v>
      </c>
      <c r="CH85">
        <v>1.7983610000000001E-3</v>
      </c>
      <c r="CI85">
        <v>1.228388E-3</v>
      </c>
      <c r="CJ85" s="95">
        <v>4.46E-4</v>
      </c>
      <c r="CK85" s="95">
        <v>9.4600000000000001E-4</v>
      </c>
      <c r="CL85" s="95">
        <v>4.1100000000000002E-4</v>
      </c>
      <c r="CM85" s="95">
        <v>2.9500000000000001E-4</v>
      </c>
      <c r="CN85">
        <v>1.94191E-3</v>
      </c>
      <c r="CO85">
        <v>3.0412920000000001E-3</v>
      </c>
      <c r="CP85" s="95">
        <v>2.33E-4</v>
      </c>
      <c r="CQ85">
        <v>2.5877119999999998E-3</v>
      </c>
      <c r="CR85" s="95">
        <v>8.0699999999999999E-4</v>
      </c>
      <c r="CS85" s="95">
        <v>3.4099999999999999E-4</v>
      </c>
    </row>
    <row r="86" spans="1:97">
      <c r="A86" s="94">
        <v>44</v>
      </c>
      <c r="B86" s="95">
        <v>2.99E-4</v>
      </c>
      <c r="C86" s="95">
        <v>2.5000000000000001E-4</v>
      </c>
      <c r="D86" s="95">
        <v>2.5000000000000001E-4</v>
      </c>
      <c r="E86" s="95">
        <v>2.5000000000000001E-4</v>
      </c>
      <c r="F86" s="95">
        <v>2.5000000000000001E-4</v>
      </c>
      <c r="G86" s="95">
        <v>2.5000000000000001E-4</v>
      </c>
      <c r="H86" s="95">
        <v>2.5000000000000001E-4</v>
      </c>
      <c r="I86" s="95">
        <v>2.5000000000000001E-4</v>
      </c>
      <c r="J86" s="95">
        <v>7.0399999999999998E-4</v>
      </c>
      <c r="K86" s="95">
        <v>7.0399999999999998E-4</v>
      </c>
      <c r="L86" s="95">
        <v>7.0399999999999998E-4</v>
      </c>
      <c r="M86" s="95">
        <v>7.0399999999999998E-4</v>
      </c>
      <c r="N86" s="95">
        <v>7.0399999999999998E-4</v>
      </c>
      <c r="O86" s="95">
        <v>7.0399999999999998E-4</v>
      </c>
      <c r="P86" s="95">
        <v>7.0399999999999998E-4</v>
      </c>
      <c r="Q86" s="95">
        <v>8.2299999999999995E-4</v>
      </c>
      <c r="R86" s="95">
        <v>8.2299999999999995E-4</v>
      </c>
      <c r="S86" s="95">
        <v>8.2299999999999995E-4</v>
      </c>
      <c r="T86" s="95">
        <v>8.2299999999999995E-4</v>
      </c>
      <c r="U86" s="95">
        <v>6.8499999999999995E-4</v>
      </c>
      <c r="V86" s="95">
        <v>8.1999999999999998E-4</v>
      </c>
      <c r="W86" s="95">
        <v>5.0799999999999999E-4</v>
      </c>
      <c r="X86" s="95">
        <v>5.0799999999999999E-4</v>
      </c>
      <c r="Y86">
        <v>2.081701E-3</v>
      </c>
      <c r="Z86">
        <v>2.081701E-3</v>
      </c>
      <c r="AA86">
        <v>2.081701E-3</v>
      </c>
      <c r="AB86" s="95">
        <v>9.1E-4</v>
      </c>
      <c r="AC86">
        <v>1.0932170000000001E-3</v>
      </c>
      <c r="AD86">
        <v>3.1254159999999998E-3</v>
      </c>
      <c r="AE86">
        <v>3.1254159999999998E-3</v>
      </c>
      <c r="AF86" s="95">
        <v>2.63E-4</v>
      </c>
      <c r="AG86">
        <v>3.2260040000000002E-3</v>
      </c>
      <c r="AH86">
        <v>3.2260040000000002E-3</v>
      </c>
      <c r="AI86">
        <v>3.2260040000000002E-3</v>
      </c>
      <c r="AJ86">
        <v>3.2260040000000002E-3</v>
      </c>
      <c r="AK86">
        <v>1.040743E-3</v>
      </c>
      <c r="AL86">
        <v>1.040743E-3</v>
      </c>
      <c r="AM86">
        <v>1.040743E-3</v>
      </c>
      <c r="AN86">
        <v>2.1071380000000002E-3</v>
      </c>
      <c r="AO86" s="95">
        <v>7.4100000000000001E-4</v>
      </c>
      <c r="AP86" s="95">
        <v>3.9599999999999998E-4</v>
      </c>
      <c r="AQ86" s="95">
        <v>3.9599999999999998E-4</v>
      </c>
      <c r="AR86" s="95">
        <v>3.9599999999999998E-4</v>
      </c>
      <c r="AS86" s="95">
        <v>3.9599999999999998E-4</v>
      </c>
      <c r="AT86" s="95">
        <v>3.9599999999999998E-4</v>
      </c>
      <c r="AU86" s="95">
        <v>2.43E-4</v>
      </c>
      <c r="AV86" s="95">
        <v>6.6799999999999997E-4</v>
      </c>
      <c r="AW86" s="95">
        <v>1.4100000000000001E-4</v>
      </c>
      <c r="AX86" s="95">
        <v>2.99E-4</v>
      </c>
      <c r="AY86" s="95">
        <v>5.5199999999999997E-4</v>
      </c>
      <c r="AZ86" s="95">
        <v>2.5000000000000001E-4</v>
      </c>
      <c r="BA86" s="95">
        <v>3.5500000000000001E-4</v>
      </c>
      <c r="BB86">
        <v>1.0002609000000001E-2</v>
      </c>
      <c r="BC86">
        <v>2.4958100000000002E-3</v>
      </c>
      <c r="BD86">
        <v>1.942266E-3</v>
      </c>
      <c r="BE86" s="95">
        <v>7.0399999999999998E-4</v>
      </c>
      <c r="BF86" s="95">
        <v>8.2299999999999995E-4</v>
      </c>
      <c r="BG86" s="95">
        <v>1.3799999999999999E-4</v>
      </c>
      <c r="BH86" s="95">
        <v>2.7799999999999998E-4</v>
      </c>
      <c r="BI86" s="95">
        <v>6.8499999999999995E-4</v>
      </c>
      <c r="BJ86" s="95">
        <v>8.1999999999999998E-4</v>
      </c>
      <c r="BK86" s="95">
        <v>5.4500000000000002E-4</v>
      </c>
      <c r="BL86" s="95">
        <v>4.5100000000000001E-4</v>
      </c>
      <c r="BM86" s="95">
        <v>9.0300000000000005E-4</v>
      </c>
      <c r="BN86" s="95">
        <v>5.0799999999999999E-4</v>
      </c>
      <c r="BO86">
        <v>2.7040419999999998E-3</v>
      </c>
      <c r="BP86">
        <v>2.081701E-3</v>
      </c>
      <c r="BQ86">
        <v>1.6800757999999999E-2</v>
      </c>
      <c r="BR86" s="95">
        <v>9.1E-4</v>
      </c>
      <c r="BS86" s="95">
        <v>5.1000000000000004E-4</v>
      </c>
      <c r="BT86" s="95">
        <v>5.8900000000000001E-4</v>
      </c>
      <c r="BU86" s="95">
        <v>5.6499999999999996E-4</v>
      </c>
      <c r="BV86" s="95">
        <v>3.1399999999999999E-4</v>
      </c>
      <c r="BW86" s="95">
        <v>4.2299999999999998E-4</v>
      </c>
      <c r="BX86" s="95">
        <v>2.63E-4</v>
      </c>
      <c r="BY86">
        <v>3.1254159999999998E-3</v>
      </c>
      <c r="BZ86" s="95">
        <v>3.4099999999999999E-4</v>
      </c>
      <c r="CA86">
        <v>3.2260040000000002E-3</v>
      </c>
      <c r="CB86">
        <v>1.0932170000000001E-3</v>
      </c>
      <c r="CC86" s="95">
        <v>4.08E-4</v>
      </c>
      <c r="CD86">
        <v>1.040743E-3</v>
      </c>
      <c r="CE86" s="95">
        <v>4.6299999999999998E-4</v>
      </c>
      <c r="CF86" s="95">
        <v>2.4600000000000002E-4</v>
      </c>
      <c r="CG86">
        <v>2.1071380000000002E-3</v>
      </c>
      <c r="CH86">
        <v>0.88</v>
      </c>
      <c r="CI86" s="95">
        <v>9.6699999999999998E-4</v>
      </c>
      <c r="CJ86" s="95">
        <v>4.2099999999999999E-4</v>
      </c>
      <c r="CK86" s="95">
        <v>7.4100000000000001E-4</v>
      </c>
      <c r="CL86" s="95">
        <v>3.9599999999999998E-4</v>
      </c>
      <c r="CM86" s="95">
        <v>2.9700000000000001E-4</v>
      </c>
      <c r="CN86">
        <v>4.6428980000000003E-3</v>
      </c>
      <c r="CO86">
        <v>1.598014E-3</v>
      </c>
      <c r="CP86" s="95">
        <v>2.43E-4</v>
      </c>
      <c r="CQ86">
        <v>1.2818599999999999E-3</v>
      </c>
      <c r="CR86" s="95">
        <v>6.6100000000000002E-4</v>
      </c>
      <c r="CS86" s="95">
        <v>3.3599999999999998E-4</v>
      </c>
    </row>
    <row r="87" spans="1:97">
      <c r="A87" s="94">
        <v>45</v>
      </c>
      <c r="B87" s="95">
        <v>3.6299999999999999E-4</v>
      </c>
      <c r="C87" s="95">
        <v>2.8299999999999999E-4</v>
      </c>
      <c r="D87" s="95">
        <v>2.8299999999999999E-4</v>
      </c>
      <c r="E87" s="95">
        <v>2.8299999999999999E-4</v>
      </c>
      <c r="F87" s="95">
        <v>2.8299999999999999E-4</v>
      </c>
      <c r="G87" s="95">
        <v>2.8299999999999999E-4</v>
      </c>
      <c r="H87" s="95">
        <v>2.8299999999999999E-4</v>
      </c>
      <c r="I87" s="95">
        <v>2.8299999999999999E-4</v>
      </c>
      <c r="J87">
        <v>1.851672E-3</v>
      </c>
      <c r="K87">
        <v>1.851672E-3</v>
      </c>
      <c r="L87">
        <v>1.851672E-3</v>
      </c>
      <c r="M87">
        <v>1.851672E-3</v>
      </c>
      <c r="N87">
        <v>1.851672E-3</v>
      </c>
      <c r="O87">
        <v>1.851672E-3</v>
      </c>
      <c r="P87">
        <v>1.851672E-3</v>
      </c>
      <c r="Q87">
        <v>4.6225959999999996E-3</v>
      </c>
      <c r="R87">
        <v>4.6225959999999996E-3</v>
      </c>
      <c r="S87">
        <v>4.6225959999999996E-3</v>
      </c>
      <c r="T87">
        <v>4.6225959999999996E-3</v>
      </c>
      <c r="U87">
        <v>1.090583E-3</v>
      </c>
      <c r="V87">
        <v>1.337637E-3</v>
      </c>
      <c r="W87" s="95">
        <v>9.3099999999999997E-4</v>
      </c>
      <c r="X87" s="95">
        <v>9.3099999999999997E-4</v>
      </c>
      <c r="Y87">
        <v>1.5760920000000001E-3</v>
      </c>
      <c r="Z87">
        <v>1.5760920000000001E-3</v>
      </c>
      <c r="AA87">
        <v>1.5760920000000001E-3</v>
      </c>
      <c r="AB87">
        <v>1.000026E-3</v>
      </c>
      <c r="AC87">
        <v>5.4887099999999999E-3</v>
      </c>
      <c r="AD87">
        <v>1.2508490000000001E-3</v>
      </c>
      <c r="AE87">
        <v>1.2508490000000001E-3</v>
      </c>
      <c r="AF87" s="95">
        <v>2.9700000000000001E-4</v>
      </c>
      <c r="AG87" s="95">
        <v>9.8499999999999998E-4</v>
      </c>
      <c r="AH87" s="95">
        <v>9.8499999999999998E-4</v>
      </c>
      <c r="AI87" s="95">
        <v>9.8499999999999998E-4</v>
      </c>
      <c r="AJ87" s="95">
        <v>9.8499999999999998E-4</v>
      </c>
      <c r="AK87">
        <v>1.6028570000000001E-3</v>
      </c>
      <c r="AL87">
        <v>1.6028570000000001E-3</v>
      </c>
      <c r="AM87">
        <v>1.6028570000000001E-3</v>
      </c>
      <c r="AN87">
        <v>1.2993010000000001E-3</v>
      </c>
      <c r="AO87">
        <v>1.856351E-3</v>
      </c>
      <c r="AP87" s="95">
        <v>5.71E-4</v>
      </c>
      <c r="AQ87" s="95">
        <v>5.71E-4</v>
      </c>
      <c r="AR87" s="95">
        <v>5.71E-4</v>
      </c>
      <c r="AS87" s="95">
        <v>5.71E-4</v>
      </c>
      <c r="AT87" s="95">
        <v>5.71E-4</v>
      </c>
      <c r="AU87" s="95">
        <v>2.5900000000000001E-4</v>
      </c>
      <c r="AV87">
        <v>1.8317520000000001E-3</v>
      </c>
      <c r="AW87" s="95">
        <v>1.37E-4</v>
      </c>
      <c r="AX87" s="95">
        <v>3.6299999999999999E-4</v>
      </c>
      <c r="AY87" s="95">
        <v>9.810000000000001E-4</v>
      </c>
      <c r="AZ87" s="95">
        <v>2.8299999999999999E-4</v>
      </c>
      <c r="BA87" s="95">
        <v>4.3899999999999999E-4</v>
      </c>
      <c r="BB87" s="95">
        <v>9.4700000000000003E-4</v>
      </c>
      <c r="BC87">
        <v>1.418643E-3</v>
      </c>
      <c r="BD87">
        <v>1.663037E-3</v>
      </c>
      <c r="BE87">
        <v>1.851672E-3</v>
      </c>
      <c r="BF87">
        <v>4.6225959999999996E-3</v>
      </c>
      <c r="BG87" s="95">
        <v>1.4300000000000001E-4</v>
      </c>
      <c r="BH87" s="95">
        <v>3.1E-4</v>
      </c>
      <c r="BI87">
        <v>1.090583E-3</v>
      </c>
      <c r="BJ87">
        <v>1.337637E-3</v>
      </c>
      <c r="BK87" s="95">
        <v>7.3099999999999999E-4</v>
      </c>
      <c r="BL87" s="95">
        <v>6.2200000000000005E-4</v>
      </c>
      <c r="BM87">
        <v>2.1458459999999999E-3</v>
      </c>
      <c r="BN87" s="95">
        <v>9.3099999999999997E-4</v>
      </c>
      <c r="BO87" s="95">
        <v>6.4800000000000003E-4</v>
      </c>
      <c r="BP87">
        <v>1.5760920000000001E-3</v>
      </c>
      <c r="BQ87" s="95">
        <v>8.3600000000000005E-4</v>
      </c>
      <c r="BR87">
        <v>1.000026E-3</v>
      </c>
      <c r="BS87" s="95">
        <v>5.9000000000000003E-4</v>
      </c>
      <c r="BT87">
        <v>1.225039E-3</v>
      </c>
      <c r="BU87" s="95">
        <v>8.7799999999999998E-4</v>
      </c>
      <c r="BV87" s="95">
        <v>3.48E-4</v>
      </c>
      <c r="BW87" s="95">
        <v>5.3499999999999999E-4</v>
      </c>
      <c r="BX87" s="95">
        <v>2.9700000000000001E-4</v>
      </c>
      <c r="BY87">
        <v>1.2508490000000001E-3</v>
      </c>
      <c r="BZ87" s="95">
        <v>4.37E-4</v>
      </c>
      <c r="CA87" s="95">
        <v>9.8499999999999998E-4</v>
      </c>
      <c r="CB87">
        <v>5.4887099999999999E-3</v>
      </c>
      <c r="CC87" s="95">
        <v>4.5899999999999999E-4</v>
      </c>
      <c r="CD87">
        <v>1.6028570000000001E-3</v>
      </c>
      <c r="CE87" s="95">
        <v>6.8300000000000001E-4</v>
      </c>
      <c r="CF87" s="95">
        <v>2.6800000000000001E-4</v>
      </c>
      <c r="CG87">
        <v>1.2993010000000001E-3</v>
      </c>
      <c r="CH87" s="95">
        <v>8.7299999999999997E-4</v>
      </c>
      <c r="CI87">
        <v>0.88</v>
      </c>
      <c r="CJ87" s="95">
        <v>5.0199999999999995E-4</v>
      </c>
      <c r="CK87">
        <v>1.856351E-3</v>
      </c>
      <c r="CL87" s="95">
        <v>5.71E-4</v>
      </c>
      <c r="CM87" s="95">
        <v>3.48E-4</v>
      </c>
      <c r="CN87" s="95">
        <v>8.2200000000000003E-4</v>
      </c>
      <c r="CO87">
        <v>2.1087340000000001E-3</v>
      </c>
      <c r="CP87" s="95">
        <v>2.5900000000000001E-4</v>
      </c>
      <c r="CQ87">
        <v>2.0884160000000001E-3</v>
      </c>
      <c r="CR87" s="95">
        <v>8.03E-4</v>
      </c>
      <c r="CS87" s="95">
        <v>3.9199999999999999E-4</v>
      </c>
    </row>
    <row r="88" spans="1:97">
      <c r="A88" s="94">
        <v>46</v>
      </c>
      <c r="B88">
        <v>1.278457E-3</v>
      </c>
      <c r="C88" s="95">
        <v>9.3199999999999999E-4</v>
      </c>
      <c r="D88" s="95">
        <v>9.3199999999999999E-4</v>
      </c>
      <c r="E88" s="95">
        <v>9.3199999999999999E-4</v>
      </c>
      <c r="F88" s="95">
        <v>9.3199999999999999E-4</v>
      </c>
      <c r="G88" s="95">
        <v>9.3199999999999999E-4</v>
      </c>
      <c r="H88" s="95">
        <v>9.3199999999999999E-4</v>
      </c>
      <c r="I88" s="95">
        <v>9.3199999999999999E-4</v>
      </c>
      <c r="J88" s="95">
        <v>7.9199999999999995E-4</v>
      </c>
      <c r="K88" s="95">
        <v>7.9199999999999995E-4</v>
      </c>
      <c r="L88" s="95">
        <v>7.9199999999999995E-4</v>
      </c>
      <c r="M88" s="95">
        <v>7.9199999999999995E-4</v>
      </c>
      <c r="N88" s="95">
        <v>7.9199999999999995E-4</v>
      </c>
      <c r="O88" s="95">
        <v>7.9199999999999995E-4</v>
      </c>
      <c r="P88" s="95">
        <v>7.9199999999999995E-4</v>
      </c>
      <c r="Q88" s="95">
        <v>9.7300000000000002E-4</v>
      </c>
      <c r="R88" s="95">
        <v>9.7300000000000002E-4</v>
      </c>
      <c r="S88" s="95">
        <v>9.7300000000000002E-4</v>
      </c>
      <c r="T88" s="95">
        <v>9.7300000000000002E-4</v>
      </c>
      <c r="U88">
        <v>1.6395050000000001E-3</v>
      </c>
      <c r="V88">
        <v>1.3435770000000001E-3</v>
      </c>
      <c r="W88">
        <v>1.213376E-3</v>
      </c>
      <c r="X88">
        <v>1.213376E-3</v>
      </c>
      <c r="Y88" s="95">
        <v>8.12E-4</v>
      </c>
      <c r="Z88" s="95">
        <v>8.12E-4</v>
      </c>
      <c r="AA88" s="95">
        <v>8.12E-4</v>
      </c>
      <c r="AB88">
        <v>1.257406E-3</v>
      </c>
      <c r="AC88" s="95">
        <v>9.2400000000000002E-4</v>
      </c>
      <c r="AD88" s="95">
        <v>7.6199999999999998E-4</v>
      </c>
      <c r="AE88" s="95">
        <v>7.6199999999999998E-4</v>
      </c>
      <c r="AF88">
        <v>1.0925920000000001E-3</v>
      </c>
      <c r="AG88" s="95">
        <v>7.7800000000000005E-4</v>
      </c>
      <c r="AH88" s="95">
        <v>7.7800000000000005E-4</v>
      </c>
      <c r="AI88" s="95">
        <v>7.7800000000000005E-4</v>
      </c>
      <c r="AJ88" s="95">
        <v>7.7800000000000005E-4</v>
      </c>
      <c r="AK88">
        <v>1.113525E-3</v>
      </c>
      <c r="AL88">
        <v>1.113525E-3</v>
      </c>
      <c r="AM88">
        <v>1.113525E-3</v>
      </c>
      <c r="AN88" s="95">
        <v>8.4599999999999996E-4</v>
      </c>
      <c r="AO88">
        <v>1.2260019999999999E-3</v>
      </c>
      <c r="AP88">
        <v>1.4433549999999999E-3</v>
      </c>
      <c r="AQ88">
        <v>1.4433549999999999E-3</v>
      </c>
      <c r="AR88">
        <v>1.4433549999999999E-3</v>
      </c>
      <c r="AS88">
        <v>1.4433549999999999E-3</v>
      </c>
      <c r="AT88">
        <v>1.4433549999999999E-3</v>
      </c>
      <c r="AU88" s="95">
        <v>9.2800000000000001E-4</v>
      </c>
      <c r="AV88">
        <v>1.0893540000000001E-3</v>
      </c>
      <c r="AW88" s="95">
        <v>3.3799999999999998E-4</v>
      </c>
      <c r="AX88">
        <v>1.278457E-3</v>
      </c>
      <c r="AY88">
        <v>1.5654499999999999E-3</v>
      </c>
      <c r="AZ88" s="95">
        <v>9.3199999999999999E-4</v>
      </c>
      <c r="BA88">
        <v>2.564359E-3</v>
      </c>
      <c r="BB88" s="95">
        <v>7.1000000000000002E-4</v>
      </c>
      <c r="BC88" s="95">
        <v>7.76E-4</v>
      </c>
      <c r="BD88" s="95">
        <v>8.2399999999999997E-4</v>
      </c>
      <c r="BE88" s="95">
        <v>7.9199999999999995E-4</v>
      </c>
      <c r="BF88" s="95">
        <v>9.7300000000000002E-4</v>
      </c>
      <c r="BG88" s="95">
        <v>3.19E-4</v>
      </c>
      <c r="BH88">
        <v>1.3211830000000001E-3</v>
      </c>
      <c r="BI88">
        <v>1.6395050000000001E-3</v>
      </c>
      <c r="BJ88">
        <v>1.3435770000000001E-3</v>
      </c>
      <c r="BK88">
        <v>2.8337100000000001E-3</v>
      </c>
      <c r="BL88">
        <v>3.0808960000000001E-3</v>
      </c>
      <c r="BM88">
        <v>1.1406879999999999E-3</v>
      </c>
      <c r="BN88">
        <v>1.213376E-3</v>
      </c>
      <c r="BO88" s="95">
        <v>6.2799999999999998E-4</v>
      </c>
      <c r="BP88" s="95">
        <v>8.12E-4</v>
      </c>
      <c r="BQ88" s="95">
        <v>6.7900000000000002E-4</v>
      </c>
      <c r="BR88">
        <v>1.257406E-3</v>
      </c>
      <c r="BS88">
        <v>3.425796E-3</v>
      </c>
      <c r="BT88">
        <v>1.2785839999999999E-3</v>
      </c>
      <c r="BU88">
        <v>2.0559580000000001E-3</v>
      </c>
      <c r="BV88">
        <v>1.97875E-3</v>
      </c>
      <c r="BW88">
        <v>6.4950980000000004E-3</v>
      </c>
      <c r="BX88">
        <v>1.0925920000000001E-3</v>
      </c>
      <c r="BY88" s="95">
        <v>7.6199999999999998E-4</v>
      </c>
      <c r="BZ88">
        <v>1.646153E-3</v>
      </c>
      <c r="CA88" s="95">
        <v>7.7800000000000005E-4</v>
      </c>
      <c r="CB88" s="95">
        <v>9.2400000000000002E-4</v>
      </c>
      <c r="CC88">
        <v>6.1260000000000004E-3</v>
      </c>
      <c r="CD88">
        <v>1.113525E-3</v>
      </c>
      <c r="CE88">
        <v>2.1744970000000001E-3</v>
      </c>
      <c r="CF88" s="95">
        <v>9.5E-4</v>
      </c>
      <c r="CG88" s="95">
        <v>8.4599999999999996E-4</v>
      </c>
      <c r="CH88" s="95">
        <v>6.8000000000000005E-4</v>
      </c>
      <c r="CI88" s="95">
        <v>8.9999999999999998E-4</v>
      </c>
      <c r="CJ88">
        <v>0.88</v>
      </c>
      <c r="CK88">
        <v>1.2260019999999999E-3</v>
      </c>
      <c r="CL88">
        <v>1.4433549999999999E-3</v>
      </c>
      <c r="CM88">
        <v>1.5004980000000001E-3</v>
      </c>
      <c r="CN88" s="95">
        <v>7.1400000000000001E-4</v>
      </c>
      <c r="CO88" s="95">
        <v>8.4999999999999995E-4</v>
      </c>
      <c r="CP88" s="95">
        <v>9.2800000000000001E-4</v>
      </c>
      <c r="CQ88" s="95">
        <v>9.6199999999999996E-4</v>
      </c>
      <c r="CR88">
        <v>1.8557420000000001E-3</v>
      </c>
      <c r="CS88">
        <v>2.6232009999999999E-3</v>
      </c>
    </row>
    <row r="89" spans="1:97">
      <c r="A89" s="94">
        <v>47</v>
      </c>
      <c r="B89" s="95">
        <v>5.0600000000000005E-4</v>
      </c>
      <c r="C89" s="95">
        <v>3.7800000000000003E-4</v>
      </c>
      <c r="D89" s="95">
        <v>3.7800000000000003E-4</v>
      </c>
      <c r="E89" s="95">
        <v>3.7800000000000003E-4</v>
      </c>
      <c r="F89" s="95">
        <v>3.7800000000000003E-4</v>
      </c>
      <c r="G89" s="95">
        <v>3.7800000000000003E-4</v>
      </c>
      <c r="H89" s="95">
        <v>3.7800000000000003E-4</v>
      </c>
      <c r="I89" s="95">
        <v>3.7800000000000003E-4</v>
      </c>
      <c r="J89">
        <v>1.3376499999999999E-3</v>
      </c>
      <c r="K89">
        <v>1.3376499999999999E-3</v>
      </c>
      <c r="L89">
        <v>1.3376499999999999E-3</v>
      </c>
      <c r="M89">
        <v>1.3376499999999999E-3</v>
      </c>
      <c r="N89">
        <v>1.3376499999999999E-3</v>
      </c>
      <c r="O89">
        <v>1.3376499999999999E-3</v>
      </c>
      <c r="P89">
        <v>1.3376499999999999E-3</v>
      </c>
      <c r="Q89">
        <v>2.9902029999999999E-3</v>
      </c>
      <c r="R89">
        <v>2.9902029999999999E-3</v>
      </c>
      <c r="S89">
        <v>2.9902029999999999E-3</v>
      </c>
      <c r="T89">
        <v>2.9902029999999999E-3</v>
      </c>
      <c r="U89">
        <v>2.6067600000000001E-3</v>
      </c>
      <c r="V89">
        <v>2.7884749999999999E-3</v>
      </c>
      <c r="W89">
        <v>1.573809E-3</v>
      </c>
      <c r="X89">
        <v>1.573809E-3</v>
      </c>
      <c r="Y89">
        <v>1.179104E-3</v>
      </c>
      <c r="Z89">
        <v>1.179104E-3</v>
      </c>
      <c r="AA89">
        <v>1.179104E-3</v>
      </c>
      <c r="AB89">
        <v>1.442051E-3</v>
      </c>
      <c r="AC89">
        <v>2.1127720000000002E-3</v>
      </c>
      <c r="AD89" s="95">
        <v>9.9599999999999992E-4</v>
      </c>
      <c r="AE89" s="95">
        <v>9.9599999999999992E-4</v>
      </c>
      <c r="AF89" s="95">
        <v>4.0200000000000001E-4</v>
      </c>
      <c r="AG89" s="95">
        <v>9.0700000000000004E-4</v>
      </c>
      <c r="AH89" s="95">
        <v>9.0700000000000004E-4</v>
      </c>
      <c r="AI89" s="95">
        <v>9.0700000000000004E-4</v>
      </c>
      <c r="AJ89" s="95">
        <v>9.0700000000000004E-4</v>
      </c>
      <c r="AK89">
        <v>2.1340650000000001E-3</v>
      </c>
      <c r="AL89">
        <v>2.1340650000000001E-3</v>
      </c>
      <c r="AM89">
        <v>2.1340650000000001E-3</v>
      </c>
      <c r="AN89">
        <v>1.1404379999999999E-3</v>
      </c>
      <c r="AO89">
        <v>0.23</v>
      </c>
      <c r="AP89" s="95">
        <v>8.7299999999999997E-4</v>
      </c>
      <c r="AQ89" s="95">
        <v>8.7299999999999997E-4</v>
      </c>
      <c r="AR89" s="95">
        <v>8.7299999999999997E-4</v>
      </c>
      <c r="AS89" s="95">
        <v>8.7299999999999997E-4</v>
      </c>
      <c r="AT89" s="95">
        <v>8.7299999999999997E-4</v>
      </c>
      <c r="AU89" s="95">
        <v>3.4299999999999999E-4</v>
      </c>
      <c r="AV89">
        <v>3.4917030000000001E-3</v>
      </c>
      <c r="AW89" s="95">
        <v>1.6899999999999999E-4</v>
      </c>
      <c r="AX89" s="95">
        <v>5.0600000000000005E-4</v>
      </c>
      <c r="AY89">
        <v>2.1977469999999999E-3</v>
      </c>
      <c r="AZ89" s="95">
        <v>3.7800000000000003E-4</v>
      </c>
      <c r="BA89" s="95">
        <v>6.5300000000000004E-4</v>
      </c>
      <c r="BB89" s="95">
        <v>8.2100000000000001E-4</v>
      </c>
      <c r="BC89">
        <v>1.0692329999999999E-3</v>
      </c>
      <c r="BD89">
        <v>1.228048E-3</v>
      </c>
      <c r="BE89">
        <v>1.3376499999999999E-3</v>
      </c>
      <c r="BF89">
        <v>2.9902029999999999E-3</v>
      </c>
      <c r="BG89" s="95">
        <v>1.75E-4</v>
      </c>
      <c r="BH89" s="95">
        <v>4.2400000000000001E-4</v>
      </c>
      <c r="BI89">
        <v>2.6067600000000001E-3</v>
      </c>
      <c r="BJ89">
        <v>2.7884749999999999E-3</v>
      </c>
      <c r="BK89">
        <v>1.336629E-3</v>
      </c>
      <c r="BL89">
        <v>1.0646760000000001E-3</v>
      </c>
      <c r="BM89">
        <v>3.994577E-3</v>
      </c>
      <c r="BN89">
        <v>1.573809E-3</v>
      </c>
      <c r="BO89" s="95">
        <v>6.1700000000000004E-4</v>
      </c>
      <c r="BP89">
        <v>1.179104E-3</v>
      </c>
      <c r="BQ89" s="95">
        <v>7.4600000000000003E-4</v>
      </c>
      <c r="BR89">
        <v>1.442051E-3</v>
      </c>
      <c r="BS89" s="95">
        <v>9.3800000000000003E-4</v>
      </c>
      <c r="BT89">
        <v>2.8191259999999999E-3</v>
      </c>
      <c r="BU89">
        <v>1.8972100000000001E-3</v>
      </c>
      <c r="BV89" s="95">
        <v>4.8799999999999999E-4</v>
      </c>
      <c r="BW89" s="95">
        <v>8.5599999999999999E-4</v>
      </c>
      <c r="BX89" s="95">
        <v>4.0200000000000001E-4</v>
      </c>
      <c r="BY89" s="95">
        <v>9.9599999999999992E-4</v>
      </c>
      <c r="BZ89" s="95">
        <v>6.38E-4</v>
      </c>
      <c r="CA89" s="95">
        <v>9.0700000000000004E-4</v>
      </c>
      <c r="CB89">
        <v>2.1127720000000002E-3</v>
      </c>
      <c r="CC89" s="95">
        <v>6.8400000000000004E-4</v>
      </c>
      <c r="CD89">
        <v>2.1340650000000001E-3</v>
      </c>
      <c r="CE89">
        <v>1.207762E-3</v>
      </c>
      <c r="CF89" s="95">
        <v>3.5599999999999998E-4</v>
      </c>
      <c r="CG89">
        <v>1.1404379999999999E-3</v>
      </c>
      <c r="CH89" s="95">
        <v>7.6300000000000001E-4</v>
      </c>
      <c r="CI89">
        <v>2.1163649999999998E-3</v>
      </c>
      <c r="CJ89" s="95">
        <v>7.7999999999999999E-4</v>
      </c>
      <c r="CK89">
        <v>0.65</v>
      </c>
      <c r="CL89" s="95">
        <v>8.7299999999999997E-4</v>
      </c>
      <c r="CM89" s="95">
        <v>4.8500000000000003E-4</v>
      </c>
      <c r="CN89" s="95">
        <v>7.67E-4</v>
      </c>
      <c r="CO89">
        <v>1.396092E-3</v>
      </c>
      <c r="CP89" s="95">
        <v>3.4299999999999999E-4</v>
      </c>
      <c r="CQ89">
        <v>1.7928410000000001E-3</v>
      </c>
      <c r="CR89">
        <v>1.3630129999999999E-3</v>
      </c>
      <c r="CS89" s="95">
        <v>5.6700000000000001E-4</v>
      </c>
    </row>
    <row r="90" spans="1:97">
      <c r="A90" s="94">
        <v>48</v>
      </c>
      <c r="B90">
        <v>1.9572650000000001E-3</v>
      </c>
      <c r="C90">
        <v>1.1115070000000001E-3</v>
      </c>
      <c r="D90">
        <v>1.1115070000000001E-3</v>
      </c>
      <c r="E90">
        <v>1.1115070000000001E-3</v>
      </c>
      <c r="F90">
        <v>1.1115070000000001E-3</v>
      </c>
      <c r="G90">
        <v>1.1115070000000001E-3</v>
      </c>
      <c r="H90">
        <v>1.1115070000000001E-3</v>
      </c>
      <c r="I90">
        <v>1.1115070000000001E-3</v>
      </c>
      <c r="J90">
        <v>1.218156E-3</v>
      </c>
      <c r="K90">
        <v>1.218156E-3</v>
      </c>
      <c r="L90">
        <v>1.218156E-3</v>
      </c>
      <c r="M90">
        <v>1.218156E-3</v>
      </c>
      <c r="N90">
        <v>1.218156E-3</v>
      </c>
      <c r="O90">
        <v>1.218156E-3</v>
      </c>
      <c r="P90">
        <v>1.218156E-3</v>
      </c>
      <c r="Q90">
        <v>1.3475480000000001E-3</v>
      </c>
      <c r="R90">
        <v>1.3475480000000001E-3</v>
      </c>
      <c r="S90">
        <v>1.3475480000000001E-3</v>
      </c>
      <c r="T90">
        <v>1.3475480000000001E-3</v>
      </c>
      <c r="U90">
        <v>1.5843960000000001E-3</v>
      </c>
      <c r="V90">
        <v>1.3494570000000001E-3</v>
      </c>
      <c r="W90">
        <v>2.9263919999999999E-3</v>
      </c>
      <c r="X90">
        <v>2.9263919999999999E-3</v>
      </c>
      <c r="Y90" s="95">
        <v>9.1100000000000003E-4</v>
      </c>
      <c r="Z90" s="95">
        <v>9.1100000000000003E-4</v>
      </c>
      <c r="AA90" s="95">
        <v>9.1100000000000003E-4</v>
      </c>
      <c r="AB90">
        <v>1.1069789999999999E-3</v>
      </c>
      <c r="AC90">
        <v>1.1377030000000001E-3</v>
      </c>
      <c r="AD90" s="95">
        <v>8.4500000000000005E-4</v>
      </c>
      <c r="AE90" s="95">
        <v>8.4500000000000005E-4</v>
      </c>
      <c r="AF90">
        <v>1.1621470000000001E-3</v>
      </c>
      <c r="AG90" s="95">
        <v>8.12E-4</v>
      </c>
      <c r="AH90" s="95">
        <v>8.12E-4</v>
      </c>
      <c r="AI90" s="95">
        <v>8.12E-4</v>
      </c>
      <c r="AJ90" s="95">
        <v>8.12E-4</v>
      </c>
      <c r="AK90">
        <v>1.159949E-3</v>
      </c>
      <c r="AL90">
        <v>1.159949E-3</v>
      </c>
      <c r="AM90">
        <v>1.159949E-3</v>
      </c>
      <c r="AN90" s="95">
        <v>9.01E-4</v>
      </c>
      <c r="AO90">
        <v>1.5860760000000001E-3</v>
      </c>
      <c r="AP90">
        <v>4.5999999999999999E-2</v>
      </c>
      <c r="AQ90">
        <v>4.5999999999999999E-2</v>
      </c>
      <c r="AR90">
        <v>4.5999999999999999E-2</v>
      </c>
      <c r="AS90">
        <v>4.5999999999999999E-2</v>
      </c>
      <c r="AT90">
        <v>4.5999999999999999E-2</v>
      </c>
      <c r="AU90" s="95">
        <v>8.4500000000000005E-4</v>
      </c>
      <c r="AV90">
        <v>1.7106280000000001E-3</v>
      </c>
      <c r="AW90" s="95">
        <v>3.5199999999999999E-4</v>
      </c>
      <c r="AX90">
        <v>1.9572650000000001E-3</v>
      </c>
      <c r="AY90">
        <v>2.595371E-3</v>
      </c>
      <c r="AZ90">
        <v>1.1115070000000001E-3</v>
      </c>
      <c r="BA90">
        <v>2.3159790000000001E-3</v>
      </c>
      <c r="BB90" s="95">
        <v>7.6900000000000004E-4</v>
      </c>
      <c r="BC90" s="95">
        <v>8.7399999999999999E-4</v>
      </c>
      <c r="BD90" s="95">
        <v>9.2699999999999998E-4</v>
      </c>
      <c r="BE90">
        <v>1.218156E-3</v>
      </c>
      <c r="BF90">
        <v>1.3475480000000001E-3</v>
      </c>
      <c r="BG90" s="95">
        <v>3.9500000000000001E-4</v>
      </c>
      <c r="BH90">
        <v>1.1430469999999999E-3</v>
      </c>
      <c r="BI90">
        <v>1.5843960000000001E-3</v>
      </c>
      <c r="BJ90">
        <v>1.3494570000000001E-3</v>
      </c>
      <c r="BK90">
        <v>1.764201E-3</v>
      </c>
      <c r="BL90">
        <v>2.9010870000000001E-3</v>
      </c>
      <c r="BM90">
        <v>1.3128390000000001E-3</v>
      </c>
      <c r="BN90">
        <v>2.9263919999999999E-3</v>
      </c>
      <c r="BO90" s="95">
        <v>6.5899999999999997E-4</v>
      </c>
      <c r="BP90" s="95">
        <v>9.1100000000000003E-4</v>
      </c>
      <c r="BQ90" s="95">
        <v>7.3099999999999999E-4</v>
      </c>
      <c r="BR90">
        <v>1.1069789999999999E-3</v>
      </c>
      <c r="BS90">
        <v>1.3814859999999999E-3</v>
      </c>
      <c r="BT90">
        <v>2.20812E-3</v>
      </c>
      <c r="BU90">
        <v>2.1271440000000001E-3</v>
      </c>
      <c r="BV90">
        <v>1.2109849999999999E-3</v>
      </c>
      <c r="BW90">
        <v>2.144618E-3</v>
      </c>
      <c r="BX90">
        <v>1.1621470000000001E-3</v>
      </c>
      <c r="BY90" s="95">
        <v>8.4500000000000005E-4</v>
      </c>
      <c r="BZ90">
        <v>3.2792810000000002E-3</v>
      </c>
      <c r="CA90" s="95">
        <v>8.12E-4</v>
      </c>
      <c r="CB90">
        <v>1.1377030000000001E-3</v>
      </c>
      <c r="CC90">
        <v>1.3519490000000001E-3</v>
      </c>
      <c r="CD90">
        <v>1.159949E-3</v>
      </c>
      <c r="CE90">
        <v>3.7884360000000001E-3</v>
      </c>
      <c r="CF90" s="95">
        <v>9.2800000000000001E-4</v>
      </c>
      <c r="CG90" s="95">
        <v>9.01E-4</v>
      </c>
      <c r="CH90" s="95">
        <v>7.3999999999999999E-4</v>
      </c>
      <c r="CI90">
        <v>1.1821609999999999E-3</v>
      </c>
      <c r="CJ90">
        <v>1.668037E-3</v>
      </c>
      <c r="CK90">
        <v>1.5860760000000001E-3</v>
      </c>
      <c r="CL90">
        <v>0.65</v>
      </c>
      <c r="CM90">
        <v>1.5404049999999999E-3</v>
      </c>
      <c r="CN90" s="95">
        <v>7.45E-4</v>
      </c>
      <c r="CO90" s="95">
        <v>9.77E-4</v>
      </c>
      <c r="CP90" s="95">
        <v>8.4500000000000005E-4</v>
      </c>
      <c r="CQ90">
        <v>1.0683800000000001E-3</v>
      </c>
      <c r="CR90">
        <v>1.316668E-3</v>
      </c>
      <c r="CS90">
        <v>1.5963850000000001E-3</v>
      </c>
    </row>
    <row r="91" spans="1:97">
      <c r="A91" s="94">
        <v>49</v>
      </c>
      <c r="B91">
        <v>3.8685339999999999E-3</v>
      </c>
      <c r="C91">
        <v>2.6561430000000001E-3</v>
      </c>
      <c r="D91">
        <v>2.6561430000000001E-3</v>
      </c>
      <c r="E91">
        <v>2.6561430000000001E-3</v>
      </c>
      <c r="F91">
        <v>2.6561430000000001E-3</v>
      </c>
      <c r="G91">
        <v>2.6561430000000001E-3</v>
      </c>
      <c r="H91">
        <v>2.6561430000000001E-3</v>
      </c>
      <c r="I91">
        <v>2.6561430000000001E-3</v>
      </c>
      <c r="J91" s="95">
        <v>6.5200000000000002E-4</v>
      </c>
      <c r="K91" s="95">
        <v>6.5200000000000002E-4</v>
      </c>
      <c r="L91" s="95">
        <v>6.5200000000000002E-4</v>
      </c>
      <c r="M91" s="95">
        <v>6.5200000000000002E-4</v>
      </c>
      <c r="N91" s="95">
        <v>6.5200000000000002E-4</v>
      </c>
      <c r="O91" s="95">
        <v>6.5200000000000002E-4</v>
      </c>
      <c r="P91" s="95">
        <v>6.5200000000000002E-4</v>
      </c>
      <c r="Q91" s="95">
        <v>7.2099999999999996E-4</v>
      </c>
      <c r="R91" s="95">
        <v>7.2099999999999996E-4</v>
      </c>
      <c r="S91" s="95">
        <v>7.2099999999999996E-4</v>
      </c>
      <c r="T91" s="95">
        <v>7.2099999999999996E-4</v>
      </c>
      <c r="U91" s="95">
        <v>9.1600000000000004E-4</v>
      </c>
      <c r="V91" s="95">
        <v>8.1400000000000005E-4</v>
      </c>
      <c r="W91" s="95">
        <v>9.7400000000000004E-4</v>
      </c>
      <c r="X91" s="95">
        <v>9.7400000000000004E-4</v>
      </c>
      <c r="Y91" s="95">
        <v>5.9599999999999996E-4</v>
      </c>
      <c r="Z91" s="95">
        <v>5.9599999999999996E-4</v>
      </c>
      <c r="AA91" s="95">
        <v>5.9599999999999996E-4</v>
      </c>
      <c r="AB91" s="95">
        <v>7.5500000000000003E-4</v>
      </c>
      <c r="AC91" s="95">
        <v>6.7100000000000005E-4</v>
      </c>
      <c r="AD91" s="95">
        <v>5.6700000000000001E-4</v>
      </c>
      <c r="AE91" s="95">
        <v>5.6700000000000001E-4</v>
      </c>
      <c r="AF91">
        <v>3.9745450000000003E-3</v>
      </c>
      <c r="AG91" s="95">
        <v>5.6700000000000001E-4</v>
      </c>
      <c r="AH91" s="95">
        <v>5.6700000000000001E-4</v>
      </c>
      <c r="AI91" s="95">
        <v>5.6700000000000001E-4</v>
      </c>
      <c r="AJ91" s="95">
        <v>5.6700000000000001E-4</v>
      </c>
      <c r="AK91" s="95">
        <v>7.2599999999999997E-4</v>
      </c>
      <c r="AL91" s="95">
        <v>7.2599999999999997E-4</v>
      </c>
      <c r="AM91" s="95">
        <v>7.2599999999999997E-4</v>
      </c>
      <c r="AN91" s="95">
        <v>6.0499999999999996E-4</v>
      </c>
      <c r="AO91" s="95">
        <v>8.2399999999999997E-4</v>
      </c>
      <c r="AP91">
        <v>1.4391300000000001E-3</v>
      </c>
      <c r="AQ91">
        <v>1.4391300000000001E-3</v>
      </c>
      <c r="AR91">
        <v>1.4391300000000001E-3</v>
      </c>
      <c r="AS91">
        <v>1.4391300000000001E-3</v>
      </c>
      <c r="AT91">
        <v>1.4391300000000001E-3</v>
      </c>
      <c r="AU91">
        <v>1.737111E-3</v>
      </c>
      <c r="AV91" s="95">
        <v>8.0800000000000002E-4</v>
      </c>
      <c r="AW91" s="95">
        <v>4.2700000000000002E-4</v>
      </c>
      <c r="AX91">
        <v>3.8685339999999999E-3</v>
      </c>
      <c r="AY91">
        <v>1.0371899999999999E-3</v>
      </c>
      <c r="AZ91">
        <v>2.6561430000000001E-3</v>
      </c>
      <c r="BA91">
        <v>3.1881050000000001E-3</v>
      </c>
      <c r="BB91" s="95">
        <v>5.3499999999999999E-4</v>
      </c>
      <c r="BC91" s="95">
        <v>5.7700000000000004E-4</v>
      </c>
      <c r="BD91" s="95">
        <v>6.0300000000000002E-4</v>
      </c>
      <c r="BE91" s="95">
        <v>6.5200000000000002E-4</v>
      </c>
      <c r="BF91" s="95">
        <v>7.2099999999999996E-4</v>
      </c>
      <c r="BG91" s="95">
        <v>4.37E-4</v>
      </c>
      <c r="BH91">
        <v>3.8796799999999999E-3</v>
      </c>
      <c r="BI91" s="95">
        <v>9.1600000000000004E-4</v>
      </c>
      <c r="BJ91" s="95">
        <v>8.1400000000000005E-4</v>
      </c>
      <c r="BK91">
        <v>1.1338699999999999E-3</v>
      </c>
      <c r="BL91">
        <v>1.504764E-3</v>
      </c>
      <c r="BM91" s="95">
        <v>7.5900000000000002E-4</v>
      </c>
      <c r="BN91" s="95">
        <v>9.7400000000000004E-4</v>
      </c>
      <c r="BO91" s="95">
        <v>4.8500000000000003E-4</v>
      </c>
      <c r="BP91" s="95">
        <v>5.9599999999999996E-4</v>
      </c>
      <c r="BQ91" s="95">
        <v>5.1699999999999999E-4</v>
      </c>
      <c r="BR91" s="95">
        <v>7.5500000000000003E-4</v>
      </c>
      <c r="BS91">
        <v>1.127082E-3</v>
      </c>
      <c r="BT91" s="95">
        <v>9.2000000000000003E-4</v>
      </c>
      <c r="BU91">
        <v>1.0863719999999999E-3</v>
      </c>
      <c r="BV91">
        <v>2.6550829999999999E-3</v>
      </c>
      <c r="BW91">
        <v>1.7343090000000001E-3</v>
      </c>
      <c r="BX91">
        <v>3.9745450000000003E-3</v>
      </c>
      <c r="BY91" s="95">
        <v>5.6700000000000001E-4</v>
      </c>
      <c r="BZ91">
        <v>2.6863989999999999E-3</v>
      </c>
      <c r="CA91" s="95">
        <v>5.6700000000000001E-4</v>
      </c>
      <c r="CB91" s="95">
        <v>6.7100000000000005E-4</v>
      </c>
      <c r="CC91">
        <v>1.486422E-3</v>
      </c>
      <c r="CD91" s="95">
        <v>7.2599999999999997E-4</v>
      </c>
      <c r="CE91">
        <v>1.366567E-3</v>
      </c>
      <c r="CF91">
        <v>2.1690469999999999E-3</v>
      </c>
      <c r="CG91" s="95">
        <v>6.0499999999999996E-4</v>
      </c>
      <c r="CH91" s="95">
        <v>5.1900000000000004E-4</v>
      </c>
      <c r="CI91" s="95">
        <v>6.7199999999999996E-4</v>
      </c>
      <c r="CJ91">
        <v>1.620067E-3</v>
      </c>
      <c r="CK91" s="95">
        <v>8.2399999999999997E-4</v>
      </c>
      <c r="CL91">
        <v>1.4391300000000001E-3</v>
      </c>
      <c r="CM91">
        <v>0.88</v>
      </c>
      <c r="CN91" s="95">
        <v>5.3200000000000003E-4</v>
      </c>
      <c r="CO91" s="95">
        <v>6.2E-4</v>
      </c>
      <c r="CP91">
        <v>1.737111E-3</v>
      </c>
      <c r="CQ91" s="95">
        <v>6.69E-4</v>
      </c>
      <c r="CR91" s="95">
        <v>9.1399999999999999E-4</v>
      </c>
      <c r="CS91">
        <v>3.5514499999999998E-3</v>
      </c>
    </row>
    <row r="92" spans="1:97">
      <c r="A92" s="94">
        <v>50</v>
      </c>
      <c r="B92" s="95">
        <v>3.3199999999999999E-4</v>
      </c>
      <c r="C92" s="95">
        <v>2.7799999999999998E-4</v>
      </c>
      <c r="D92" s="95">
        <v>2.7799999999999998E-4</v>
      </c>
      <c r="E92" s="95">
        <v>2.7799999999999998E-4</v>
      </c>
      <c r="F92" s="95">
        <v>2.7799999999999998E-4</v>
      </c>
      <c r="G92" s="95">
        <v>2.7799999999999998E-4</v>
      </c>
      <c r="H92" s="95">
        <v>2.7799999999999998E-4</v>
      </c>
      <c r="I92" s="95">
        <v>2.7799999999999998E-4</v>
      </c>
      <c r="J92" s="95">
        <v>7.1500000000000003E-4</v>
      </c>
      <c r="K92" s="95">
        <v>7.1500000000000003E-4</v>
      </c>
      <c r="L92" s="95">
        <v>7.1500000000000003E-4</v>
      </c>
      <c r="M92" s="95">
        <v>7.1500000000000003E-4</v>
      </c>
      <c r="N92" s="95">
        <v>7.1500000000000003E-4</v>
      </c>
      <c r="O92" s="95">
        <v>7.1500000000000003E-4</v>
      </c>
      <c r="P92" s="95">
        <v>7.1500000000000003E-4</v>
      </c>
      <c r="Q92" s="95">
        <v>8.6600000000000002E-4</v>
      </c>
      <c r="R92" s="95">
        <v>8.6600000000000002E-4</v>
      </c>
      <c r="S92" s="95">
        <v>8.6600000000000002E-4</v>
      </c>
      <c r="T92" s="95">
        <v>8.6600000000000002E-4</v>
      </c>
      <c r="U92" s="95">
        <v>7.8399999999999997E-4</v>
      </c>
      <c r="V92" s="95">
        <v>9.4399999999999996E-4</v>
      </c>
      <c r="W92" s="95">
        <v>5.5099999999999995E-4</v>
      </c>
      <c r="X92" s="95">
        <v>5.5099999999999995E-4</v>
      </c>
      <c r="Y92">
        <v>2.077855E-3</v>
      </c>
      <c r="Z92">
        <v>2.077855E-3</v>
      </c>
      <c r="AA92">
        <v>2.077855E-3</v>
      </c>
      <c r="AB92">
        <v>1.113997E-3</v>
      </c>
      <c r="AC92">
        <v>1.1404690000000001E-3</v>
      </c>
      <c r="AD92">
        <v>2.799836E-3</v>
      </c>
      <c r="AE92">
        <v>2.799836E-3</v>
      </c>
      <c r="AF92" s="95">
        <v>2.9399999999999999E-4</v>
      </c>
      <c r="AG92">
        <v>5.2449790000000003E-3</v>
      </c>
      <c r="AH92">
        <v>5.2449790000000003E-3</v>
      </c>
      <c r="AI92">
        <v>5.2449790000000003E-3</v>
      </c>
      <c r="AJ92">
        <v>5.2449790000000003E-3</v>
      </c>
      <c r="AK92">
        <v>1.2048079999999999E-3</v>
      </c>
      <c r="AL92">
        <v>1.2048079999999999E-3</v>
      </c>
      <c r="AM92">
        <v>1.2048079999999999E-3</v>
      </c>
      <c r="AN92">
        <v>2.4849540000000002E-3</v>
      </c>
      <c r="AO92" s="95">
        <v>8.1400000000000005E-4</v>
      </c>
      <c r="AP92" s="95">
        <v>4.35E-4</v>
      </c>
      <c r="AQ92" s="95">
        <v>4.35E-4</v>
      </c>
      <c r="AR92" s="95">
        <v>4.35E-4</v>
      </c>
      <c r="AS92" s="95">
        <v>4.35E-4</v>
      </c>
      <c r="AT92" s="95">
        <v>4.35E-4</v>
      </c>
      <c r="AU92" s="95">
        <v>2.7300000000000002E-4</v>
      </c>
      <c r="AV92" s="95">
        <v>7.1500000000000003E-4</v>
      </c>
      <c r="AW92" s="95">
        <v>1.5699999999999999E-4</v>
      </c>
      <c r="AX92" s="95">
        <v>3.3199999999999999E-4</v>
      </c>
      <c r="AY92" s="95">
        <v>6.0999999999999997E-4</v>
      </c>
      <c r="AZ92" s="95">
        <v>2.7799999999999998E-4</v>
      </c>
      <c r="BA92" s="95">
        <v>3.9800000000000002E-4</v>
      </c>
      <c r="BB92">
        <v>5.4809760000000003E-3</v>
      </c>
      <c r="BC92">
        <v>2.2954500000000001E-3</v>
      </c>
      <c r="BD92">
        <v>1.9665080000000001E-3</v>
      </c>
      <c r="BE92" s="95">
        <v>7.1500000000000003E-4</v>
      </c>
      <c r="BF92" s="95">
        <v>8.6600000000000002E-4</v>
      </c>
      <c r="BG92" s="95">
        <v>1.5200000000000001E-4</v>
      </c>
      <c r="BH92" s="95">
        <v>3.1300000000000002E-4</v>
      </c>
      <c r="BI92" s="95">
        <v>7.8399999999999997E-4</v>
      </c>
      <c r="BJ92" s="95">
        <v>9.4399999999999996E-4</v>
      </c>
      <c r="BK92" s="95">
        <v>6.2699999999999995E-4</v>
      </c>
      <c r="BL92" s="95">
        <v>5.0799999999999999E-4</v>
      </c>
      <c r="BM92">
        <v>1.003538E-3</v>
      </c>
      <c r="BN92" s="95">
        <v>5.5099999999999995E-4</v>
      </c>
      <c r="BO92">
        <v>3.312799E-3</v>
      </c>
      <c r="BP92">
        <v>2.077855E-3</v>
      </c>
      <c r="BQ92">
        <v>6.3636509999999997E-3</v>
      </c>
      <c r="BR92">
        <v>1.113997E-3</v>
      </c>
      <c r="BS92" s="95">
        <v>5.9599999999999996E-4</v>
      </c>
      <c r="BT92" s="95">
        <v>6.4199999999999999E-4</v>
      </c>
      <c r="BU92" s="95">
        <v>6.38E-4</v>
      </c>
      <c r="BV92" s="95">
        <v>3.5599999999999998E-4</v>
      </c>
      <c r="BW92" s="95">
        <v>4.8000000000000001E-4</v>
      </c>
      <c r="BX92" s="95">
        <v>2.9399999999999999E-4</v>
      </c>
      <c r="BY92">
        <v>2.799836E-3</v>
      </c>
      <c r="BZ92" s="95">
        <v>3.79E-4</v>
      </c>
      <c r="CA92">
        <v>5.2449790000000003E-3</v>
      </c>
      <c r="CB92">
        <v>1.1404690000000001E-3</v>
      </c>
      <c r="CC92" s="95">
        <v>4.6999999999999999E-4</v>
      </c>
      <c r="CD92">
        <v>1.2048079999999999E-3</v>
      </c>
      <c r="CE92" s="95">
        <v>5.1599999999999997E-4</v>
      </c>
      <c r="CF92" s="95">
        <v>2.7500000000000002E-4</v>
      </c>
      <c r="CG92">
        <v>2.4849540000000002E-3</v>
      </c>
      <c r="CH92">
        <v>5.0706350000000004E-3</v>
      </c>
      <c r="CI92" s="95">
        <v>9.9500000000000001E-4</v>
      </c>
      <c r="CJ92" s="95">
        <v>4.8200000000000001E-4</v>
      </c>
      <c r="CK92" s="95">
        <v>8.1400000000000005E-4</v>
      </c>
      <c r="CL92" s="95">
        <v>4.35E-4</v>
      </c>
      <c r="CM92" s="95">
        <v>3.3300000000000002E-4</v>
      </c>
      <c r="CN92">
        <v>0.88</v>
      </c>
      <c r="CO92">
        <v>1.628624E-3</v>
      </c>
      <c r="CP92" s="95">
        <v>2.7300000000000002E-4</v>
      </c>
      <c r="CQ92">
        <v>1.4197909999999999E-3</v>
      </c>
      <c r="CR92" s="95">
        <v>7.8299999999999995E-4</v>
      </c>
      <c r="CS92" s="95">
        <v>3.8000000000000002E-4</v>
      </c>
    </row>
    <row r="93" spans="1:97">
      <c r="A93" s="94">
        <v>51</v>
      </c>
      <c r="B93" s="95">
        <v>2.9300000000000002E-4</v>
      </c>
      <c r="C93" s="95">
        <v>2.3499999999999999E-4</v>
      </c>
      <c r="D93" s="95">
        <v>2.3499999999999999E-4</v>
      </c>
      <c r="E93" s="95">
        <v>2.3499999999999999E-4</v>
      </c>
      <c r="F93" s="95">
        <v>2.3499999999999999E-4</v>
      </c>
      <c r="G93" s="95">
        <v>2.3499999999999999E-4</v>
      </c>
      <c r="H93" s="95">
        <v>2.3499999999999999E-4</v>
      </c>
      <c r="I93" s="95">
        <v>2.3499999999999999E-4</v>
      </c>
      <c r="J93" s="95">
        <v>9.19E-4</v>
      </c>
      <c r="K93" s="95">
        <v>9.19E-4</v>
      </c>
      <c r="L93" s="95">
        <v>9.19E-4</v>
      </c>
      <c r="M93" s="95">
        <v>9.19E-4</v>
      </c>
      <c r="N93" s="95">
        <v>9.19E-4</v>
      </c>
      <c r="O93" s="95">
        <v>9.19E-4</v>
      </c>
      <c r="P93" s="95">
        <v>9.19E-4</v>
      </c>
      <c r="Q93">
        <v>1.3621390000000001E-3</v>
      </c>
      <c r="R93">
        <v>1.3621390000000001E-3</v>
      </c>
      <c r="S93">
        <v>1.3621390000000001E-3</v>
      </c>
      <c r="T93">
        <v>1.3621390000000001E-3</v>
      </c>
      <c r="U93" s="95">
        <v>8.7299999999999997E-4</v>
      </c>
      <c r="V93">
        <v>1.1558199999999999E-3</v>
      </c>
      <c r="W93" s="95">
        <v>6.0300000000000002E-4</v>
      </c>
      <c r="X93" s="95">
        <v>6.0300000000000002E-4</v>
      </c>
      <c r="Y93">
        <v>5.4789890000000001E-3</v>
      </c>
      <c r="Z93">
        <v>5.4789890000000001E-3</v>
      </c>
      <c r="AA93">
        <v>5.4789890000000001E-3</v>
      </c>
      <c r="AB93">
        <v>1.082302E-3</v>
      </c>
      <c r="AC93">
        <v>2.7838860000000002E-3</v>
      </c>
      <c r="AD93">
        <v>2.6457770000000002E-3</v>
      </c>
      <c r="AE93">
        <v>2.6457770000000002E-3</v>
      </c>
      <c r="AF93" s="95">
        <v>2.4800000000000001E-4</v>
      </c>
      <c r="AG93">
        <v>1.6506260000000001E-3</v>
      </c>
      <c r="AH93">
        <v>1.6506260000000001E-3</v>
      </c>
      <c r="AI93">
        <v>1.6506260000000001E-3</v>
      </c>
      <c r="AJ93">
        <v>1.6506260000000001E-3</v>
      </c>
      <c r="AK93">
        <v>1.760427E-3</v>
      </c>
      <c r="AL93">
        <v>1.760427E-3</v>
      </c>
      <c r="AM93">
        <v>1.760427E-3</v>
      </c>
      <c r="AN93">
        <v>2.8844080000000002E-3</v>
      </c>
      <c r="AO93">
        <v>1.098014E-3</v>
      </c>
      <c r="AP93" s="95">
        <v>4.2299999999999998E-4</v>
      </c>
      <c r="AQ93" s="95">
        <v>4.2299999999999998E-4</v>
      </c>
      <c r="AR93" s="95">
        <v>4.2299999999999998E-4</v>
      </c>
      <c r="AS93" s="95">
        <v>4.2299999999999998E-4</v>
      </c>
      <c r="AT93" s="95">
        <v>4.2299999999999998E-4</v>
      </c>
      <c r="AU93" s="95">
        <v>2.22E-4</v>
      </c>
      <c r="AV93" s="95">
        <v>9.2800000000000001E-4</v>
      </c>
      <c r="AW93" s="95">
        <v>1.21E-4</v>
      </c>
      <c r="AX93" s="95">
        <v>2.9300000000000002E-4</v>
      </c>
      <c r="AY93" s="95">
        <v>6.7199999999999996E-4</v>
      </c>
      <c r="AZ93" s="95">
        <v>2.3499999999999999E-4</v>
      </c>
      <c r="BA93" s="95">
        <v>3.5599999999999998E-4</v>
      </c>
      <c r="BB93">
        <v>1.507125E-3</v>
      </c>
      <c r="BC93">
        <v>3.5536539999999998E-3</v>
      </c>
      <c r="BD93">
        <v>7.004733E-3</v>
      </c>
      <c r="BE93" s="95">
        <v>9.19E-4</v>
      </c>
      <c r="BF93">
        <v>1.3621390000000001E-3</v>
      </c>
      <c r="BG93" s="95">
        <v>1.22E-4</v>
      </c>
      <c r="BH93" s="95">
        <v>2.6200000000000003E-4</v>
      </c>
      <c r="BI93" s="95">
        <v>8.7299999999999997E-4</v>
      </c>
      <c r="BJ93">
        <v>1.1558199999999999E-3</v>
      </c>
      <c r="BK93" s="95">
        <v>6.0599999999999998E-4</v>
      </c>
      <c r="BL93" s="95">
        <v>4.8799999999999999E-4</v>
      </c>
      <c r="BM93">
        <v>1.560973E-3</v>
      </c>
      <c r="BN93" s="95">
        <v>6.0300000000000002E-4</v>
      </c>
      <c r="BO93" s="95">
        <v>8.3199999999999995E-4</v>
      </c>
      <c r="BP93">
        <v>5.4789890000000001E-3</v>
      </c>
      <c r="BQ93">
        <v>1.216817E-3</v>
      </c>
      <c r="BR93">
        <v>1.082302E-3</v>
      </c>
      <c r="BS93" s="95">
        <v>5.2300000000000003E-4</v>
      </c>
      <c r="BT93" s="95">
        <v>7.5299999999999998E-4</v>
      </c>
      <c r="BU93" s="95">
        <v>6.6799999999999997E-4</v>
      </c>
      <c r="BV93" s="95">
        <v>2.9700000000000001E-4</v>
      </c>
      <c r="BW93" s="95">
        <v>4.3800000000000002E-4</v>
      </c>
      <c r="BX93" s="95">
        <v>2.4800000000000001E-4</v>
      </c>
      <c r="BY93">
        <v>2.6457770000000002E-3</v>
      </c>
      <c r="BZ93" s="95">
        <v>3.4499999999999998E-4</v>
      </c>
      <c r="CA93">
        <v>1.6506260000000001E-3</v>
      </c>
      <c r="CB93">
        <v>2.7838860000000002E-3</v>
      </c>
      <c r="CC93" s="95">
        <v>3.9899999999999999E-4</v>
      </c>
      <c r="CD93">
        <v>1.760427E-3</v>
      </c>
      <c r="CE93" s="95">
        <v>5.1400000000000003E-4</v>
      </c>
      <c r="CF93" s="95">
        <v>2.2699999999999999E-4</v>
      </c>
      <c r="CG93">
        <v>2.8844080000000002E-3</v>
      </c>
      <c r="CH93">
        <v>1.29349E-3</v>
      </c>
      <c r="CI93">
        <v>1.890802E-3</v>
      </c>
      <c r="CJ93" s="95">
        <v>4.2499999999999998E-4</v>
      </c>
      <c r="CK93">
        <v>1.098014E-3</v>
      </c>
      <c r="CL93" s="95">
        <v>4.2299999999999998E-4</v>
      </c>
      <c r="CM93" s="95">
        <v>2.8699999999999998E-4</v>
      </c>
      <c r="CN93">
        <v>1.207063E-3</v>
      </c>
      <c r="CO93">
        <v>0.88</v>
      </c>
      <c r="CP93" s="95">
        <v>2.22E-4</v>
      </c>
      <c r="CQ93">
        <v>3.6139399999999999E-3</v>
      </c>
      <c r="CR93" s="95">
        <v>7.3700000000000002E-4</v>
      </c>
      <c r="CS93" s="95">
        <v>3.28E-4</v>
      </c>
    </row>
    <row r="94" spans="1:97">
      <c r="A94" s="94">
        <v>53</v>
      </c>
      <c r="B94">
        <v>1.8439249999999999E-3</v>
      </c>
      <c r="C94">
        <v>2.7957279999999999E-3</v>
      </c>
      <c r="D94">
        <v>2.7957279999999999E-3</v>
      </c>
      <c r="E94">
        <v>2.7957279999999999E-3</v>
      </c>
      <c r="F94">
        <v>2.7957279999999999E-3</v>
      </c>
      <c r="G94">
        <v>2.7957279999999999E-3</v>
      </c>
      <c r="H94">
        <v>2.7957279999999999E-3</v>
      </c>
      <c r="I94">
        <v>2.7957279999999999E-3</v>
      </c>
      <c r="J94" s="95">
        <v>7.0699999999999995E-4</v>
      </c>
      <c r="K94" s="95">
        <v>7.0699999999999995E-4</v>
      </c>
      <c r="L94" s="95">
        <v>7.0699999999999995E-4</v>
      </c>
      <c r="M94" s="95">
        <v>7.0699999999999995E-4</v>
      </c>
      <c r="N94" s="95">
        <v>7.0699999999999995E-4</v>
      </c>
      <c r="O94" s="95">
        <v>7.0699999999999995E-4</v>
      </c>
      <c r="P94" s="95">
        <v>7.0699999999999995E-4</v>
      </c>
      <c r="Q94" s="95">
        <v>7.7200000000000001E-4</v>
      </c>
      <c r="R94" s="95">
        <v>7.7200000000000001E-4</v>
      </c>
      <c r="S94" s="95">
        <v>7.7200000000000001E-4</v>
      </c>
      <c r="T94" s="95">
        <v>7.7200000000000001E-4</v>
      </c>
      <c r="U94" s="95">
        <v>9.4600000000000001E-4</v>
      </c>
      <c r="V94" s="95">
        <v>8.7299999999999997E-4</v>
      </c>
      <c r="W94" s="95">
        <v>9.2800000000000001E-4</v>
      </c>
      <c r="X94" s="95">
        <v>9.2800000000000001E-4</v>
      </c>
      <c r="Y94" s="95">
        <v>6.87E-4</v>
      </c>
      <c r="Z94" s="95">
        <v>6.87E-4</v>
      </c>
      <c r="AA94" s="95">
        <v>6.87E-4</v>
      </c>
      <c r="AB94" s="95">
        <v>8.4900000000000004E-4</v>
      </c>
      <c r="AC94" s="95">
        <v>7.4100000000000001E-4</v>
      </c>
      <c r="AD94" s="95">
        <v>6.6399999999999999E-4</v>
      </c>
      <c r="AE94" s="95">
        <v>6.6399999999999999E-4</v>
      </c>
      <c r="AF94">
        <v>3.5827670000000002E-3</v>
      </c>
      <c r="AG94" s="95">
        <v>6.7199999999999996E-4</v>
      </c>
      <c r="AH94" s="95">
        <v>6.7199999999999996E-4</v>
      </c>
      <c r="AI94" s="95">
        <v>6.7199999999999996E-4</v>
      </c>
      <c r="AJ94" s="95">
        <v>6.7199999999999996E-4</v>
      </c>
      <c r="AK94" s="95">
        <v>8.03E-4</v>
      </c>
      <c r="AL94" s="95">
        <v>8.03E-4</v>
      </c>
      <c r="AM94" s="95">
        <v>8.03E-4</v>
      </c>
      <c r="AN94" s="95">
        <v>7.0200000000000004E-4</v>
      </c>
      <c r="AO94" s="95">
        <v>8.5599999999999999E-4</v>
      </c>
      <c r="AP94">
        <v>1.159003E-3</v>
      </c>
      <c r="AQ94">
        <v>1.159003E-3</v>
      </c>
      <c r="AR94">
        <v>1.159003E-3</v>
      </c>
      <c r="AS94">
        <v>1.159003E-3</v>
      </c>
      <c r="AT94">
        <v>1.159003E-3</v>
      </c>
      <c r="AU94">
        <v>0.23</v>
      </c>
      <c r="AV94" s="95">
        <v>8.3100000000000003E-4</v>
      </c>
      <c r="AW94" s="95">
        <v>8.25E-4</v>
      </c>
      <c r="AX94">
        <v>1.8439249999999999E-3</v>
      </c>
      <c r="AY94" s="95">
        <v>9.859999999999999E-4</v>
      </c>
      <c r="AZ94">
        <v>2.7957279999999999E-3</v>
      </c>
      <c r="BA94">
        <v>1.7515569999999999E-3</v>
      </c>
      <c r="BB94" s="95">
        <v>6.38E-4</v>
      </c>
      <c r="BC94" s="95">
        <v>6.7100000000000005E-4</v>
      </c>
      <c r="BD94" s="95">
        <v>6.9300000000000004E-4</v>
      </c>
      <c r="BE94" s="95">
        <v>7.0699999999999995E-4</v>
      </c>
      <c r="BF94" s="95">
        <v>7.7200000000000001E-4</v>
      </c>
      <c r="BG94" s="95">
        <v>6.8800000000000003E-4</v>
      </c>
      <c r="BH94">
        <v>4.3899789999999996E-3</v>
      </c>
      <c r="BI94" s="95">
        <v>9.4600000000000001E-4</v>
      </c>
      <c r="BJ94" s="95">
        <v>8.7299999999999997E-4</v>
      </c>
      <c r="BK94">
        <v>1.1133130000000001E-3</v>
      </c>
      <c r="BL94">
        <v>1.2586190000000001E-3</v>
      </c>
      <c r="BM94" s="95">
        <v>8.1800000000000004E-4</v>
      </c>
      <c r="BN94" s="95">
        <v>9.2800000000000001E-4</v>
      </c>
      <c r="BO94" s="95">
        <v>5.9599999999999996E-4</v>
      </c>
      <c r="BP94" s="95">
        <v>6.87E-4</v>
      </c>
      <c r="BQ94" s="95">
        <v>6.2200000000000005E-4</v>
      </c>
      <c r="BR94" s="95">
        <v>8.4900000000000004E-4</v>
      </c>
      <c r="BS94">
        <v>1.18209E-3</v>
      </c>
      <c r="BT94" s="95">
        <v>9.0600000000000001E-4</v>
      </c>
      <c r="BU94">
        <v>1.044052E-3</v>
      </c>
      <c r="BV94">
        <v>2.7504920000000002E-3</v>
      </c>
      <c r="BW94">
        <v>1.4264309999999999E-3</v>
      </c>
      <c r="BX94">
        <v>3.5827670000000002E-3</v>
      </c>
      <c r="BY94" s="95">
        <v>6.6399999999999999E-4</v>
      </c>
      <c r="BZ94">
        <v>1.5498389999999999E-3</v>
      </c>
      <c r="CA94" s="95">
        <v>6.7199999999999996E-4</v>
      </c>
      <c r="CB94" s="95">
        <v>7.4100000000000001E-4</v>
      </c>
      <c r="CC94">
        <v>1.5218619999999999E-3</v>
      </c>
      <c r="CD94" s="95">
        <v>8.03E-4</v>
      </c>
      <c r="CE94">
        <v>1.1650110000000001E-3</v>
      </c>
      <c r="CF94">
        <v>8.2205219999999992E-3</v>
      </c>
      <c r="CG94" s="95">
        <v>7.0200000000000004E-4</v>
      </c>
      <c r="CH94" s="95">
        <v>6.2299999999999996E-4</v>
      </c>
      <c r="CI94" s="95">
        <v>7.3700000000000002E-4</v>
      </c>
      <c r="CJ94">
        <v>1.4718400000000001E-3</v>
      </c>
      <c r="CK94" s="95">
        <v>8.5599999999999999E-4</v>
      </c>
      <c r="CL94">
        <v>1.159003E-3</v>
      </c>
      <c r="CM94">
        <v>2.5513290000000002E-3</v>
      </c>
      <c r="CN94" s="95">
        <v>6.4099999999999997E-4</v>
      </c>
      <c r="CO94" s="95">
        <v>7.0500000000000001E-4</v>
      </c>
      <c r="CP94">
        <v>0.65</v>
      </c>
      <c r="CQ94" s="95">
        <v>7.5000000000000002E-4</v>
      </c>
      <c r="CR94" s="95">
        <v>9.8400000000000007E-4</v>
      </c>
      <c r="CS94">
        <v>2.1699890000000002E-3</v>
      </c>
    </row>
    <row r="95" spans="1:97">
      <c r="A95" s="94">
        <v>54</v>
      </c>
      <c r="B95" s="95">
        <v>3.4299999999999999E-4</v>
      </c>
      <c r="C95" s="95">
        <v>2.7300000000000002E-4</v>
      </c>
      <c r="D95" s="95">
        <v>2.7300000000000002E-4</v>
      </c>
      <c r="E95" s="95">
        <v>2.7300000000000002E-4</v>
      </c>
      <c r="F95" s="95">
        <v>2.7300000000000002E-4</v>
      </c>
      <c r="G95" s="95">
        <v>2.7300000000000002E-4</v>
      </c>
      <c r="H95" s="95">
        <v>2.7300000000000002E-4</v>
      </c>
      <c r="I95" s="95">
        <v>2.7300000000000002E-4</v>
      </c>
      <c r="J95" s="95">
        <v>9.59E-4</v>
      </c>
      <c r="K95" s="95">
        <v>9.59E-4</v>
      </c>
      <c r="L95" s="95">
        <v>9.59E-4</v>
      </c>
      <c r="M95" s="95">
        <v>9.59E-4</v>
      </c>
      <c r="N95" s="95">
        <v>9.59E-4</v>
      </c>
      <c r="O95" s="95">
        <v>9.59E-4</v>
      </c>
      <c r="P95" s="95">
        <v>9.59E-4</v>
      </c>
      <c r="Q95">
        <v>1.6444389999999999E-3</v>
      </c>
      <c r="R95">
        <v>1.6444389999999999E-3</v>
      </c>
      <c r="S95">
        <v>1.6444389999999999E-3</v>
      </c>
      <c r="T95">
        <v>1.6444389999999999E-3</v>
      </c>
      <c r="U95">
        <v>1.241299E-3</v>
      </c>
      <c r="V95">
        <v>1.841442E-3</v>
      </c>
      <c r="W95" s="95">
        <v>7.2599999999999997E-4</v>
      </c>
      <c r="X95" s="95">
        <v>7.2599999999999997E-4</v>
      </c>
      <c r="Y95">
        <v>2.7529960000000002E-3</v>
      </c>
      <c r="Z95">
        <v>2.7529960000000002E-3</v>
      </c>
      <c r="AA95">
        <v>2.7529960000000002E-3</v>
      </c>
      <c r="AB95">
        <v>1.6218140000000001E-3</v>
      </c>
      <c r="AC95">
        <v>3.2878989999999999E-3</v>
      </c>
      <c r="AD95">
        <v>1.8672300000000001E-3</v>
      </c>
      <c r="AE95">
        <v>1.8672300000000001E-3</v>
      </c>
      <c r="AF95" s="95">
        <v>2.8899999999999998E-4</v>
      </c>
      <c r="AG95">
        <v>1.5621560000000001E-3</v>
      </c>
      <c r="AH95">
        <v>1.5621560000000001E-3</v>
      </c>
      <c r="AI95">
        <v>1.5621560000000001E-3</v>
      </c>
      <c r="AJ95">
        <v>1.5621560000000001E-3</v>
      </c>
      <c r="AK95">
        <v>3.7325769999999999E-3</v>
      </c>
      <c r="AL95">
        <v>3.7325769999999999E-3</v>
      </c>
      <c r="AM95">
        <v>3.7325769999999999E-3</v>
      </c>
      <c r="AN95">
        <v>2.6743359999999998E-3</v>
      </c>
      <c r="AO95">
        <v>1.536517E-3</v>
      </c>
      <c r="AP95" s="95">
        <v>5.04E-4</v>
      </c>
      <c r="AQ95" s="95">
        <v>5.04E-4</v>
      </c>
      <c r="AR95" s="95">
        <v>5.04E-4</v>
      </c>
      <c r="AS95" s="95">
        <v>5.04E-4</v>
      </c>
      <c r="AT95" s="95">
        <v>5.04E-4</v>
      </c>
      <c r="AU95" s="95">
        <v>2.5799999999999998E-4</v>
      </c>
      <c r="AV95">
        <v>1.14803E-3</v>
      </c>
      <c r="AW95" s="95">
        <v>1.37E-4</v>
      </c>
      <c r="AX95" s="95">
        <v>3.4299999999999999E-4</v>
      </c>
      <c r="AY95" s="95">
        <v>8.5499999999999997E-4</v>
      </c>
      <c r="AZ95" s="95">
        <v>2.7300000000000002E-4</v>
      </c>
      <c r="BA95" s="95">
        <v>4.2700000000000002E-4</v>
      </c>
      <c r="BB95">
        <v>1.2921320000000001E-3</v>
      </c>
      <c r="BC95">
        <v>2.1247620000000001E-3</v>
      </c>
      <c r="BD95">
        <v>3.066615E-3</v>
      </c>
      <c r="BE95" s="95">
        <v>9.59E-4</v>
      </c>
      <c r="BF95">
        <v>1.6444389999999999E-3</v>
      </c>
      <c r="BG95" s="95">
        <v>1.37E-4</v>
      </c>
      <c r="BH95" s="95">
        <v>3.0699999999999998E-4</v>
      </c>
      <c r="BI95">
        <v>1.241299E-3</v>
      </c>
      <c r="BJ95">
        <v>1.841442E-3</v>
      </c>
      <c r="BK95" s="95">
        <v>7.9100000000000004E-4</v>
      </c>
      <c r="BL95" s="95">
        <v>6.0700000000000001E-4</v>
      </c>
      <c r="BM95">
        <v>2.693225E-3</v>
      </c>
      <c r="BN95" s="95">
        <v>7.2599999999999997E-4</v>
      </c>
      <c r="BO95" s="95">
        <v>8.0699999999999999E-4</v>
      </c>
      <c r="BP95">
        <v>2.7529960000000002E-3</v>
      </c>
      <c r="BQ95">
        <v>1.0914799999999999E-3</v>
      </c>
      <c r="BR95">
        <v>1.6218140000000001E-3</v>
      </c>
      <c r="BS95" s="95">
        <v>6.6600000000000003E-4</v>
      </c>
      <c r="BT95" s="95">
        <v>9.4600000000000001E-4</v>
      </c>
      <c r="BU95" s="95">
        <v>8.7699999999999996E-4</v>
      </c>
      <c r="BV95" s="95">
        <v>3.5300000000000002E-4</v>
      </c>
      <c r="BW95" s="95">
        <v>5.4000000000000001E-4</v>
      </c>
      <c r="BX95" s="95">
        <v>2.8899999999999998E-4</v>
      </c>
      <c r="BY95">
        <v>1.8672300000000001E-3</v>
      </c>
      <c r="BZ95" s="95">
        <v>4.0900000000000002E-4</v>
      </c>
      <c r="CA95">
        <v>1.5621560000000001E-3</v>
      </c>
      <c r="CB95">
        <v>3.2878989999999999E-3</v>
      </c>
      <c r="CC95" s="95">
        <v>4.8899999999999996E-4</v>
      </c>
      <c r="CD95">
        <v>3.7325769999999999E-3</v>
      </c>
      <c r="CE95" s="95">
        <v>6.3699999999999998E-4</v>
      </c>
      <c r="CF95" s="95">
        <v>2.6400000000000002E-4</v>
      </c>
      <c r="CG95">
        <v>2.6743359999999998E-3</v>
      </c>
      <c r="CH95">
        <v>1.13064E-3</v>
      </c>
      <c r="CI95">
        <v>2.0405290000000001E-3</v>
      </c>
      <c r="CJ95" s="95">
        <v>5.2400000000000005E-4</v>
      </c>
      <c r="CK95">
        <v>1.536517E-3</v>
      </c>
      <c r="CL95" s="95">
        <v>5.04E-4</v>
      </c>
      <c r="CM95" s="95">
        <v>3.3799999999999998E-4</v>
      </c>
      <c r="CN95">
        <v>1.1466619999999999E-3</v>
      </c>
      <c r="CO95">
        <v>3.9380609999999996E-3</v>
      </c>
      <c r="CP95" s="95">
        <v>2.5799999999999998E-4</v>
      </c>
      <c r="CQ95">
        <v>0.88</v>
      </c>
      <c r="CR95">
        <v>1.0072340000000001E-3</v>
      </c>
      <c r="CS95" s="95">
        <v>3.9199999999999999E-4</v>
      </c>
    </row>
    <row r="96" spans="1:97">
      <c r="A96" s="94">
        <v>55</v>
      </c>
      <c r="B96" s="95">
        <v>6.7900000000000002E-4</v>
      </c>
      <c r="C96" s="95">
        <v>5.2700000000000002E-4</v>
      </c>
      <c r="D96" s="95">
        <v>5.2700000000000002E-4</v>
      </c>
      <c r="E96" s="95">
        <v>5.2700000000000002E-4</v>
      </c>
      <c r="F96" s="95">
        <v>5.2700000000000002E-4</v>
      </c>
      <c r="G96" s="95">
        <v>5.2700000000000002E-4</v>
      </c>
      <c r="H96" s="95">
        <v>5.2700000000000002E-4</v>
      </c>
      <c r="I96" s="95">
        <v>5.2700000000000002E-4</v>
      </c>
      <c r="J96" s="95">
        <v>8.9300000000000002E-4</v>
      </c>
      <c r="K96" s="95">
        <v>8.9300000000000002E-4</v>
      </c>
      <c r="L96" s="95">
        <v>8.9300000000000002E-4</v>
      </c>
      <c r="M96" s="95">
        <v>8.9300000000000002E-4</v>
      </c>
      <c r="N96" s="95">
        <v>8.9300000000000002E-4</v>
      </c>
      <c r="O96" s="95">
        <v>8.9300000000000002E-4</v>
      </c>
      <c r="P96" s="95">
        <v>8.9300000000000002E-4</v>
      </c>
      <c r="Q96">
        <v>1.274273E-3</v>
      </c>
      <c r="R96">
        <v>1.274273E-3</v>
      </c>
      <c r="S96">
        <v>1.274273E-3</v>
      </c>
      <c r="T96">
        <v>1.274273E-3</v>
      </c>
      <c r="U96">
        <v>3.5967070000000002E-3</v>
      </c>
      <c r="V96">
        <v>3.0115430000000002E-3</v>
      </c>
      <c r="W96">
        <v>1.1317499999999999E-3</v>
      </c>
      <c r="X96">
        <v>1.1317499999999999E-3</v>
      </c>
      <c r="Y96">
        <v>1.165892E-3</v>
      </c>
      <c r="Z96">
        <v>1.165892E-3</v>
      </c>
      <c r="AA96">
        <v>1.165892E-3</v>
      </c>
      <c r="AB96">
        <v>3.2548299999999998E-3</v>
      </c>
      <c r="AC96">
        <v>1.3217210000000001E-3</v>
      </c>
      <c r="AD96">
        <v>1.0605969999999999E-3</v>
      </c>
      <c r="AE96">
        <v>1.0605969999999999E-3</v>
      </c>
      <c r="AF96" s="95">
        <v>5.7899999999999998E-4</v>
      </c>
      <c r="AG96">
        <v>1.1171270000000001E-3</v>
      </c>
      <c r="AH96">
        <v>1.1171270000000001E-3</v>
      </c>
      <c r="AI96">
        <v>1.1171270000000001E-3</v>
      </c>
      <c r="AJ96">
        <v>1.1171270000000001E-3</v>
      </c>
      <c r="AK96">
        <v>2.1133570000000002E-3</v>
      </c>
      <c r="AL96">
        <v>2.1133570000000002E-3</v>
      </c>
      <c r="AM96">
        <v>2.1133570000000002E-3</v>
      </c>
      <c r="AN96">
        <v>1.2782990000000001E-3</v>
      </c>
      <c r="AO96">
        <v>1.790594E-3</v>
      </c>
      <c r="AP96" s="95">
        <v>9.5200000000000005E-4</v>
      </c>
      <c r="AQ96" s="95">
        <v>9.5200000000000005E-4</v>
      </c>
      <c r="AR96" s="95">
        <v>9.5200000000000005E-4</v>
      </c>
      <c r="AS96" s="95">
        <v>9.5200000000000005E-4</v>
      </c>
      <c r="AT96" s="95">
        <v>9.5200000000000005E-4</v>
      </c>
      <c r="AU96" s="95">
        <v>5.1800000000000001E-4</v>
      </c>
      <c r="AV96">
        <v>1.3074199999999999E-3</v>
      </c>
      <c r="AW96" s="95">
        <v>2.41E-4</v>
      </c>
      <c r="AX96" s="95">
        <v>6.7900000000000002E-4</v>
      </c>
      <c r="AY96">
        <v>1.617357E-3</v>
      </c>
      <c r="AZ96" s="95">
        <v>5.2700000000000002E-4</v>
      </c>
      <c r="BA96" s="95">
        <v>9.7199999999999999E-4</v>
      </c>
      <c r="BB96" s="95">
        <v>9.5500000000000001E-4</v>
      </c>
      <c r="BC96">
        <v>1.082649E-3</v>
      </c>
      <c r="BD96">
        <v>1.192111E-3</v>
      </c>
      <c r="BE96" s="95">
        <v>8.9300000000000002E-4</v>
      </c>
      <c r="BF96">
        <v>1.274273E-3</v>
      </c>
      <c r="BG96" s="95">
        <v>2.3000000000000001E-4</v>
      </c>
      <c r="BH96" s="95">
        <v>6.4499999999999996E-4</v>
      </c>
      <c r="BI96">
        <v>3.5967070000000002E-3</v>
      </c>
      <c r="BJ96">
        <v>3.0115430000000002E-3</v>
      </c>
      <c r="BK96">
        <v>3.4145780000000001E-3</v>
      </c>
      <c r="BL96">
        <v>1.5651930000000001E-3</v>
      </c>
      <c r="BM96">
        <v>1.9229609999999999E-3</v>
      </c>
      <c r="BN96">
        <v>1.1317499999999999E-3</v>
      </c>
      <c r="BO96" s="95">
        <v>7.9299999999999998E-4</v>
      </c>
      <c r="BP96">
        <v>1.165892E-3</v>
      </c>
      <c r="BQ96" s="95">
        <v>8.9300000000000002E-4</v>
      </c>
      <c r="BR96">
        <v>3.2548299999999998E-3</v>
      </c>
      <c r="BS96">
        <v>2.9750620000000001E-3</v>
      </c>
      <c r="BT96">
        <v>1.4147319999999999E-3</v>
      </c>
      <c r="BU96">
        <v>2.4343210000000001E-3</v>
      </c>
      <c r="BV96" s="95">
        <v>8.0699999999999999E-4</v>
      </c>
      <c r="BW96">
        <v>1.4912580000000001E-3</v>
      </c>
      <c r="BX96" s="95">
        <v>5.7899999999999998E-4</v>
      </c>
      <c r="BY96">
        <v>1.0605969999999999E-3</v>
      </c>
      <c r="BZ96" s="95">
        <v>8.3900000000000001E-4</v>
      </c>
      <c r="CA96">
        <v>1.1171270000000001E-3</v>
      </c>
      <c r="CB96">
        <v>1.3217210000000001E-3</v>
      </c>
      <c r="CC96">
        <v>1.4307790000000001E-3</v>
      </c>
      <c r="CD96">
        <v>2.1133570000000002E-3</v>
      </c>
      <c r="CE96">
        <v>1.451365E-3</v>
      </c>
      <c r="CF96" s="95">
        <v>5.2499999999999997E-4</v>
      </c>
      <c r="CG96">
        <v>1.2782990000000001E-3</v>
      </c>
      <c r="CH96" s="95">
        <v>8.9400000000000005E-4</v>
      </c>
      <c r="CI96">
        <v>1.2031069999999999E-3</v>
      </c>
      <c r="CJ96">
        <v>1.5509320000000001E-3</v>
      </c>
      <c r="CK96">
        <v>1.790594E-3</v>
      </c>
      <c r="CL96" s="95">
        <v>9.5200000000000005E-4</v>
      </c>
      <c r="CM96" s="95">
        <v>7.0699999999999995E-4</v>
      </c>
      <c r="CN96" s="95">
        <v>9.6900000000000003E-4</v>
      </c>
      <c r="CO96">
        <v>1.231422E-3</v>
      </c>
      <c r="CP96" s="95">
        <v>5.1800000000000001E-4</v>
      </c>
      <c r="CQ96">
        <v>1.5439449999999999E-3</v>
      </c>
      <c r="CR96">
        <v>0.88</v>
      </c>
      <c r="CS96" s="95">
        <v>9.1200000000000005E-4</v>
      </c>
    </row>
    <row r="97" spans="1:97">
      <c r="A97" s="94">
        <v>56</v>
      </c>
      <c r="B97">
        <v>2.2104619999999998E-3</v>
      </c>
      <c r="C97">
        <v>1.584507E-3</v>
      </c>
      <c r="D97">
        <v>1.584507E-3</v>
      </c>
      <c r="E97">
        <v>1.584507E-3</v>
      </c>
      <c r="F97">
        <v>1.584507E-3</v>
      </c>
      <c r="G97">
        <v>1.584507E-3</v>
      </c>
      <c r="H97">
        <v>1.584507E-3</v>
      </c>
      <c r="I97">
        <v>1.584507E-3</v>
      </c>
      <c r="J97" s="95">
        <v>7.2999999999999996E-4</v>
      </c>
      <c r="K97" s="95">
        <v>7.2999999999999996E-4</v>
      </c>
      <c r="L97" s="95">
        <v>7.2999999999999996E-4</v>
      </c>
      <c r="M97" s="95">
        <v>7.2999999999999996E-4</v>
      </c>
      <c r="N97" s="95">
        <v>7.2999999999999996E-4</v>
      </c>
      <c r="O97" s="95">
        <v>7.2999999999999996E-4</v>
      </c>
      <c r="P97" s="95">
        <v>7.2999999999999996E-4</v>
      </c>
      <c r="Q97" s="95">
        <v>8.3900000000000001E-4</v>
      </c>
      <c r="R97" s="95">
        <v>8.3900000000000001E-4</v>
      </c>
      <c r="S97" s="95">
        <v>8.3900000000000001E-4</v>
      </c>
      <c r="T97" s="95">
        <v>8.3900000000000001E-4</v>
      </c>
      <c r="U97">
        <v>1.1674470000000001E-3</v>
      </c>
      <c r="V97">
        <v>1.014275E-3</v>
      </c>
      <c r="W97">
        <v>1.1039240000000001E-3</v>
      </c>
      <c r="X97">
        <v>1.1039240000000001E-3</v>
      </c>
      <c r="Y97" s="95">
        <v>6.9999999999999999E-4</v>
      </c>
      <c r="Z97" s="95">
        <v>6.9999999999999999E-4</v>
      </c>
      <c r="AA97" s="95">
        <v>6.9999999999999999E-4</v>
      </c>
      <c r="AB97" s="95">
        <v>9.4899999999999997E-4</v>
      </c>
      <c r="AC97" s="95">
        <v>7.8799999999999996E-4</v>
      </c>
      <c r="AD97" s="95">
        <v>6.6500000000000001E-4</v>
      </c>
      <c r="AE97" s="95">
        <v>6.6500000000000001E-4</v>
      </c>
      <c r="AF97">
        <v>2.0747159999999999E-3</v>
      </c>
      <c r="AG97" s="95">
        <v>6.7100000000000005E-4</v>
      </c>
      <c r="AH97" s="95">
        <v>6.7100000000000005E-4</v>
      </c>
      <c r="AI97" s="95">
        <v>6.7100000000000005E-4</v>
      </c>
      <c r="AJ97" s="95">
        <v>6.7100000000000005E-4</v>
      </c>
      <c r="AK97" s="95">
        <v>8.8599999999999996E-4</v>
      </c>
      <c r="AL97" s="95">
        <v>8.8599999999999996E-4</v>
      </c>
      <c r="AM97" s="95">
        <v>8.8599999999999996E-4</v>
      </c>
      <c r="AN97" s="95">
        <v>7.18E-4</v>
      </c>
      <c r="AO97" s="95">
        <v>9.9099999999999991E-4</v>
      </c>
      <c r="AP97">
        <v>1.5350139999999999E-3</v>
      </c>
      <c r="AQ97">
        <v>1.5350139999999999E-3</v>
      </c>
      <c r="AR97">
        <v>1.5350139999999999E-3</v>
      </c>
      <c r="AS97">
        <v>1.5350139999999999E-3</v>
      </c>
      <c r="AT97">
        <v>1.5350139999999999E-3</v>
      </c>
      <c r="AU97">
        <v>1.5206460000000001E-3</v>
      </c>
      <c r="AV97" s="95">
        <v>9.3899999999999995E-4</v>
      </c>
      <c r="AW97" s="95">
        <v>4.2000000000000002E-4</v>
      </c>
      <c r="AX97">
        <v>2.2104619999999998E-3</v>
      </c>
      <c r="AY97">
        <v>1.2581000000000001E-3</v>
      </c>
      <c r="AZ97">
        <v>1.584507E-3</v>
      </c>
      <c r="BA97">
        <v>4.9115469999999996E-3</v>
      </c>
      <c r="BB97" s="95">
        <v>6.2500000000000001E-4</v>
      </c>
      <c r="BC97" s="95">
        <v>6.7599999999999995E-4</v>
      </c>
      <c r="BD97" s="95">
        <v>7.0899999999999999E-4</v>
      </c>
      <c r="BE97" s="95">
        <v>7.2999999999999996E-4</v>
      </c>
      <c r="BF97" s="95">
        <v>8.3900000000000001E-4</v>
      </c>
      <c r="BG97" s="95">
        <v>4.0200000000000001E-4</v>
      </c>
      <c r="BH97">
        <v>2.8803079999999998E-3</v>
      </c>
      <c r="BI97">
        <v>1.1674470000000001E-3</v>
      </c>
      <c r="BJ97">
        <v>1.014275E-3</v>
      </c>
      <c r="BK97">
        <v>1.574937E-3</v>
      </c>
      <c r="BL97">
        <v>2.0908250000000001E-3</v>
      </c>
      <c r="BM97" s="95">
        <v>9.1699999999999995E-4</v>
      </c>
      <c r="BN97">
        <v>1.1039240000000001E-3</v>
      </c>
      <c r="BO97" s="95">
        <v>5.6400000000000005E-4</v>
      </c>
      <c r="BP97" s="95">
        <v>6.9999999999999999E-4</v>
      </c>
      <c r="BQ97" s="95">
        <v>6.0300000000000002E-4</v>
      </c>
      <c r="BR97" s="95">
        <v>9.4899999999999997E-4</v>
      </c>
      <c r="BS97">
        <v>1.655232E-3</v>
      </c>
      <c r="BT97">
        <v>1.0819919999999999E-3</v>
      </c>
      <c r="BU97">
        <v>1.4095900000000001E-3</v>
      </c>
      <c r="BV97">
        <v>4.8225259999999997E-3</v>
      </c>
      <c r="BW97">
        <v>2.9030340000000001E-3</v>
      </c>
      <c r="BX97">
        <v>2.0747159999999999E-3</v>
      </c>
      <c r="BY97" s="95">
        <v>6.6500000000000001E-4</v>
      </c>
      <c r="BZ97">
        <v>2.4437069999999998E-3</v>
      </c>
      <c r="CA97" s="95">
        <v>6.7100000000000005E-4</v>
      </c>
      <c r="CB97" s="95">
        <v>7.8799999999999996E-4</v>
      </c>
      <c r="CC97">
        <v>2.6278270000000001E-3</v>
      </c>
      <c r="CD97" s="95">
        <v>8.8599999999999996E-4</v>
      </c>
      <c r="CE97">
        <v>1.731432E-3</v>
      </c>
      <c r="CF97">
        <v>1.635161E-3</v>
      </c>
      <c r="CG97" s="95">
        <v>7.18E-4</v>
      </c>
      <c r="CH97" s="95">
        <v>6.0499999999999996E-4</v>
      </c>
      <c r="CI97" s="95">
        <v>7.8100000000000001E-4</v>
      </c>
      <c r="CJ97">
        <v>2.9150000000000001E-3</v>
      </c>
      <c r="CK97" s="95">
        <v>9.9099999999999991E-4</v>
      </c>
      <c r="CL97">
        <v>1.5350139999999999E-3</v>
      </c>
      <c r="CM97">
        <v>3.6552339999999998E-3</v>
      </c>
      <c r="CN97" s="95">
        <v>6.2600000000000004E-4</v>
      </c>
      <c r="CO97" s="95">
        <v>7.2900000000000005E-4</v>
      </c>
      <c r="CP97">
        <v>1.5206460000000001E-3</v>
      </c>
      <c r="CQ97" s="95">
        <v>7.9900000000000001E-4</v>
      </c>
      <c r="CR97">
        <v>1.213233E-3</v>
      </c>
      <c r="CS97">
        <v>0.88</v>
      </c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B29310-8D5C-4BDB-B05C-CCC068B60C88}">
  <dimension ref="A1:CS97"/>
  <sheetViews>
    <sheetView workbookViewId="0"/>
  </sheetViews>
  <sheetFormatPr baseColWidth="10" defaultColWidth="9" defaultRowHeight="16"/>
  <cols>
    <col min="1" max="1" width="9" style="94"/>
  </cols>
  <sheetData>
    <row r="1" spans="1:97" s="94" customFormat="1" ht="15">
      <c r="A1" s="94" t="s">
        <v>257</v>
      </c>
      <c r="B1" s="94">
        <v>4013</v>
      </c>
      <c r="C1" s="94">
        <v>6001</v>
      </c>
      <c r="D1" s="94">
        <v>6037</v>
      </c>
      <c r="E1" s="94">
        <v>6059</v>
      </c>
      <c r="F1" s="94">
        <v>6065</v>
      </c>
      <c r="G1" s="94">
        <v>6067</v>
      </c>
      <c r="H1" s="94">
        <v>6071</v>
      </c>
      <c r="I1" s="94">
        <v>6073</v>
      </c>
      <c r="J1" s="94">
        <v>12011</v>
      </c>
      <c r="K1" s="94">
        <v>12031</v>
      </c>
      <c r="L1" s="94">
        <v>12057</v>
      </c>
      <c r="M1" s="94">
        <v>12086</v>
      </c>
      <c r="N1" s="94">
        <v>12095</v>
      </c>
      <c r="O1" s="94">
        <v>12099</v>
      </c>
      <c r="P1" s="94">
        <v>12103</v>
      </c>
      <c r="Q1" s="94">
        <v>13067</v>
      </c>
      <c r="R1" s="94">
        <v>13089</v>
      </c>
      <c r="S1" s="94">
        <v>13121</v>
      </c>
      <c r="T1" s="94">
        <v>13135</v>
      </c>
      <c r="U1" s="94">
        <v>17031</v>
      </c>
      <c r="V1" s="94">
        <v>18097</v>
      </c>
      <c r="W1" s="94">
        <v>22033</v>
      </c>
      <c r="X1" s="94">
        <v>22071</v>
      </c>
      <c r="Y1" s="94">
        <v>24510</v>
      </c>
      <c r="Z1" s="94">
        <v>24031</v>
      </c>
      <c r="AA1" s="94">
        <v>24033</v>
      </c>
      <c r="AB1" s="94">
        <v>26163</v>
      </c>
      <c r="AC1" s="94">
        <v>37119</v>
      </c>
      <c r="AD1" s="94">
        <v>34013</v>
      </c>
      <c r="AE1" s="94">
        <v>34017</v>
      </c>
      <c r="AF1" s="94">
        <v>32003</v>
      </c>
      <c r="AG1" s="94">
        <v>36005</v>
      </c>
      <c r="AH1" s="94">
        <v>36047</v>
      </c>
      <c r="AI1" s="94">
        <v>36061</v>
      </c>
      <c r="AJ1" s="94">
        <v>36081</v>
      </c>
      <c r="AK1" s="94">
        <v>39035</v>
      </c>
      <c r="AL1" s="94">
        <v>39049</v>
      </c>
      <c r="AM1" s="94">
        <v>39061</v>
      </c>
      <c r="AN1" s="94">
        <v>42101</v>
      </c>
      <c r="AO1" s="94">
        <v>47157</v>
      </c>
      <c r="AP1" s="94">
        <v>48029</v>
      </c>
      <c r="AQ1" s="94">
        <v>48113</v>
      </c>
      <c r="AR1" s="94">
        <v>48201</v>
      </c>
      <c r="AS1" s="94">
        <v>48439</v>
      </c>
      <c r="AT1" s="94">
        <v>48453</v>
      </c>
      <c r="AU1" s="94">
        <v>53033</v>
      </c>
      <c r="AV1" s="94">
        <v>1</v>
      </c>
      <c r="AW1" s="94">
        <v>2</v>
      </c>
      <c r="AX1" s="94">
        <v>4</v>
      </c>
      <c r="AY1" s="94">
        <v>5</v>
      </c>
      <c r="AZ1" s="94">
        <v>6</v>
      </c>
      <c r="BA1" s="94">
        <v>8</v>
      </c>
      <c r="BB1" s="94">
        <v>9</v>
      </c>
      <c r="BC1" s="94">
        <v>10</v>
      </c>
      <c r="BD1" s="94">
        <v>11</v>
      </c>
      <c r="BE1" s="94">
        <v>12</v>
      </c>
      <c r="BF1" s="94">
        <v>13</v>
      </c>
      <c r="BG1" s="94">
        <v>15</v>
      </c>
      <c r="BH1" s="94">
        <v>16</v>
      </c>
      <c r="BI1" s="94">
        <v>17</v>
      </c>
      <c r="BJ1" s="94">
        <v>18</v>
      </c>
      <c r="BK1" s="94">
        <v>19</v>
      </c>
      <c r="BL1" s="94">
        <v>20</v>
      </c>
      <c r="BM1" s="94">
        <v>21</v>
      </c>
      <c r="BN1" s="94">
        <v>22</v>
      </c>
      <c r="BO1" s="94">
        <v>23</v>
      </c>
      <c r="BP1" s="94">
        <v>24</v>
      </c>
      <c r="BQ1" s="94">
        <v>25</v>
      </c>
      <c r="BR1" s="94">
        <v>26</v>
      </c>
      <c r="BS1" s="94">
        <v>27</v>
      </c>
      <c r="BT1" s="94">
        <v>28</v>
      </c>
      <c r="BU1" s="94">
        <v>29</v>
      </c>
      <c r="BV1" s="94">
        <v>30</v>
      </c>
      <c r="BW1" s="94">
        <v>31</v>
      </c>
      <c r="BX1" s="94">
        <v>32</v>
      </c>
      <c r="BY1" s="94">
        <v>34</v>
      </c>
      <c r="BZ1" s="94">
        <v>35</v>
      </c>
      <c r="CA1" s="94">
        <v>36</v>
      </c>
      <c r="CB1" s="94">
        <v>37</v>
      </c>
      <c r="CC1" s="94">
        <v>38</v>
      </c>
      <c r="CD1" s="94">
        <v>39</v>
      </c>
      <c r="CE1" s="94">
        <v>40</v>
      </c>
      <c r="CF1" s="94">
        <v>41</v>
      </c>
      <c r="CG1" s="94">
        <v>42</v>
      </c>
      <c r="CH1" s="94">
        <v>44</v>
      </c>
      <c r="CI1" s="94">
        <v>45</v>
      </c>
      <c r="CJ1" s="94">
        <v>46</v>
      </c>
      <c r="CK1" s="94">
        <v>47</v>
      </c>
      <c r="CL1" s="94">
        <v>48</v>
      </c>
      <c r="CM1" s="94">
        <v>49</v>
      </c>
      <c r="CN1" s="94">
        <v>50</v>
      </c>
      <c r="CO1" s="94">
        <v>51</v>
      </c>
      <c r="CP1" s="94">
        <v>53</v>
      </c>
      <c r="CQ1" s="94">
        <v>54</v>
      </c>
      <c r="CR1" s="94">
        <v>55</v>
      </c>
      <c r="CS1" s="94">
        <v>56</v>
      </c>
    </row>
    <row r="2" spans="1:97">
      <c r="A2" s="94">
        <v>4013</v>
      </c>
      <c r="B2">
        <v>0.57399999999999995</v>
      </c>
      <c r="C2">
        <v>3.0776950000000001E-3</v>
      </c>
      <c r="D2">
        <v>3.0776950000000001E-3</v>
      </c>
      <c r="E2">
        <v>3.0776950000000001E-3</v>
      </c>
      <c r="F2">
        <v>3.0776950000000001E-3</v>
      </c>
      <c r="G2">
        <v>3.0776950000000001E-3</v>
      </c>
      <c r="H2">
        <v>3.0776950000000001E-3</v>
      </c>
      <c r="I2">
        <v>3.0776950000000001E-3</v>
      </c>
      <c r="J2" s="95">
        <v>8.9999999999999998E-4</v>
      </c>
      <c r="K2" s="95">
        <v>8.9999999999999998E-4</v>
      </c>
      <c r="L2" s="95">
        <v>8.9999999999999998E-4</v>
      </c>
      <c r="M2" s="95">
        <v>8.9999999999999998E-4</v>
      </c>
      <c r="N2" s="95">
        <v>8.9999999999999998E-4</v>
      </c>
      <c r="O2" s="95">
        <v>8.9999999999999998E-4</v>
      </c>
      <c r="P2" s="95">
        <v>8.9999999999999998E-4</v>
      </c>
      <c r="Q2" s="95">
        <v>9.7499999999999996E-4</v>
      </c>
      <c r="R2" s="95">
        <v>9.7499999999999996E-4</v>
      </c>
      <c r="S2" s="95">
        <v>9.7499999999999996E-4</v>
      </c>
      <c r="T2" s="95">
        <v>9.7499999999999996E-4</v>
      </c>
      <c r="U2">
        <v>1.1783169999999999E-3</v>
      </c>
      <c r="V2">
        <v>1.0478130000000001E-3</v>
      </c>
      <c r="W2">
        <v>1.4102800000000001E-3</v>
      </c>
      <c r="X2">
        <v>1.4102800000000001E-3</v>
      </c>
      <c r="Y2" s="95">
        <v>7.7399999999999995E-4</v>
      </c>
      <c r="Z2" s="95">
        <v>7.7399999999999995E-4</v>
      </c>
      <c r="AA2" s="95">
        <v>7.7399999999999995E-4</v>
      </c>
      <c r="AB2" s="95">
        <v>9.4799999999999995E-4</v>
      </c>
      <c r="AC2" s="95">
        <v>8.8800000000000001E-4</v>
      </c>
      <c r="AD2" s="95">
        <v>7.3499999999999998E-4</v>
      </c>
      <c r="AE2" s="95">
        <v>7.3499999999999998E-4</v>
      </c>
      <c r="AF2">
        <v>3.1876920000000002E-3</v>
      </c>
      <c r="AG2" s="95">
        <v>7.2499999999999995E-4</v>
      </c>
      <c r="AH2" s="95">
        <v>7.2499999999999995E-4</v>
      </c>
      <c r="AI2" s="95">
        <v>7.2499999999999995E-4</v>
      </c>
      <c r="AJ2" s="95">
        <v>7.2499999999999995E-4</v>
      </c>
      <c r="AK2" s="95">
        <v>9.3599999999999998E-4</v>
      </c>
      <c r="AL2" s="95">
        <v>9.3599999999999998E-4</v>
      </c>
      <c r="AM2" s="95">
        <v>9.3599999999999998E-4</v>
      </c>
      <c r="AN2" s="95">
        <v>7.7800000000000005E-4</v>
      </c>
      <c r="AO2">
        <v>1.1004330000000001E-3</v>
      </c>
      <c r="AP2">
        <v>2.3434240000000002E-3</v>
      </c>
      <c r="AQ2">
        <v>2.3434240000000002E-3</v>
      </c>
      <c r="AR2">
        <v>2.3434240000000002E-3</v>
      </c>
      <c r="AS2">
        <v>2.3434240000000002E-3</v>
      </c>
      <c r="AT2">
        <v>2.3434240000000002E-3</v>
      </c>
      <c r="AU2">
        <v>1.608943E-3</v>
      </c>
      <c r="AV2">
        <v>1.1116559999999999E-3</v>
      </c>
      <c r="AW2" s="95">
        <v>5.0799999999999999E-4</v>
      </c>
      <c r="AX2">
        <v>0.28599999999999998</v>
      </c>
      <c r="AY2">
        <v>1.4258700000000001E-3</v>
      </c>
      <c r="AZ2">
        <v>3.0776950000000001E-3</v>
      </c>
      <c r="BA2">
        <v>3.5240219999999999E-3</v>
      </c>
      <c r="BB2" s="95">
        <v>6.8900000000000005E-4</v>
      </c>
      <c r="BC2" s="95">
        <v>7.5000000000000002E-4</v>
      </c>
      <c r="BD2" s="95">
        <v>7.8399999999999997E-4</v>
      </c>
      <c r="BE2" s="95">
        <v>8.9999999999999998E-4</v>
      </c>
      <c r="BF2" s="95">
        <v>9.7499999999999996E-4</v>
      </c>
      <c r="BG2" s="95">
        <v>5.7399999999999997E-4</v>
      </c>
      <c r="BH2">
        <v>2.5285289999999998E-3</v>
      </c>
      <c r="BI2">
        <v>1.1783169999999999E-3</v>
      </c>
      <c r="BJ2">
        <v>1.0478130000000001E-3</v>
      </c>
      <c r="BK2">
        <v>1.400852E-3</v>
      </c>
      <c r="BL2">
        <v>1.9495339999999999E-3</v>
      </c>
      <c r="BM2" s="95">
        <v>9.9500000000000001E-4</v>
      </c>
      <c r="BN2">
        <v>1.4102800000000001E-3</v>
      </c>
      <c r="BO2" s="95">
        <v>6.1799999999999995E-4</v>
      </c>
      <c r="BP2" s="95">
        <v>7.7399999999999995E-4</v>
      </c>
      <c r="BQ2" s="95">
        <v>6.6399999999999999E-4</v>
      </c>
      <c r="BR2" s="95">
        <v>9.4799999999999995E-4</v>
      </c>
      <c r="BS2">
        <v>1.3105759999999999E-3</v>
      </c>
      <c r="BT2">
        <v>1.2765879999999999E-3</v>
      </c>
      <c r="BU2">
        <v>1.41636E-3</v>
      </c>
      <c r="BV2">
        <v>2.072319E-3</v>
      </c>
      <c r="BW2">
        <v>2.0174960000000001E-3</v>
      </c>
      <c r="BX2">
        <v>3.1876920000000002E-3</v>
      </c>
      <c r="BY2" s="95">
        <v>7.3499999999999998E-4</v>
      </c>
      <c r="BZ2">
        <v>5.3050090000000003E-3</v>
      </c>
      <c r="CA2" s="95">
        <v>7.2499999999999995E-4</v>
      </c>
      <c r="CB2" s="95">
        <v>8.8800000000000001E-4</v>
      </c>
      <c r="CC2">
        <v>1.560332E-3</v>
      </c>
      <c r="CD2" s="95">
        <v>9.3599999999999998E-4</v>
      </c>
      <c r="CE2">
        <v>1.88306E-3</v>
      </c>
      <c r="CF2">
        <v>1.968965E-3</v>
      </c>
      <c r="CG2" s="95">
        <v>7.7800000000000005E-4</v>
      </c>
      <c r="CH2" s="95">
        <v>6.69E-4</v>
      </c>
      <c r="CI2" s="95">
        <v>9.01E-4</v>
      </c>
      <c r="CJ2">
        <v>1.7689680000000001E-3</v>
      </c>
      <c r="CK2">
        <v>1.1004330000000001E-3</v>
      </c>
      <c r="CL2">
        <v>2.3434240000000002E-3</v>
      </c>
      <c r="CM2">
        <v>4.9577270000000003E-3</v>
      </c>
      <c r="CN2" s="95">
        <v>6.8000000000000005E-4</v>
      </c>
      <c r="CO2" s="95">
        <v>8.0999999999999996E-4</v>
      </c>
      <c r="CP2">
        <v>1.608943E-3</v>
      </c>
      <c r="CQ2" s="95">
        <v>8.7000000000000001E-4</v>
      </c>
      <c r="CR2">
        <v>1.1238610000000001E-3</v>
      </c>
      <c r="CS2">
        <v>2.7523880000000001E-3</v>
      </c>
    </row>
    <row r="3" spans="1:97">
      <c r="A3" s="94">
        <v>6001</v>
      </c>
      <c r="B3">
        <v>4.1453189999999997E-3</v>
      </c>
      <c r="C3">
        <v>0.57399999999999995</v>
      </c>
      <c r="D3">
        <v>4.0857142999999999E-2</v>
      </c>
      <c r="E3">
        <v>4.0857142999999999E-2</v>
      </c>
      <c r="F3">
        <v>4.0857142999999999E-2</v>
      </c>
      <c r="G3">
        <v>4.0857142999999999E-2</v>
      </c>
      <c r="H3">
        <v>4.0857142999999999E-2</v>
      </c>
      <c r="I3">
        <v>4.0857142999999999E-2</v>
      </c>
      <c r="J3" s="95">
        <v>9.3899999999999995E-4</v>
      </c>
      <c r="K3" s="95">
        <v>9.3899999999999995E-4</v>
      </c>
      <c r="L3" s="95">
        <v>9.3899999999999995E-4</v>
      </c>
      <c r="M3" s="95">
        <v>9.3899999999999995E-4</v>
      </c>
      <c r="N3" s="95">
        <v>9.3899999999999995E-4</v>
      </c>
      <c r="O3" s="95">
        <v>9.3899999999999995E-4</v>
      </c>
      <c r="P3" s="95">
        <v>9.3899999999999995E-4</v>
      </c>
      <c r="Q3">
        <v>1.004546E-3</v>
      </c>
      <c r="R3">
        <v>1.004546E-3</v>
      </c>
      <c r="S3">
        <v>1.004546E-3</v>
      </c>
      <c r="T3">
        <v>1.004546E-3</v>
      </c>
      <c r="U3">
        <v>1.1871920000000001E-3</v>
      </c>
      <c r="V3">
        <v>1.0848419999999999E-3</v>
      </c>
      <c r="W3">
        <v>1.3047790000000001E-3</v>
      </c>
      <c r="X3">
        <v>1.3047790000000001E-3</v>
      </c>
      <c r="Y3" s="95">
        <v>8.4800000000000001E-4</v>
      </c>
      <c r="Z3" s="95">
        <v>8.4800000000000001E-4</v>
      </c>
      <c r="AA3" s="95">
        <v>8.4800000000000001E-4</v>
      </c>
      <c r="AB3">
        <v>1.017551E-3</v>
      </c>
      <c r="AC3" s="95">
        <v>9.3999999999999997E-4</v>
      </c>
      <c r="AD3" s="95">
        <v>8.1300000000000003E-4</v>
      </c>
      <c r="AE3" s="95">
        <v>8.1300000000000003E-4</v>
      </c>
      <c r="AF3">
        <v>9.5665950000000007E-3</v>
      </c>
      <c r="AG3" s="95">
        <v>8.0999999999999996E-4</v>
      </c>
      <c r="AH3" s="95">
        <v>8.0999999999999996E-4</v>
      </c>
      <c r="AI3" s="95">
        <v>8.0999999999999996E-4</v>
      </c>
      <c r="AJ3" s="95">
        <v>8.0999999999999996E-4</v>
      </c>
      <c r="AK3" s="95">
        <v>9.9200000000000004E-4</v>
      </c>
      <c r="AL3" s="95">
        <v>9.9200000000000004E-4</v>
      </c>
      <c r="AM3" s="95">
        <v>9.9200000000000004E-4</v>
      </c>
      <c r="AN3" s="95">
        <v>8.5499999999999997E-4</v>
      </c>
      <c r="AO3">
        <v>1.108124E-3</v>
      </c>
      <c r="AP3">
        <v>1.7924460000000001E-3</v>
      </c>
      <c r="AQ3">
        <v>1.7924460000000001E-3</v>
      </c>
      <c r="AR3">
        <v>1.7924460000000001E-3</v>
      </c>
      <c r="AS3">
        <v>1.7924460000000001E-3</v>
      </c>
      <c r="AT3">
        <v>1.7924460000000001E-3</v>
      </c>
      <c r="AU3">
        <v>3.285676E-3</v>
      </c>
      <c r="AV3">
        <v>1.106454E-3</v>
      </c>
      <c r="AW3" s="95">
        <v>8.0900000000000004E-4</v>
      </c>
      <c r="AX3">
        <v>4.1453189999999997E-3</v>
      </c>
      <c r="AY3">
        <v>1.330681E-3</v>
      </c>
      <c r="AZ3">
        <v>4.0857142999999999E-2</v>
      </c>
      <c r="BA3">
        <v>2.5480609999999999E-3</v>
      </c>
      <c r="BB3" s="95">
        <v>7.7300000000000003E-4</v>
      </c>
      <c r="BC3" s="95">
        <v>8.2600000000000002E-4</v>
      </c>
      <c r="BD3" s="95">
        <v>8.5599999999999999E-4</v>
      </c>
      <c r="BE3" s="95">
        <v>9.3899999999999995E-4</v>
      </c>
      <c r="BF3">
        <v>1.004546E-3</v>
      </c>
      <c r="BG3" s="95">
        <v>9.0300000000000005E-4</v>
      </c>
      <c r="BH3">
        <v>4.192968E-3</v>
      </c>
      <c r="BI3">
        <v>1.1871920000000001E-3</v>
      </c>
      <c r="BJ3">
        <v>1.0848419999999999E-3</v>
      </c>
      <c r="BK3">
        <v>1.3773360000000001E-3</v>
      </c>
      <c r="BL3">
        <v>1.690039E-3</v>
      </c>
      <c r="BM3">
        <v>1.032704E-3</v>
      </c>
      <c r="BN3">
        <v>1.3047790000000001E-3</v>
      </c>
      <c r="BO3" s="95">
        <v>7.1000000000000002E-4</v>
      </c>
      <c r="BP3" s="95">
        <v>8.4800000000000001E-4</v>
      </c>
      <c r="BQ3" s="95">
        <v>7.5100000000000004E-4</v>
      </c>
      <c r="BR3">
        <v>1.017551E-3</v>
      </c>
      <c r="BS3">
        <v>1.3661459999999999E-3</v>
      </c>
      <c r="BT3">
        <v>1.224358E-3</v>
      </c>
      <c r="BU3">
        <v>1.3512540000000001E-3</v>
      </c>
      <c r="BV3">
        <v>2.5583770000000001E-3</v>
      </c>
      <c r="BW3">
        <v>1.817171E-3</v>
      </c>
      <c r="BX3">
        <v>9.5665950000000007E-3</v>
      </c>
      <c r="BY3" s="95">
        <v>8.1300000000000003E-4</v>
      </c>
      <c r="BZ3">
        <v>2.665082E-3</v>
      </c>
      <c r="CA3" s="95">
        <v>8.0999999999999996E-4</v>
      </c>
      <c r="CB3" s="95">
        <v>9.3999999999999997E-4</v>
      </c>
      <c r="CC3">
        <v>1.660122E-3</v>
      </c>
      <c r="CD3" s="95">
        <v>9.9200000000000004E-4</v>
      </c>
      <c r="CE3">
        <v>1.6134330000000001E-3</v>
      </c>
      <c r="CF3">
        <v>4.9729040000000002E-3</v>
      </c>
      <c r="CG3" s="95">
        <v>8.5499999999999997E-4</v>
      </c>
      <c r="CH3" s="95">
        <v>7.54E-4</v>
      </c>
      <c r="CI3" s="95">
        <v>9.4600000000000001E-4</v>
      </c>
      <c r="CJ3">
        <v>1.7377639999999999E-3</v>
      </c>
      <c r="CK3">
        <v>1.108124E-3</v>
      </c>
      <c r="CL3">
        <v>1.7924460000000001E-3</v>
      </c>
      <c r="CM3">
        <v>4.5847960000000004E-3</v>
      </c>
      <c r="CN3" s="95">
        <v>7.6800000000000002E-4</v>
      </c>
      <c r="CO3" s="95">
        <v>8.7699999999999996E-4</v>
      </c>
      <c r="CP3">
        <v>3.285676E-3</v>
      </c>
      <c r="CQ3" s="95">
        <v>9.3199999999999999E-4</v>
      </c>
      <c r="CR3">
        <v>1.1752710000000001E-3</v>
      </c>
      <c r="CS3">
        <v>2.6573769999999998E-3</v>
      </c>
    </row>
    <row r="4" spans="1:97">
      <c r="A4" s="94">
        <v>6037</v>
      </c>
      <c r="B4">
        <v>4.1453189999999997E-3</v>
      </c>
      <c r="C4">
        <v>4.0857142999999999E-2</v>
      </c>
      <c r="D4">
        <v>0.57399999999999995</v>
      </c>
      <c r="E4">
        <v>4.0857142999999999E-2</v>
      </c>
      <c r="F4">
        <v>4.0857142999999999E-2</v>
      </c>
      <c r="G4">
        <v>4.0857142999999999E-2</v>
      </c>
      <c r="H4">
        <v>4.0857142999999999E-2</v>
      </c>
      <c r="I4">
        <v>4.0857142999999999E-2</v>
      </c>
      <c r="J4" s="95">
        <v>9.3899999999999995E-4</v>
      </c>
      <c r="K4" s="95">
        <v>9.3899999999999995E-4</v>
      </c>
      <c r="L4" s="95">
        <v>9.3899999999999995E-4</v>
      </c>
      <c r="M4" s="95">
        <v>9.3899999999999995E-4</v>
      </c>
      <c r="N4" s="95">
        <v>9.3899999999999995E-4</v>
      </c>
      <c r="O4" s="95">
        <v>9.3899999999999995E-4</v>
      </c>
      <c r="P4" s="95">
        <v>9.3899999999999995E-4</v>
      </c>
      <c r="Q4">
        <v>1.004546E-3</v>
      </c>
      <c r="R4">
        <v>1.004546E-3</v>
      </c>
      <c r="S4">
        <v>1.004546E-3</v>
      </c>
      <c r="T4">
        <v>1.004546E-3</v>
      </c>
      <c r="U4">
        <v>1.1871920000000001E-3</v>
      </c>
      <c r="V4">
        <v>1.0848419999999999E-3</v>
      </c>
      <c r="W4">
        <v>1.3047790000000001E-3</v>
      </c>
      <c r="X4">
        <v>1.3047790000000001E-3</v>
      </c>
      <c r="Y4" s="95">
        <v>8.4800000000000001E-4</v>
      </c>
      <c r="Z4" s="95">
        <v>8.4800000000000001E-4</v>
      </c>
      <c r="AA4" s="95">
        <v>8.4800000000000001E-4</v>
      </c>
      <c r="AB4">
        <v>1.017551E-3</v>
      </c>
      <c r="AC4" s="95">
        <v>9.3999999999999997E-4</v>
      </c>
      <c r="AD4" s="95">
        <v>8.1300000000000003E-4</v>
      </c>
      <c r="AE4" s="95">
        <v>8.1300000000000003E-4</v>
      </c>
      <c r="AF4">
        <v>9.5665950000000007E-3</v>
      </c>
      <c r="AG4" s="95">
        <v>8.0999999999999996E-4</v>
      </c>
      <c r="AH4" s="95">
        <v>8.0999999999999996E-4</v>
      </c>
      <c r="AI4" s="95">
        <v>8.0999999999999996E-4</v>
      </c>
      <c r="AJ4" s="95">
        <v>8.0999999999999996E-4</v>
      </c>
      <c r="AK4" s="95">
        <v>9.9200000000000004E-4</v>
      </c>
      <c r="AL4" s="95">
        <v>9.9200000000000004E-4</v>
      </c>
      <c r="AM4" s="95">
        <v>9.9200000000000004E-4</v>
      </c>
      <c r="AN4" s="95">
        <v>8.5499999999999997E-4</v>
      </c>
      <c r="AO4">
        <v>1.108124E-3</v>
      </c>
      <c r="AP4">
        <v>1.7924460000000001E-3</v>
      </c>
      <c r="AQ4">
        <v>1.7924460000000001E-3</v>
      </c>
      <c r="AR4">
        <v>1.7924460000000001E-3</v>
      </c>
      <c r="AS4">
        <v>1.7924460000000001E-3</v>
      </c>
      <c r="AT4">
        <v>1.7924460000000001E-3</v>
      </c>
      <c r="AU4">
        <v>3.285676E-3</v>
      </c>
      <c r="AV4">
        <v>1.106454E-3</v>
      </c>
      <c r="AW4" s="95">
        <v>8.0900000000000004E-4</v>
      </c>
      <c r="AX4">
        <v>4.1453189999999997E-3</v>
      </c>
      <c r="AY4">
        <v>1.330681E-3</v>
      </c>
      <c r="AZ4">
        <v>4.0857142999999999E-2</v>
      </c>
      <c r="BA4">
        <v>2.5480609999999999E-3</v>
      </c>
      <c r="BB4" s="95">
        <v>7.7300000000000003E-4</v>
      </c>
      <c r="BC4" s="95">
        <v>8.2600000000000002E-4</v>
      </c>
      <c r="BD4" s="95">
        <v>8.5599999999999999E-4</v>
      </c>
      <c r="BE4" s="95">
        <v>9.3899999999999995E-4</v>
      </c>
      <c r="BF4">
        <v>1.004546E-3</v>
      </c>
      <c r="BG4" s="95">
        <v>9.0300000000000005E-4</v>
      </c>
      <c r="BH4">
        <v>4.192968E-3</v>
      </c>
      <c r="BI4">
        <v>1.1871920000000001E-3</v>
      </c>
      <c r="BJ4">
        <v>1.0848419999999999E-3</v>
      </c>
      <c r="BK4">
        <v>1.3773360000000001E-3</v>
      </c>
      <c r="BL4">
        <v>1.690039E-3</v>
      </c>
      <c r="BM4">
        <v>1.032704E-3</v>
      </c>
      <c r="BN4">
        <v>1.3047790000000001E-3</v>
      </c>
      <c r="BO4" s="95">
        <v>7.1000000000000002E-4</v>
      </c>
      <c r="BP4" s="95">
        <v>8.4800000000000001E-4</v>
      </c>
      <c r="BQ4" s="95">
        <v>7.5100000000000004E-4</v>
      </c>
      <c r="BR4">
        <v>1.017551E-3</v>
      </c>
      <c r="BS4">
        <v>1.3661459999999999E-3</v>
      </c>
      <c r="BT4">
        <v>1.224358E-3</v>
      </c>
      <c r="BU4">
        <v>1.3512540000000001E-3</v>
      </c>
      <c r="BV4">
        <v>2.5583770000000001E-3</v>
      </c>
      <c r="BW4">
        <v>1.817171E-3</v>
      </c>
      <c r="BX4">
        <v>9.5665950000000007E-3</v>
      </c>
      <c r="BY4" s="95">
        <v>8.1300000000000003E-4</v>
      </c>
      <c r="BZ4">
        <v>2.665082E-3</v>
      </c>
      <c r="CA4" s="95">
        <v>8.0999999999999996E-4</v>
      </c>
      <c r="CB4" s="95">
        <v>9.3999999999999997E-4</v>
      </c>
      <c r="CC4">
        <v>1.660122E-3</v>
      </c>
      <c r="CD4" s="95">
        <v>9.9200000000000004E-4</v>
      </c>
      <c r="CE4">
        <v>1.6134330000000001E-3</v>
      </c>
      <c r="CF4">
        <v>4.9729040000000002E-3</v>
      </c>
      <c r="CG4" s="95">
        <v>8.5499999999999997E-4</v>
      </c>
      <c r="CH4" s="95">
        <v>7.54E-4</v>
      </c>
      <c r="CI4" s="95">
        <v>9.4600000000000001E-4</v>
      </c>
      <c r="CJ4">
        <v>1.7377639999999999E-3</v>
      </c>
      <c r="CK4">
        <v>1.108124E-3</v>
      </c>
      <c r="CL4">
        <v>1.7924460000000001E-3</v>
      </c>
      <c r="CM4">
        <v>4.5847960000000004E-3</v>
      </c>
      <c r="CN4" s="95">
        <v>7.6800000000000002E-4</v>
      </c>
      <c r="CO4" s="95">
        <v>8.7699999999999996E-4</v>
      </c>
      <c r="CP4">
        <v>3.285676E-3</v>
      </c>
      <c r="CQ4" s="95">
        <v>9.3199999999999999E-4</v>
      </c>
      <c r="CR4">
        <v>1.1752710000000001E-3</v>
      </c>
      <c r="CS4">
        <v>2.6573769999999998E-3</v>
      </c>
    </row>
    <row r="5" spans="1:97">
      <c r="A5" s="94">
        <v>6059</v>
      </c>
      <c r="B5">
        <v>4.1453189999999997E-3</v>
      </c>
      <c r="C5">
        <v>4.0857142999999999E-2</v>
      </c>
      <c r="D5">
        <v>4.0857142999999999E-2</v>
      </c>
      <c r="E5">
        <v>0.57399999999999995</v>
      </c>
      <c r="F5">
        <v>4.0857142999999999E-2</v>
      </c>
      <c r="G5">
        <v>4.0857142999999999E-2</v>
      </c>
      <c r="H5">
        <v>4.0857142999999999E-2</v>
      </c>
      <c r="I5">
        <v>4.0857142999999999E-2</v>
      </c>
      <c r="J5" s="95">
        <v>9.3899999999999995E-4</v>
      </c>
      <c r="K5" s="95">
        <v>9.3899999999999995E-4</v>
      </c>
      <c r="L5" s="95">
        <v>9.3899999999999995E-4</v>
      </c>
      <c r="M5" s="95">
        <v>9.3899999999999995E-4</v>
      </c>
      <c r="N5" s="95">
        <v>9.3899999999999995E-4</v>
      </c>
      <c r="O5" s="95">
        <v>9.3899999999999995E-4</v>
      </c>
      <c r="P5" s="95">
        <v>9.3899999999999995E-4</v>
      </c>
      <c r="Q5">
        <v>1.004546E-3</v>
      </c>
      <c r="R5">
        <v>1.004546E-3</v>
      </c>
      <c r="S5">
        <v>1.004546E-3</v>
      </c>
      <c r="T5">
        <v>1.004546E-3</v>
      </c>
      <c r="U5">
        <v>1.1871920000000001E-3</v>
      </c>
      <c r="V5">
        <v>1.0848419999999999E-3</v>
      </c>
      <c r="W5">
        <v>1.3047790000000001E-3</v>
      </c>
      <c r="X5">
        <v>1.3047790000000001E-3</v>
      </c>
      <c r="Y5" s="95">
        <v>8.4800000000000001E-4</v>
      </c>
      <c r="Z5" s="95">
        <v>8.4800000000000001E-4</v>
      </c>
      <c r="AA5" s="95">
        <v>8.4800000000000001E-4</v>
      </c>
      <c r="AB5">
        <v>1.017551E-3</v>
      </c>
      <c r="AC5" s="95">
        <v>9.3999999999999997E-4</v>
      </c>
      <c r="AD5" s="95">
        <v>8.1300000000000003E-4</v>
      </c>
      <c r="AE5" s="95">
        <v>8.1300000000000003E-4</v>
      </c>
      <c r="AF5">
        <v>9.5665950000000007E-3</v>
      </c>
      <c r="AG5" s="95">
        <v>8.0999999999999996E-4</v>
      </c>
      <c r="AH5" s="95">
        <v>8.0999999999999996E-4</v>
      </c>
      <c r="AI5" s="95">
        <v>8.0999999999999996E-4</v>
      </c>
      <c r="AJ5" s="95">
        <v>8.0999999999999996E-4</v>
      </c>
      <c r="AK5" s="95">
        <v>9.9200000000000004E-4</v>
      </c>
      <c r="AL5" s="95">
        <v>9.9200000000000004E-4</v>
      </c>
      <c r="AM5" s="95">
        <v>9.9200000000000004E-4</v>
      </c>
      <c r="AN5" s="95">
        <v>8.5499999999999997E-4</v>
      </c>
      <c r="AO5">
        <v>1.108124E-3</v>
      </c>
      <c r="AP5">
        <v>1.7924460000000001E-3</v>
      </c>
      <c r="AQ5">
        <v>1.7924460000000001E-3</v>
      </c>
      <c r="AR5">
        <v>1.7924460000000001E-3</v>
      </c>
      <c r="AS5">
        <v>1.7924460000000001E-3</v>
      </c>
      <c r="AT5">
        <v>1.7924460000000001E-3</v>
      </c>
      <c r="AU5">
        <v>3.285676E-3</v>
      </c>
      <c r="AV5">
        <v>1.106454E-3</v>
      </c>
      <c r="AW5" s="95">
        <v>8.0900000000000004E-4</v>
      </c>
      <c r="AX5">
        <v>4.1453189999999997E-3</v>
      </c>
      <c r="AY5">
        <v>1.330681E-3</v>
      </c>
      <c r="AZ5">
        <v>4.0857142999999999E-2</v>
      </c>
      <c r="BA5">
        <v>2.5480609999999999E-3</v>
      </c>
      <c r="BB5" s="95">
        <v>7.7300000000000003E-4</v>
      </c>
      <c r="BC5" s="95">
        <v>8.2600000000000002E-4</v>
      </c>
      <c r="BD5" s="95">
        <v>8.5599999999999999E-4</v>
      </c>
      <c r="BE5" s="95">
        <v>9.3899999999999995E-4</v>
      </c>
      <c r="BF5">
        <v>1.004546E-3</v>
      </c>
      <c r="BG5" s="95">
        <v>9.0300000000000005E-4</v>
      </c>
      <c r="BH5">
        <v>4.192968E-3</v>
      </c>
      <c r="BI5">
        <v>1.1871920000000001E-3</v>
      </c>
      <c r="BJ5">
        <v>1.0848419999999999E-3</v>
      </c>
      <c r="BK5">
        <v>1.3773360000000001E-3</v>
      </c>
      <c r="BL5">
        <v>1.690039E-3</v>
      </c>
      <c r="BM5">
        <v>1.032704E-3</v>
      </c>
      <c r="BN5">
        <v>1.3047790000000001E-3</v>
      </c>
      <c r="BO5" s="95">
        <v>7.1000000000000002E-4</v>
      </c>
      <c r="BP5" s="95">
        <v>8.4800000000000001E-4</v>
      </c>
      <c r="BQ5" s="95">
        <v>7.5100000000000004E-4</v>
      </c>
      <c r="BR5">
        <v>1.017551E-3</v>
      </c>
      <c r="BS5">
        <v>1.3661459999999999E-3</v>
      </c>
      <c r="BT5">
        <v>1.224358E-3</v>
      </c>
      <c r="BU5">
        <v>1.3512540000000001E-3</v>
      </c>
      <c r="BV5">
        <v>2.5583770000000001E-3</v>
      </c>
      <c r="BW5">
        <v>1.817171E-3</v>
      </c>
      <c r="BX5">
        <v>9.5665950000000007E-3</v>
      </c>
      <c r="BY5" s="95">
        <v>8.1300000000000003E-4</v>
      </c>
      <c r="BZ5">
        <v>2.665082E-3</v>
      </c>
      <c r="CA5" s="95">
        <v>8.0999999999999996E-4</v>
      </c>
      <c r="CB5" s="95">
        <v>9.3999999999999997E-4</v>
      </c>
      <c r="CC5">
        <v>1.660122E-3</v>
      </c>
      <c r="CD5" s="95">
        <v>9.9200000000000004E-4</v>
      </c>
      <c r="CE5">
        <v>1.6134330000000001E-3</v>
      </c>
      <c r="CF5">
        <v>4.9729040000000002E-3</v>
      </c>
      <c r="CG5" s="95">
        <v>8.5499999999999997E-4</v>
      </c>
      <c r="CH5" s="95">
        <v>7.54E-4</v>
      </c>
      <c r="CI5" s="95">
        <v>9.4600000000000001E-4</v>
      </c>
      <c r="CJ5">
        <v>1.7377639999999999E-3</v>
      </c>
      <c r="CK5">
        <v>1.108124E-3</v>
      </c>
      <c r="CL5">
        <v>1.7924460000000001E-3</v>
      </c>
      <c r="CM5">
        <v>4.5847960000000004E-3</v>
      </c>
      <c r="CN5" s="95">
        <v>7.6800000000000002E-4</v>
      </c>
      <c r="CO5" s="95">
        <v>8.7699999999999996E-4</v>
      </c>
      <c r="CP5">
        <v>3.285676E-3</v>
      </c>
      <c r="CQ5" s="95">
        <v>9.3199999999999999E-4</v>
      </c>
      <c r="CR5">
        <v>1.1752710000000001E-3</v>
      </c>
      <c r="CS5">
        <v>2.6573769999999998E-3</v>
      </c>
    </row>
    <row r="6" spans="1:97">
      <c r="A6" s="94">
        <v>6065</v>
      </c>
      <c r="B6">
        <v>4.1453189999999997E-3</v>
      </c>
      <c r="C6">
        <v>4.0857142999999999E-2</v>
      </c>
      <c r="D6">
        <v>4.0857142999999999E-2</v>
      </c>
      <c r="E6">
        <v>4.0857142999999999E-2</v>
      </c>
      <c r="F6">
        <v>0.57399999999999995</v>
      </c>
      <c r="G6">
        <v>4.0857142999999999E-2</v>
      </c>
      <c r="H6">
        <v>4.0857142999999999E-2</v>
      </c>
      <c r="I6">
        <v>4.0857142999999999E-2</v>
      </c>
      <c r="J6" s="95">
        <v>9.3899999999999995E-4</v>
      </c>
      <c r="K6" s="95">
        <v>9.3899999999999995E-4</v>
      </c>
      <c r="L6" s="95">
        <v>9.3899999999999995E-4</v>
      </c>
      <c r="M6" s="95">
        <v>9.3899999999999995E-4</v>
      </c>
      <c r="N6" s="95">
        <v>9.3899999999999995E-4</v>
      </c>
      <c r="O6" s="95">
        <v>9.3899999999999995E-4</v>
      </c>
      <c r="P6" s="95">
        <v>9.3899999999999995E-4</v>
      </c>
      <c r="Q6">
        <v>1.004546E-3</v>
      </c>
      <c r="R6">
        <v>1.004546E-3</v>
      </c>
      <c r="S6">
        <v>1.004546E-3</v>
      </c>
      <c r="T6">
        <v>1.004546E-3</v>
      </c>
      <c r="U6">
        <v>1.1871920000000001E-3</v>
      </c>
      <c r="V6">
        <v>1.0848419999999999E-3</v>
      </c>
      <c r="W6">
        <v>1.3047790000000001E-3</v>
      </c>
      <c r="X6">
        <v>1.3047790000000001E-3</v>
      </c>
      <c r="Y6" s="95">
        <v>8.4800000000000001E-4</v>
      </c>
      <c r="Z6" s="95">
        <v>8.4800000000000001E-4</v>
      </c>
      <c r="AA6" s="95">
        <v>8.4800000000000001E-4</v>
      </c>
      <c r="AB6">
        <v>1.017551E-3</v>
      </c>
      <c r="AC6" s="95">
        <v>9.3999999999999997E-4</v>
      </c>
      <c r="AD6" s="95">
        <v>8.1300000000000003E-4</v>
      </c>
      <c r="AE6" s="95">
        <v>8.1300000000000003E-4</v>
      </c>
      <c r="AF6">
        <v>9.5665950000000007E-3</v>
      </c>
      <c r="AG6" s="95">
        <v>8.0999999999999996E-4</v>
      </c>
      <c r="AH6" s="95">
        <v>8.0999999999999996E-4</v>
      </c>
      <c r="AI6" s="95">
        <v>8.0999999999999996E-4</v>
      </c>
      <c r="AJ6" s="95">
        <v>8.0999999999999996E-4</v>
      </c>
      <c r="AK6" s="95">
        <v>9.9200000000000004E-4</v>
      </c>
      <c r="AL6" s="95">
        <v>9.9200000000000004E-4</v>
      </c>
      <c r="AM6" s="95">
        <v>9.9200000000000004E-4</v>
      </c>
      <c r="AN6" s="95">
        <v>8.5499999999999997E-4</v>
      </c>
      <c r="AO6">
        <v>1.108124E-3</v>
      </c>
      <c r="AP6">
        <v>1.7924460000000001E-3</v>
      </c>
      <c r="AQ6">
        <v>1.7924460000000001E-3</v>
      </c>
      <c r="AR6">
        <v>1.7924460000000001E-3</v>
      </c>
      <c r="AS6">
        <v>1.7924460000000001E-3</v>
      </c>
      <c r="AT6">
        <v>1.7924460000000001E-3</v>
      </c>
      <c r="AU6">
        <v>3.285676E-3</v>
      </c>
      <c r="AV6">
        <v>1.106454E-3</v>
      </c>
      <c r="AW6" s="95">
        <v>8.0900000000000004E-4</v>
      </c>
      <c r="AX6">
        <v>4.1453189999999997E-3</v>
      </c>
      <c r="AY6">
        <v>1.330681E-3</v>
      </c>
      <c r="AZ6">
        <v>4.0857142999999999E-2</v>
      </c>
      <c r="BA6">
        <v>2.5480609999999999E-3</v>
      </c>
      <c r="BB6" s="95">
        <v>7.7300000000000003E-4</v>
      </c>
      <c r="BC6" s="95">
        <v>8.2600000000000002E-4</v>
      </c>
      <c r="BD6" s="95">
        <v>8.5599999999999999E-4</v>
      </c>
      <c r="BE6" s="95">
        <v>9.3899999999999995E-4</v>
      </c>
      <c r="BF6">
        <v>1.004546E-3</v>
      </c>
      <c r="BG6" s="95">
        <v>9.0300000000000005E-4</v>
      </c>
      <c r="BH6">
        <v>4.192968E-3</v>
      </c>
      <c r="BI6">
        <v>1.1871920000000001E-3</v>
      </c>
      <c r="BJ6">
        <v>1.0848419999999999E-3</v>
      </c>
      <c r="BK6">
        <v>1.3773360000000001E-3</v>
      </c>
      <c r="BL6">
        <v>1.690039E-3</v>
      </c>
      <c r="BM6">
        <v>1.032704E-3</v>
      </c>
      <c r="BN6">
        <v>1.3047790000000001E-3</v>
      </c>
      <c r="BO6" s="95">
        <v>7.1000000000000002E-4</v>
      </c>
      <c r="BP6" s="95">
        <v>8.4800000000000001E-4</v>
      </c>
      <c r="BQ6" s="95">
        <v>7.5100000000000004E-4</v>
      </c>
      <c r="BR6">
        <v>1.017551E-3</v>
      </c>
      <c r="BS6">
        <v>1.3661459999999999E-3</v>
      </c>
      <c r="BT6">
        <v>1.224358E-3</v>
      </c>
      <c r="BU6">
        <v>1.3512540000000001E-3</v>
      </c>
      <c r="BV6">
        <v>2.5583770000000001E-3</v>
      </c>
      <c r="BW6">
        <v>1.817171E-3</v>
      </c>
      <c r="BX6">
        <v>9.5665950000000007E-3</v>
      </c>
      <c r="BY6" s="95">
        <v>8.1300000000000003E-4</v>
      </c>
      <c r="BZ6">
        <v>2.665082E-3</v>
      </c>
      <c r="CA6" s="95">
        <v>8.0999999999999996E-4</v>
      </c>
      <c r="CB6" s="95">
        <v>9.3999999999999997E-4</v>
      </c>
      <c r="CC6">
        <v>1.660122E-3</v>
      </c>
      <c r="CD6" s="95">
        <v>9.9200000000000004E-4</v>
      </c>
      <c r="CE6">
        <v>1.6134330000000001E-3</v>
      </c>
      <c r="CF6">
        <v>4.9729040000000002E-3</v>
      </c>
      <c r="CG6" s="95">
        <v>8.5499999999999997E-4</v>
      </c>
      <c r="CH6" s="95">
        <v>7.54E-4</v>
      </c>
      <c r="CI6" s="95">
        <v>9.4600000000000001E-4</v>
      </c>
      <c r="CJ6">
        <v>1.7377639999999999E-3</v>
      </c>
      <c r="CK6">
        <v>1.108124E-3</v>
      </c>
      <c r="CL6">
        <v>1.7924460000000001E-3</v>
      </c>
      <c r="CM6">
        <v>4.5847960000000004E-3</v>
      </c>
      <c r="CN6" s="95">
        <v>7.6800000000000002E-4</v>
      </c>
      <c r="CO6" s="95">
        <v>8.7699999999999996E-4</v>
      </c>
      <c r="CP6">
        <v>3.285676E-3</v>
      </c>
      <c r="CQ6" s="95">
        <v>9.3199999999999999E-4</v>
      </c>
      <c r="CR6">
        <v>1.1752710000000001E-3</v>
      </c>
      <c r="CS6">
        <v>2.6573769999999998E-3</v>
      </c>
    </row>
    <row r="7" spans="1:97">
      <c r="A7" s="94">
        <v>6067</v>
      </c>
      <c r="B7">
        <v>4.1453189999999997E-3</v>
      </c>
      <c r="C7">
        <v>4.0857142999999999E-2</v>
      </c>
      <c r="D7">
        <v>4.0857142999999999E-2</v>
      </c>
      <c r="E7">
        <v>4.0857142999999999E-2</v>
      </c>
      <c r="F7">
        <v>4.0857142999999999E-2</v>
      </c>
      <c r="G7">
        <v>0.57399999999999995</v>
      </c>
      <c r="H7">
        <v>4.0857142999999999E-2</v>
      </c>
      <c r="I7">
        <v>4.0857142999999999E-2</v>
      </c>
      <c r="J7" s="95">
        <v>9.3899999999999995E-4</v>
      </c>
      <c r="K7" s="95">
        <v>9.3899999999999995E-4</v>
      </c>
      <c r="L7" s="95">
        <v>9.3899999999999995E-4</v>
      </c>
      <c r="M7" s="95">
        <v>9.3899999999999995E-4</v>
      </c>
      <c r="N7" s="95">
        <v>9.3899999999999995E-4</v>
      </c>
      <c r="O7" s="95">
        <v>9.3899999999999995E-4</v>
      </c>
      <c r="P7" s="95">
        <v>9.3899999999999995E-4</v>
      </c>
      <c r="Q7">
        <v>1.004546E-3</v>
      </c>
      <c r="R7">
        <v>1.004546E-3</v>
      </c>
      <c r="S7">
        <v>1.004546E-3</v>
      </c>
      <c r="T7">
        <v>1.004546E-3</v>
      </c>
      <c r="U7">
        <v>1.1871920000000001E-3</v>
      </c>
      <c r="V7">
        <v>1.0848419999999999E-3</v>
      </c>
      <c r="W7">
        <v>1.3047790000000001E-3</v>
      </c>
      <c r="X7">
        <v>1.3047790000000001E-3</v>
      </c>
      <c r="Y7" s="95">
        <v>8.4800000000000001E-4</v>
      </c>
      <c r="Z7" s="95">
        <v>8.4800000000000001E-4</v>
      </c>
      <c r="AA7" s="95">
        <v>8.4800000000000001E-4</v>
      </c>
      <c r="AB7">
        <v>1.017551E-3</v>
      </c>
      <c r="AC7" s="95">
        <v>9.3999999999999997E-4</v>
      </c>
      <c r="AD7" s="95">
        <v>8.1300000000000003E-4</v>
      </c>
      <c r="AE7" s="95">
        <v>8.1300000000000003E-4</v>
      </c>
      <c r="AF7">
        <v>9.5665950000000007E-3</v>
      </c>
      <c r="AG7" s="95">
        <v>8.0999999999999996E-4</v>
      </c>
      <c r="AH7" s="95">
        <v>8.0999999999999996E-4</v>
      </c>
      <c r="AI7" s="95">
        <v>8.0999999999999996E-4</v>
      </c>
      <c r="AJ7" s="95">
        <v>8.0999999999999996E-4</v>
      </c>
      <c r="AK7" s="95">
        <v>9.9200000000000004E-4</v>
      </c>
      <c r="AL7" s="95">
        <v>9.9200000000000004E-4</v>
      </c>
      <c r="AM7" s="95">
        <v>9.9200000000000004E-4</v>
      </c>
      <c r="AN7" s="95">
        <v>8.5499999999999997E-4</v>
      </c>
      <c r="AO7">
        <v>1.108124E-3</v>
      </c>
      <c r="AP7">
        <v>1.7924460000000001E-3</v>
      </c>
      <c r="AQ7">
        <v>1.7924460000000001E-3</v>
      </c>
      <c r="AR7">
        <v>1.7924460000000001E-3</v>
      </c>
      <c r="AS7">
        <v>1.7924460000000001E-3</v>
      </c>
      <c r="AT7">
        <v>1.7924460000000001E-3</v>
      </c>
      <c r="AU7">
        <v>3.285676E-3</v>
      </c>
      <c r="AV7">
        <v>1.106454E-3</v>
      </c>
      <c r="AW7" s="95">
        <v>8.0900000000000004E-4</v>
      </c>
      <c r="AX7">
        <v>4.1453189999999997E-3</v>
      </c>
      <c r="AY7">
        <v>1.330681E-3</v>
      </c>
      <c r="AZ7">
        <v>4.0857142999999999E-2</v>
      </c>
      <c r="BA7">
        <v>2.5480609999999999E-3</v>
      </c>
      <c r="BB7" s="95">
        <v>7.7300000000000003E-4</v>
      </c>
      <c r="BC7" s="95">
        <v>8.2600000000000002E-4</v>
      </c>
      <c r="BD7" s="95">
        <v>8.5599999999999999E-4</v>
      </c>
      <c r="BE7" s="95">
        <v>9.3899999999999995E-4</v>
      </c>
      <c r="BF7">
        <v>1.004546E-3</v>
      </c>
      <c r="BG7" s="95">
        <v>9.0300000000000005E-4</v>
      </c>
      <c r="BH7">
        <v>4.192968E-3</v>
      </c>
      <c r="BI7">
        <v>1.1871920000000001E-3</v>
      </c>
      <c r="BJ7">
        <v>1.0848419999999999E-3</v>
      </c>
      <c r="BK7">
        <v>1.3773360000000001E-3</v>
      </c>
      <c r="BL7">
        <v>1.690039E-3</v>
      </c>
      <c r="BM7">
        <v>1.032704E-3</v>
      </c>
      <c r="BN7">
        <v>1.3047790000000001E-3</v>
      </c>
      <c r="BO7" s="95">
        <v>7.1000000000000002E-4</v>
      </c>
      <c r="BP7" s="95">
        <v>8.4800000000000001E-4</v>
      </c>
      <c r="BQ7" s="95">
        <v>7.5100000000000004E-4</v>
      </c>
      <c r="BR7">
        <v>1.017551E-3</v>
      </c>
      <c r="BS7">
        <v>1.3661459999999999E-3</v>
      </c>
      <c r="BT7">
        <v>1.224358E-3</v>
      </c>
      <c r="BU7">
        <v>1.3512540000000001E-3</v>
      </c>
      <c r="BV7">
        <v>2.5583770000000001E-3</v>
      </c>
      <c r="BW7">
        <v>1.817171E-3</v>
      </c>
      <c r="BX7">
        <v>9.5665950000000007E-3</v>
      </c>
      <c r="BY7" s="95">
        <v>8.1300000000000003E-4</v>
      </c>
      <c r="BZ7">
        <v>2.665082E-3</v>
      </c>
      <c r="CA7" s="95">
        <v>8.0999999999999996E-4</v>
      </c>
      <c r="CB7" s="95">
        <v>9.3999999999999997E-4</v>
      </c>
      <c r="CC7">
        <v>1.660122E-3</v>
      </c>
      <c r="CD7" s="95">
        <v>9.9200000000000004E-4</v>
      </c>
      <c r="CE7">
        <v>1.6134330000000001E-3</v>
      </c>
      <c r="CF7">
        <v>4.9729040000000002E-3</v>
      </c>
      <c r="CG7" s="95">
        <v>8.5499999999999997E-4</v>
      </c>
      <c r="CH7" s="95">
        <v>7.54E-4</v>
      </c>
      <c r="CI7" s="95">
        <v>9.4600000000000001E-4</v>
      </c>
      <c r="CJ7">
        <v>1.7377639999999999E-3</v>
      </c>
      <c r="CK7">
        <v>1.108124E-3</v>
      </c>
      <c r="CL7">
        <v>1.7924460000000001E-3</v>
      </c>
      <c r="CM7">
        <v>4.5847960000000004E-3</v>
      </c>
      <c r="CN7" s="95">
        <v>7.6800000000000002E-4</v>
      </c>
      <c r="CO7" s="95">
        <v>8.7699999999999996E-4</v>
      </c>
      <c r="CP7">
        <v>3.285676E-3</v>
      </c>
      <c r="CQ7" s="95">
        <v>9.3199999999999999E-4</v>
      </c>
      <c r="CR7">
        <v>1.1752710000000001E-3</v>
      </c>
      <c r="CS7">
        <v>2.6573769999999998E-3</v>
      </c>
    </row>
    <row r="8" spans="1:97">
      <c r="A8" s="94">
        <v>6071</v>
      </c>
      <c r="B8">
        <v>4.1453189999999997E-3</v>
      </c>
      <c r="C8">
        <v>4.0857142999999999E-2</v>
      </c>
      <c r="D8">
        <v>4.0857142999999999E-2</v>
      </c>
      <c r="E8">
        <v>4.0857142999999999E-2</v>
      </c>
      <c r="F8">
        <v>4.0857142999999999E-2</v>
      </c>
      <c r="G8">
        <v>4.0857142999999999E-2</v>
      </c>
      <c r="H8">
        <v>0.57399999999999995</v>
      </c>
      <c r="I8">
        <v>4.0857142999999999E-2</v>
      </c>
      <c r="J8" s="95">
        <v>9.3899999999999995E-4</v>
      </c>
      <c r="K8" s="95">
        <v>9.3899999999999995E-4</v>
      </c>
      <c r="L8" s="95">
        <v>9.3899999999999995E-4</v>
      </c>
      <c r="M8" s="95">
        <v>9.3899999999999995E-4</v>
      </c>
      <c r="N8" s="95">
        <v>9.3899999999999995E-4</v>
      </c>
      <c r="O8" s="95">
        <v>9.3899999999999995E-4</v>
      </c>
      <c r="P8" s="95">
        <v>9.3899999999999995E-4</v>
      </c>
      <c r="Q8">
        <v>1.004546E-3</v>
      </c>
      <c r="R8">
        <v>1.004546E-3</v>
      </c>
      <c r="S8">
        <v>1.004546E-3</v>
      </c>
      <c r="T8">
        <v>1.004546E-3</v>
      </c>
      <c r="U8">
        <v>1.1871920000000001E-3</v>
      </c>
      <c r="V8">
        <v>1.0848419999999999E-3</v>
      </c>
      <c r="W8">
        <v>1.3047790000000001E-3</v>
      </c>
      <c r="X8">
        <v>1.3047790000000001E-3</v>
      </c>
      <c r="Y8" s="95">
        <v>8.4800000000000001E-4</v>
      </c>
      <c r="Z8" s="95">
        <v>8.4800000000000001E-4</v>
      </c>
      <c r="AA8" s="95">
        <v>8.4800000000000001E-4</v>
      </c>
      <c r="AB8">
        <v>1.017551E-3</v>
      </c>
      <c r="AC8" s="95">
        <v>9.3999999999999997E-4</v>
      </c>
      <c r="AD8" s="95">
        <v>8.1300000000000003E-4</v>
      </c>
      <c r="AE8" s="95">
        <v>8.1300000000000003E-4</v>
      </c>
      <c r="AF8">
        <v>9.5665950000000007E-3</v>
      </c>
      <c r="AG8" s="95">
        <v>8.0999999999999996E-4</v>
      </c>
      <c r="AH8" s="95">
        <v>8.0999999999999996E-4</v>
      </c>
      <c r="AI8" s="95">
        <v>8.0999999999999996E-4</v>
      </c>
      <c r="AJ8" s="95">
        <v>8.0999999999999996E-4</v>
      </c>
      <c r="AK8" s="95">
        <v>9.9200000000000004E-4</v>
      </c>
      <c r="AL8" s="95">
        <v>9.9200000000000004E-4</v>
      </c>
      <c r="AM8" s="95">
        <v>9.9200000000000004E-4</v>
      </c>
      <c r="AN8" s="95">
        <v>8.5499999999999997E-4</v>
      </c>
      <c r="AO8">
        <v>1.108124E-3</v>
      </c>
      <c r="AP8">
        <v>1.7924460000000001E-3</v>
      </c>
      <c r="AQ8">
        <v>1.7924460000000001E-3</v>
      </c>
      <c r="AR8">
        <v>1.7924460000000001E-3</v>
      </c>
      <c r="AS8">
        <v>1.7924460000000001E-3</v>
      </c>
      <c r="AT8">
        <v>1.7924460000000001E-3</v>
      </c>
      <c r="AU8">
        <v>3.285676E-3</v>
      </c>
      <c r="AV8">
        <v>1.106454E-3</v>
      </c>
      <c r="AW8" s="95">
        <v>8.0900000000000004E-4</v>
      </c>
      <c r="AX8">
        <v>4.1453189999999997E-3</v>
      </c>
      <c r="AY8">
        <v>1.330681E-3</v>
      </c>
      <c r="AZ8">
        <v>4.0857142999999999E-2</v>
      </c>
      <c r="BA8">
        <v>2.5480609999999999E-3</v>
      </c>
      <c r="BB8" s="95">
        <v>7.7300000000000003E-4</v>
      </c>
      <c r="BC8" s="95">
        <v>8.2600000000000002E-4</v>
      </c>
      <c r="BD8" s="95">
        <v>8.5599999999999999E-4</v>
      </c>
      <c r="BE8" s="95">
        <v>9.3899999999999995E-4</v>
      </c>
      <c r="BF8">
        <v>1.004546E-3</v>
      </c>
      <c r="BG8" s="95">
        <v>9.0300000000000005E-4</v>
      </c>
      <c r="BH8">
        <v>4.192968E-3</v>
      </c>
      <c r="BI8">
        <v>1.1871920000000001E-3</v>
      </c>
      <c r="BJ8">
        <v>1.0848419999999999E-3</v>
      </c>
      <c r="BK8">
        <v>1.3773360000000001E-3</v>
      </c>
      <c r="BL8">
        <v>1.690039E-3</v>
      </c>
      <c r="BM8">
        <v>1.032704E-3</v>
      </c>
      <c r="BN8">
        <v>1.3047790000000001E-3</v>
      </c>
      <c r="BO8" s="95">
        <v>7.1000000000000002E-4</v>
      </c>
      <c r="BP8" s="95">
        <v>8.4800000000000001E-4</v>
      </c>
      <c r="BQ8" s="95">
        <v>7.5100000000000004E-4</v>
      </c>
      <c r="BR8">
        <v>1.017551E-3</v>
      </c>
      <c r="BS8">
        <v>1.3661459999999999E-3</v>
      </c>
      <c r="BT8">
        <v>1.224358E-3</v>
      </c>
      <c r="BU8">
        <v>1.3512540000000001E-3</v>
      </c>
      <c r="BV8">
        <v>2.5583770000000001E-3</v>
      </c>
      <c r="BW8">
        <v>1.817171E-3</v>
      </c>
      <c r="BX8">
        <v>9.5665950000000007E-3</v>
      </c>
      <c r="BY8" s="95">
        <v>8.1300000000000003E-4</v>
      </c>
      <c r="BZ8">
        <v>2.665082E-3</v>
      </c>
      <c r="CA8" s="95">
        <v>8.0999999999999996E-4</v>
      </c>
      <c r="CB8" s="95">
        <v>9.3999999999999997E-4</v>
      </c>
      <c r="CC8">
        <v>1.660122E-3</v>
      </c>
      <c r="CD8" s="95">
        <v>9.9200000000000004E-4</v>
      </c>
      <c r="CE8">
        <v>1.6134330000000001E-3</v>
      </c>
      <c r="CF8">
        <v>4.9729040000000002E-3</v>
      </c>
      <c r="CG8" s="95">
        <v>8.5499999999999997E-4</v>
      </c>
      <c r="CH8" s="95">
        <v>7.54E-4</v>
      </c>
      <c r="CI8" s="95">
        <v>9.4600000000000001E-4</v>
      </c>
      <c r="CJ8">
        <v>1.7377639999999999E-3</v>
      </c>
      <c r="CK8">
        <v>1.108124E-3</v>
      </c>
      <c r="CL8">
        <v>1.7924460000000001E-3</v>
      </c>
      <c r="CM8">
        <v>4.5847960000000004E-3</v>
      </c>
      <c r="CN8" s="95">
        <v>7.6800000000000002E-4</v>
      </c>
      <c r="CO8" s="95">
        <v>8.7699999999999996E-4</v>
      </c>
      <c r="CP8">
        <v>3.285676E-3</v>
      </c>
      <c r="CQ8" s="95">
        <v>9.3199999999999999E-4</v>
      </c>
      <c r="CR8">
        <v>1.1752710000000001E-3</v>
      </c>
      <c r="CS8">
        <v>2.6573769999999998E-3</v>
      </c>
    </row>
    <row r="9" spans="1:97">
      <c r="A9" s="94">
        <v>6073</v>
      </c>
      <c r="B9" s="95">
        <v>4.1453189999999997E-3</v>
      </c>
      <c r="C9" s="95">
        <v>4.0857142999999999E-2</v>
      </c>
      <c r="D9" s="95">
        <v>4.0857142999999999E-2</v>
      </c>
      <c r="E9" s="95">
        <v>4.0857142999999999E-2</v>
      </c>
      <c r="F9" s="95">
        <v>4.0857142999999999E-2</v>
      </c>
      <c r="G9" s="95">
        <v>4.0857142999999999E-2</v>
      </c>
      <c r="H9" s="95">
        <v>4.0857142999999999E-2</v>
      </c>
      <c r="I9" s="95">
        <v>0.57399999999999995</v>
      </c>
      <c r="J9" s="95">
        <v>9.3899999999999995E-4</v>
      </c>
      <c r="K9" s="95">
        <v>9.3899999999999995E-4</v>
      </c>
      <c r="L9" s="95">
        <v>9.3899999999999995E-4</v>
      </c>
      <c r="M9" s="95">
        <v>9.3899999999999995E-4</v>
      </c>
      <c r="N9" s="95">
        <v>9.3899999999999995E-4</v>
      </c>
      <c r="O9" s="95">
        <v>9.3899999999999995E-4</v>
      </c>
      <c r="P9" s="95">
        <v>9.3899999999999995E-4</v>
      </c>
      <c r="Q9">
        <v>1.004546E-3</v>
      </c>
      <c r="R9">
        <v>1.004546E-3</v>
      </c>
      <c r="S9">
        <v>1.004546E-3</v>
      </c>
      <c r="T9">
        <v>1.004546E-3</v>
      </c>
      <c r="U9">
        <v>1.1871920000000001E-3</v>
      </c>
      <c r="V9">
        <v>1.0848419999999999E-3</v>
      </c>
      <c r="W9">
        <v>1.3047790000000001E-3</v>
      </c>
      <c r="X9">
        <v>1.3047790000000001E-3</v>
      </c>
      <c r="Y9" s="95">
        <v>8.4800000000000001E-4</v>
      </c>
      <c r="Z9" s="95">
        <v>8.4800000000000001E-4</v>
      </c>
      <c r="AA9" s="95">
        <v>8.4800000000000001E-4</v>
      </c>
      <c r="AB9">
        <v>1.017551E-3</v>
      </c>
      <c r="AC9" s="95">
        <v>9.3999999999999997E-4</v>
      </c>
      <c r="AD9" s="95">
        <v>8.1300000000000003E-4</v>
      </c>
      <c r="AE9" s="95">
        <v>8.1300000000000003E-4</v>
      </c>
      <c r="AF9" s="95">
        <v>9.5665950000000007E-3</v>
      </c>
      <c r="AG9" s="95">
        <v>8.0999999999999996E-4</v>
      </c>
      <c r="AH9" s="95">
        <v>8.0999999999999996E-4</v>
      </c>
      <c r="AI9" s="95">
        <v>8.0999999999999996E-4</v>
      </c>
      <c r="AJ9" s="95">
        <v>8.0999999999999996E-4</v>
      </c>
      <c r="AK9" s="95">
        <v>9.9200000000000004E-4</v>
      </c>
      <c r="AL9" s="95">
        <v>9.9200000000000004E-4</v>
      </c>
      <c r="AM9" s="95">
        <v>9.9200000000000004E-4</v>
      </c>
      <c r="AN9" s="95">
        <v>8.5499999999999997E-4</v>
      </c>
      <c r="AO9">
        <v>1.108124E-3</v>
      </c>
      <c r="AP9">
        <v>1.7924460000000001E-3</v>
      </c>
      <c r="AQ9">
        <v>1.7924460000000001E-3</v>
      </c>
      <c r="AR9">
        <v>1.7924460000000001E-3</v>
      </c>
      <c r="AS9">
        <v>1.7924460000000001E-3</v>
      </c>
      <c r="AT9">
        <v>1.7924460000000001E-3</v>
      </c>
      <c r="AU9" s="95">
        <v>3.285676E-3</v>
      </c>
      <c r="AV9">
        <v>1.106454E-3</v>
      </c>
      <c r="AW9" s="95">
        <v>8.0900000000000004E-4</v>
      </c>
      <c r="AX9" s="95">
        <v>4.1453189999999997E-3</v>
      </c>
      <c r="AY9">
        <v>1.330681E-3</v>
      </c>
      <c r="AZ9" s="95">
        <v>4.0857142999999999E-2</v>
      </c>
      <c r="BA9" s="95">
        <v>2.5480609999999999E-3</v>
      </c>
      <c r="BB9" s="95">
        <v>7.7300000000000003E-4</v>
      </c>
      <c r="BC9" s="95">
        <v>8.2600000000000002E-4</v>
      </c>
      <c r="BD9" s="95">
        <v>8.5599999999999999E-4</v>
      </c>
      <c r="BE9" s="95">
        <v>9.3899999999999995E-4</v>
      </c>
      <c r="BF9">
        <v>1.004546E-3</v>
      </c>
      <c r="BG9" s="95">
        <v>9.0300000000000005E-4</v>
      </c>
      <c r="BH9" s="95">
        <v>4.192968E-3</v>
      </c>
      <c r="BI9">
        <v>1.1871920000000001E-3</v>
      </c>
      <c r="BJ9">
        <v>1.0848419999999999E-3</v>
      </c>
      <c r="BK9">
        <v>1.3773360000000001E-3</v>
      </c>
      <c r="BL9">
        <v>1.690039E-3</v>
      </c>
      <c r="BM9">
        <v>1.032704E-3</v>
      </c>
      <c r="BN9">
        <v>1.3047790000000001E-3</v>
      </c>
      <c r="BO9" s="95">
        <v>7.1000000000000002E-4</v>
      </c>
      <c r="BP9" s="95">
        <v>8.4800000000000001E-4</v>
      </c>
      <c r="BQ9" s="95">
        <v>7.5100000000000004E-4</v>
      </c>
      <c r="BR9">
        <v>1.017551E-3</v>
      </c>
      <c r="BS9">
        <v>1.3661459999999999E-3</v>
      </c>
      <c r="BT9">
        <v>1.224358E-3</v>
      </c>
      <c r="BU9">
        <v>1.3512540000000001E-3</v>
      </c>
      <c r="BV9" s="95">
        <v>2.5583770000000001E-3</v>
      </c>
      <c r="BW9">
        <v>1.817171E-3</v>
      </c>
      <c r="BX9" s="95">
        <v>9.5665950000000007E-3</v>
      </c>
      <c r="BY9" s="95">
        <v>8.1300000000000003E-4</v>
      </c>
      <c r="BZ9" s="95">
        <v>2.665082E-3</v>
      </c>
      <c r="CA9" s="95">
        <v>8.0999999999999996E-4</v>
      </c>
      <c r="CB9" s="95">
        <v>9.3999999999999997E-4</v>
      </c>
      <c r="CC9" s="95">
        <v>1.660122E-3</v>
      </c>
      <c r="CD9" s="95">
        <v>9.9200000000000004E-4</v>
      </c>
      <c r="CE9">
        <v>1.6134330000000001E-3</v>
      </c>
      <c r="CF9" s="95">
        <v>4.9729040000000002E-3</v>
      </c>
      <c r="CG9" s="95">
        <v>8.5499999999999997E-4</v>
      </c>
      <c r="CH9" s="95">
        <v>7.54E-4</v>
      </c>
      <c r="CI9" s="95">
        <v>9.4600000000000001E-4</v>
      </c>
      <c r="CJ9" s="95">
        <v>1.7377639999999999E-3</v>
      </c>
      <c r="CK9">
        <v>1.108124E-3</v>
      </c>
      <c r="CL9">
        <v>1.7924460000000001E-3</v>
      </c>
      <c r="CM9" s="95">
        <v>4.5847960000000004E-3</v>
      </c>
      <c r="CN9" s="95">
        <v>7.6800000000000002E-4</v>
      </c>
      <c r="CO9" s="95">
        <v>8.7699999999999996E-4</v>
      </c>
      <c r="CP9" s="95">
        <v>3.285676E-3</v>
      </c>
      <c r="CQ9" s="95">
        <v>9.3199999999999999E-4</v>
      </c>
      <c r="CR9">
        <v>1.1752710000000001E-3</v>
      </c>
      <c r="CS9" s="95">
        <v>2.6573769999999998E-3</v>
      </c>
    </row>
    <row r="10" spans="1:97">
      <c r="A10" s="94">
        <v>12011</v>
      </c>
      <c r="B10" s="95">
        <v>7.7700000000000002E-4</v>
      </c>
      <c r="C10" s="95">
        <v>6.02E-4</v>
      </c>
      <c r="D10" s="95">
        <v>6.02E-4</v>
      </c>
      <c r="E10" s="95">
        <v>6.02E-4</v>
      </c>
      <c r="F10" s="95">
        <v>6.02E-4</v>
      </c>
      <c r="G10" s="95">
        <v>6.02E-4</v>
      </c>
      <c r="H10" s="95">
        <v>6.02E-4</v>
      </c>
      <c r="I10" s="95">
        <v>6.02E-4</v>
      </c>
      <c r="J10">
        <v>0.57399999999999995</v>
      </c>
      <c r="K10">
        <v>4.0857142999999999E-2</v>
      </c>
      <c r="L10">
        <v>4.0857142999999999E-2</v>
      </c>
      <c r="M10">
        <v>4.0857142999999999E-2</v>
      </c>
      <c r="N10">
        <v>4.0857142999999999E-2</v>
      </c>
      <c r="O10">
        <v>4.0857142999999999E-2</v>
      </c>
      <c r="P10">
        <v>4.0857142999999999E-2</v>
      </c>
      <c r="Q10">
        <v>4.221776E-3</v>
      </c>
      <c r="R10">
        <v>4.221776E-3</v>
      </c>
      <c r="S10">
        <v>4.221776E-3</v>
      </c>
      <c r="T10">
        <v>4.221776E-3</v>
      </c>
      <c r="U10">
        <v>1.6610080000000001E-3</v>
      </c>
      <c r="V10">
        <v>1.786819E-3</v>
      </c>
      <c r="W10">
        <v>2.148737E-3</v>
      </c>
      <c r="X10">
        <v>2.148737E-3</v>
      </c>
      <c r="Y10">
        <v>1.911977E-3</v>
      </c>
      <c r="Z10">
        <v>1.911977E-3</v>
      </c>
      <c r="AA10">
        <v>1.911977E-3</v>
      </c>
      <c r="AB10">
        <v>1.4182590000000001E-3</v>
      </c>
      <c r="AC10">
        <v>2.967375E-3</v>
      </c>
      <c r="AD10">
        <v>1.7000559999999999E-3</v>
      </c>
      <c r="AE10">
        <v>1.7000559999999999E-3</v>
      </c>
      <c r="AF10" s="95">
        <v>6.2299999999999996E-4</v>
      </c>
      <c r="AG10">
        <v>1.4149029999999999E-3</v>
      </c>
      <c r="AH10">
        <v>1.4149029999999999E-3</v>
      </c>
      <c r="AI10">
        <v>1.4149029999999999E-3</v>
      </c>
      <c r="AJ10">
        <v>1.4149029999999999E-3</v>
      </c>
      <c r="AK10">
        <v>1.87272E-3</v>
      </c>
      <c r="AL10">
        <v>1.87272E-3</v>
      </c>
      <c r="AM10">
        <v>1.87272E-3</v>
      </c>
      <c r="AN10">
        <v>1.6662160000000001E-3</v>
      </c>
      <c r="AO10">
        <v>2.5128350000000002E-3</v>
      </c>
      <c r="AP10">
        <v>1.259708E-3</v>
      </c>
      <c r="AQ10">
        <v>1.259708E-3</v>
      </c>
      <c r="AR10">
        <v>1.259708E-3</v>
      </c>
      <c r="AS10">
        <v>1.259708E-3</v>
      </c>
      <c r="AT10">
        <v>1.259708E-3</v>
      </c>
      <c r="AU10" s="95">
        <v>5.3300000000000005E-4</v>
      </c>
      <c r="AV10">
        <v>3.4661259999999999E-3</v>
      </c>
      <c r="AW10" s="95">
        <v>2.8699999999999998E-4</v>
      </c>
      <c r="AX10" s="95">
        <v>7.7700000000000002E-4</v>
      </c>
      <c r="AY10">
        <v>1.8685920000000001E-3</v>
      </c>
      <c r="AZ10" s="95">
        <v>6.02E-4</v>
      </c>
      <c r="BA10" s="95">
        <v>8.9300000000000002E-4</v>
      </c>
      <c r="BB10">
        <v>1.4245830000000001E-3</v>
      </c>
      <c r="BC10">
        <v>1.839165E-3</v>
      </c>
      <c r="BD10">
        <v>1.9583159999999999E-3</v>
      </c>
      <c r="BE10">
        <v>4.0857142999999999E-2</v>
      </c>
      <c r="BF10">
        <v>4.221776E-3</v>
      </c>
      <c r="BG10" s="95">
        <v>3.1199999999999999E-4</v>
      </c>
      <c r="BH10" s="95">
        <v>6.3500000000000004E-4</v>
      </c>
      <c r="BI10">
        <v>1.6610080000000001E-3</v>
      </c>
      <c r="BJ10">
        <v>1.786819E-3</v>
      </c>
      <c r="BK10">
        <v>1.268833E-3</v>
      </c>
      <c r="BL10">
        <v>1.2039660000000001E-3</v>
      </c>
      <c r="BM10">
        <v>2.2920340000000001E-3</v>
      </c>
      <c r="BN10">
        <v>2.148737E-3</v>
      </c>
      <c r="BO10">
        <v>1.0794699999999999E-3</v>
      </c>
      <c r="BP10">
        <v>1.911977E-3</v>
      </c>
      <c r="BQ10">
        <v>1.3111609999999999E-3</v>
      </c>
      <c r="BR10">
        <v>1.4182590000000001E-3</v>
      </c>
      <c r="BS10">
        <v>1.036983E-3</v>
      </c>
      <c r="BT10">
        <v>2.415366E-3</v>
      </c>
      <c r="BU10">
        <v>1.5371180000000001E-3</v>
      </c>
      <c r="BV10" s="95">
        <v>6.9200000000000002E-4</v>
      </c>
      <c r="BW10">
        <v>1.026042E-3</v>
      </c>
      <c r="BX10" s="95">
        <v>6.2299999999999996E-4</v>
      </c>
      <c r="BY10">
        <v>1.7000559999999999E-3</v>
      </c>
      <c r="BZ10" s="95">
        <v>9.2900000000000003E-4</v>
      </c>
      <c r="CA10">
        <v>1.4149029999999999E-3</v>
      </c>
      <c r="CB10">
        <v>2.967375E-3</v>
      </c>
      <c r="CC10" s="95">
        <v>8.5899999999999995E-4</v>
      </c>
      <c r="CD10">
        <v>1.87272E-3</v>
      </c>
      <c r="CE10">
        <v>1.3550840000000001E-3</v>
      </c>
      <c r="CF10" s="95">
        <v>5.5599999999999996E-4</v>
      </c>
      <c r="CG10">
        <v>1.6662160000000001E-3</v>
      </c>
      <c r="CH10">
        <v>1.360149E-3</v>
      </c>
      <c r="CI10">
        <v>3.9656650000000002E-3</v>
      </c>
      <c r="CJ10" s="95">
        <v>9.4700000000000003E-4</v>
      </c>
      <c r="CK10">
        <v>2.5128350000000002E-3</v>
      </c>
      <c r="CL10">
        <v>1.259708E-3</v>
      </c>
      <c r="CM10" s="95">
        <v>7.2099999999999996E-4</v>
      </c>
      <c r="CN10">
        <v>1.266124E-3</v>
      </c>
      <c r="CO10">
        <v>2.194442E-3</v>
      </c>
      <c r="CP10" s="95">
        <v>5.3300000000000005E-4</v>
      </c>
      <c r="CQ10">
        <v>2.102151E-3</v>
      </c>
      <c r="CR10">
        <v>1.2773680000000001E-3</v>
      </c>
      <c r="CS10" s="95">
        <v>7.85E-4</v>
      </c>
    </row>
    <row r="11" spans="1:97">
      <c r="A11" s="94">
        <v>12031</v>
      </c>
      <c r="B11" s="95">
        <v>7.7700000000000002E-4</v>
      </c>
      <c r="C11" s="95">
        <v>6.02E-4</v>
      </c>
      <c r="D11" s="95">
        <v>6.02E-4</v>
      </c>
      <c r="E11" s="95">
        <v>6.02E-4</v>
      </c>
      <c r="F11" s="95">
        <v>6.02E-4</v>
      </c>
      <c r="G11" s="95">
        <v>6.02E-4</v>
      </c>
      <c r="H11" s="95">
        <v>6.02E-4</v>
      </c>
      <c r="I11" s="95">
        <v>6.02E-4</v>
      </c>
      <c r="J11">
        <v>4.0857142999999999E-2</v>
      </c>
      <c r="K11">
        <v>0.57399999999999995</v>
      </c>
      <c r="L11">
        <v>4.0857142999999999E-2</v>
      </c>
      <c r="M11">
        <v>4.0857142999999999E-2</v>
      </c>
      <c r="N11">
        <v>4.0857142999999999E-2</v>
      </c>
      <c r="O11">
        <v>4.0857142999999999E-2</v>
      </c>
      <c r="P11">
        <v>4.0857142999999999E-2</v>
      </c>
      <c r="Q11">
        <v>4.221776E-3</v>
      </c>
      <c r="R11">
        <v>4.221776E-3</v>
      </c>
      <c r="S11">
        <v>4.221776E-3</v>
      </c>
      <c r="T11">
        <v>4.221776E-3</v>
      </c>
      <c r="U11">
        <v>1.6610080000000001E-3</v>
      </c>
      <c r="V11">
        <v>1.786819E-3</v>
      </c>
      <c r="W11">
        <v>2.148737E-3</v>
      </c>
      <c r="X11">
        <v>2.148737E-3</v>
      </c>
      <c r="Y11">
        <v>1.911977E-3</v>
      </c>
      <c r="Z11">
        <v>1.911977E-3</v>
      </c>
      <c r="AA11">
        <v>1.911977E-3</v>
      </c>
      <c r="AB11">
        <v>1.4182590000000001E-3</v>
      </c>
      <c r="AC11">
        <v>2.967375E-3</v>
      </c>
      <c r="AD11">
        <v>1.7000559999999999E-3</v>
      </c>
      <c r="AE11">
        <v>1.7000559999999999E-3</v>
      </c>
      <c r="AF11" s="95">
        <v>6.2299999999999996E-4</v>
      </c>
      <c r="AG11">
        <v>1.4149029999999999E-3</v>
      </c>
      <c r="AH11">
        <v>1.4149029999999999E-3</v>
      </c>
      <c r="AI11">
        <v>1.4149029999999999E-3</v>
      </c>
      <c r="AJ11">
        <v>1.4149029999999999E-3</v>
      </c>
      <c r="AK11">
        <v>1.87272E-3</v>
      </c>
      <c r="AL11">
        <v>1.87272E-3</v>
      </c>
      <c r="AM11">
        <v>1.87272E-3</v>
      </c>
      <c r="AN11">
        <v>1.6662160000000001E-3</v>
      </c>
      <c r="AO11">
        <v>2.5128350000000002E-3</v>
      </c>
      <c r="AP11">
        <v>1.259708E-3</v>
      </c>
      <c r="AQ11">
        <v>1.259708E-3</v>
      </c>
      <c r="AR11">
        <v>1.259708E-3</v>
      </c>
      <c r="AS11">
        <v>1.259708E-3</v>
      </c>
      <c r="AT11">
        <v>1.259708E-3</v>
      </c>
      <c r="AU11" s="95">
        <v>5.3300000000000005E-4</v>
      </c>
      <c r="AV11">
        <v>3.4661259999999999E-3</v>
      </c>
      <c r="AW11" s="95">
        <v>2.8699999999999998E-4</v>
      </c>
      <c r="AX11" s="95">
        <v>7.7700000000000002E-4</v>
      </c>
      <c r="AY11">
        <v>1.8685920000000001E-3</v>
      </c>
      <c r="AZ11" s="95">
        <v>6.02E-4</v>
      </c>
      <c r="BA11" s="95">
        <v>8.9300000000000002E-4</v>
      </c>
      <c r="BB11">
        <v>1.4245830000000001E-3</v>
      </c>
      <c r="BC11">
        <v>1.839165E-3</v>
      </c>
      <c r="BD11">
        <v>1.9583159999999999E-3</v>
      </c>
      <c r="BE11">
        <v>4.0857142999999999E-2</v>
      </c>
      <c r="BF11">
        <v>4.221776E-3</v>
      </c>
      <c r="BG11" s="95">
        <v>3.1199999999999999E-4</v>
      </c>
      <c r="BH11" s="95">
        <v>6.3500000000000004E-4</v>
      </c>
      <c r="BI11">
        <v>1.6610080000000001E-3</v>
      </c>
      <c r="BJ11">
        <v>1.786819E-3</v>
      </c>
      <c r="BK11">
        <v>1.268833E-3</v>
      </c>
      <c r="BL11">
        <v>1.2039660000000001E-3</v>
      </c>
      <c r="BM11">
        <v>2.2920340000000001E-3</v>
      </c>
      <c r="BN11">
        <v>2.148737E-3</v>
      </c>
      <c r="BO11">
        <v>1.0794699999999999E-3</v>
      </c>
      <c r="BP11">
        <v>1.911977E-3</v>
      </c>
      <c r="BQ11">
        <v>1.3111609999999999E-3</v>
      </c>
      <c r="BR11">
        <v>1.4182590000000001E-3</v>
      </c>
      <c r="BS11">
        <v>1.036983E-3</v>
      </c>
      <c r="BT11">
        <v>2.415366E-3</v>
      </c>
      <c r="BU11">
        <v>1.5371180000000001E-3</v>
      </c>
      <c r="BV11" s="95">
        <v>6.9200000000000002E-4</v>
      </c>
      <c r="BW11">
        <v>1.026042E-3</v>
      </c>
      <c r="BX11" s="95">
        <v>6.2299999999999996E-4</v>
      </c>
      <c r="BY11">
        <v>1.7000559999999999E-3</v>
      </c>
      <c r="BZ11" s="95">
        <v>9.2900000000000003E-4</v>
      </c>
      <c r="CA11">
        <v>1.4149029999999999E-3</v>
      </c>
      <c r="CB11">
        <v>2.967375E-3</v>
      </c>
      <c r="CC11" s="95">
        <v>8.5899999999999995E-4</v>
      </c>
      <c r="CD11">
        <v>1.87272E-3</v>
      </c>
      <c r="CE11">
        <v>1.3550840000000001E-3</v>
      </c>
      <c r="CF11" s="95">
        <v>5.5599999999999996E-4</v>
      </c>
      <c r="CG11">
        <v>1.6662160000000001E-3</v>
      </c>
      <c r="CH11">
        <v>1.360149E-3</v>
      </c>
      <c r="CI11">
        <v>3.9656650000000002E-3</v>
      </c>
      <c r="CJ11" s="95">
        <v>9.4700000000000003E-4</v>
      </c>
      <c r="CK11">
        <v>2.5128350000000002E-3</v>
      </c>
      <c r="CL11">
        <v>1.259708E-3</v>
      </c>
      <c r="CM11" s="95">
        <v>7.2099999999999996E-4</v>
      </c>
      <c r="CN11">
        <v>1.266124E-3</v>
      </c>
      <c r="CO11">
        <v>2.194442E-3</v>
      </c>
      <c r="CP11" s="95">
        <v>5.3300000000000005E-4</v>
      </c>
      <c r="CQ11">
        <v>2.102151E-3</v>
      </c>
      <c r="CR11">
        <v>1.2773680000000001E-3</v>
      </c>
      <c r="CS11" s="95">
        <v>7.85E-4</v>
      </c>
    </row>
    <row r="12" spans="1:97">
      <c r="A12" s="94">
        <v>12057</v>
      </c>
      <c r="B12" s="95">
        <v>7.7700000000000002E-4</v>
      </c>
      <c r="C12" s="95">
        <v>6.02E-4</v>
      </c>
      <c r="D12" s="95">
        <v>6.02E-4</v>
      </c>
      <c r="E12" s="95">
        <v>6.02E-4</v>
      </c>
      <c r="F12" s="95">
        <v>6.02E-4</v>
      </c>
      <c r="G12" s="95">
        <v>6.02E-4</v>
      </c>
      <c r="H12" s="95">
        <v>6.02E-4</v>
      </c>
      <c r="I12" s="95">
        <v>6.02E-4</v>
      </c>
      <c r="J12">
        <v>4.0857142999999999E-2</v>
      </c>
      <c r="K12">
        <v>4.0857142999999999E-2</v>
      </c>
      <c r="L12">
        <v>0.57399999999999995</v>
      </c>
      <c r="M12">
        <v>4.0857142999999999E-2</v>
      </c>
      <c r="N12">
        <v>4.0857142999999999E-2</v>
      </c>
      <c r="O12">
        <v>4.0857142999999999E-2</v>
      </c>
      <c r="P12">
        <v>4.0857142999999999E-2</v>
      </c>
      <c r="Q12">
        <v>4.221776E-3</v>
      </c>
      <c r="R12">
        <v>4.221776E-3</v>
      </c>
      <c r="S12">
        <v>4.221776E-3</v>
      </c>
      <c r="T12">
        <v>4.221776E-3</v>
      </c>
      <c r="U12">
        <v>1.6610080000000001E-3</v>
      </c>
      <c r="V12">
        <v>1.786819E-3</v>
      </c>
      <c r="W12">
        <v>2.148737E-3</v>
      </c>
      <c r="X12">
        <v>2.148737E-3</v>
      </c>
      <c r="Y12">
        <v>1.911977E-3</v>
      </c>
      <c r="Z12">
        <v>1.911977E-3</v>
      </c>
      <c r="AA12">
        <v>1.911977E-3</v>
      </c>
      <c r="AB12">
        <v>1.4182590000000001E-3</v>
      </c>
      <c r="AC12">
        <v>2.967375E-3</v>
      </c>
      <c r="AD12">
        <v>1.7000559999999999E-3</v>
      </c>
      <c r="AE12">
        <v>1.7000559999999999E-3</v>
      </c>
      <c r="AF12" s="95">
        <v>6.2299999999999996E-4</v>
      </c>
      <c r="AG12">
        <v>1.4149029999999999E-3</v>
      </c>
      <c r="AH12">
        <v>1.4149029999999999E-3</v>
      </c>
      <c r="AI12">
        <v>1.4149029999999999E-3</v>
      </c>
      <c r="AJ12">
        <v>1.4149029999999999E-3</v>
      </c>
      <c r="AK12">
        <v>1.87272E-3</v>
      </c>
      <c r="AL12">
        <v>1.87272E-3</v>
      </c>
      <c r="AM12">
        <v>1.87272E-3</v>
      </c>
      <c r="AN12">
        <v>1.6662160000000001E-3</v>
      </c>
      <c r="AO12">
        <v>2.5128350000000002E-3</v>
      </c>
      <c r="AP12">
        <v>1.259708E-3</v>
      </c>
      <c r="AQ12">
        <v>1.259708E-3</v>
      </c>
      <c r="AR12">
        <v>1.259708E-3</v>
      </c>
      <c r="AS12">
        <v>1.259708E-3</v>
      </c>
      <c r="AT12">
        <v>1.259708E-3</v>
      </c>
      <c r="AU12" s="95">
        <v>5.3300000000000005E-4</v>
      </c>
      <c r="AV12">
        <v>3.4661259999999999E-3</v>
      </c>
      <c r="AW12" s="95">
        <v>2.8699999999999998E-4</v>
      </c>
      <c r="AX12" s="95">
        <v>7.7700000000000002E-4</v>
      </c>
      <c r="AY12">
        <v>1.8685920000000001E-3</v>
      </c>
      <c r="AZ12" s="95">
        <v>6.02E-4</v>
      </c>
      <c r="BA12" s="95">
        <v>8.9300000000000002E-4</v>
      </c>
      <c r="BB12">
        <v>1.4245830000000001E-3</v>
      </c>
      <c r="BC12">
        <v>1.839165E-3</v>
      </c>
      <c r="BD12">
        <v>1.9583159999999999E-3</v>
      </c>
      <c r="BE12">
        <v>4.0857142999999999E-2</v>
      </c>
      <c r="BF12">
        <v>4.221776E-3</v>
      </c>
      <c r="BG12" s="95">
        <v>3.1199999999999999E-4</v>
      </c>
      <c r="BH12" s="95">
        <v>6.3500000000000004E-4</v>
      </c>
      <c r="BI12">
        <v>1.6610080000000001E-3</v>
      </c>
      <c r="BJ12">
        <v>1.786819E-3</v>
      </c>
      <c r="BK12">
        <v>1.268833E-3</v>
      </c>
      <c r="BL12">
        <v>1.2039660000000001E-3</v>
      </c>
      <c r="BM12">
        <v>2.2920340000000001E-3</v>
      </c>
      <c r="BN12">
        <v>2.148737E-3</v>
      </c>
      <c r="BO12">
        <v>1.0794699999999999E-3</v>
      </c>
      <c r="BP12">
        <v>1.911977E-3</v>
      </c>
      <c r="BQ12">
        <v>1.3111609999999999E-3</v>
      </c>
      <c r="BR12">
        <v>1.4182590000000001E-3</v>
      </c>
      <c r="BS12">
        <v>1.036983E-3</v>
      </c>
      <c r="BT12">
        <v>2.415366E-3</v>
      </c>
      <c r="BU12">
        <v>1.5371180000000001E-3</v>
      </c>
      <c r="BV12" s="95">
        <v>6.9200000000000002E-4</v>
      </c>
      <c r="BW12">
        <v>1.026042E-3</v>
      </c>
      <c r="BX12" s="95">
        <v>6.2299999999999996E-4</v>
      </c>
      <c r="BY12">
        <v>1.7000559999999999E-3</v>
      </c>
      <c r="BZ12" s="95">
        <v>9.2900000000000003E-4</v>
      </c>
      <c r="CA12">
        <v>1.4149029999999999E-3</v>
      </c>
      <c r="CB12">
        <v>2.967375E-3</v>
      </c>
      <c r="CC12" s="95">
        <v>8.5899999999999995E-4</v>
      </c>
      <c r="CD12">
        <v>1.87272E-3</v>
      </c>
      <c r="CE12">
        <v>1.3550840000000001E-3</v>
      </c>
      <c r="CF12" s="95">
        <v>5.5599999999999996E-4</v>
      </c>
      <c r="CG12">
        <v>1.6662160000000001E-3</v>
      </c>
      <c r="CH12">
        <v>1.360149E-3</v>
      </c>
      <c r="CI12">
        <v>3.9656650000000002E-3</v>
      </c>
      <c r="CJ12" s="95">
        <v>9.4700000000000003E-4</v>
      </c>
      <c r="CK12">
        <v>2.5128350000000002E-3</v>
      </c>
      <c r="CL12">
        <v>1.259708E-3</v>
      </c>
      <c r="CM12" s="95">
        <v>7.2099999999999996E-4</v>
      </c>
      <c r="CN12">
        <v>1.266124E-3</v>
      </c>
      <c r="CO12">
        <v>2.194442E-3</v>
      </c>
      <c r="CP12" s="95">
        <v>5.3300000000000005E-4</v>
      </c>
      <c r="CQ12">
        <v>2.102151E-3</v>
      </c>
      <c r="CR12">
        <v>1.2773680000000001E-3</v>
      </c>
      <c r="CS12" s="95">
        <v>7.85E-4</v>
      </c>
    </row>
    <row r="13" spans="1:97">
      <c r="A13" s="94">
        <v>12086</v>
      </c>
      <c r="B13" s="95">
        <v>7.7700000000000002E-4</v>
      </c>
      <c r="C13" s="95">
        <v>6.02E-4</v>
      </c>
      <c r="D13" s="95">
        <v>6.02E-4</v>
      </c>
      <c r="E13" s="95">
        <v>6.02E-4</v>
      </c>
      <c r="F13" s="95">
        <v>6.02E-4</v>
      </c>
      <c r="G13" s="95">
        <v>6.02E-4</v>
      </c>
      <c r="H13" s="95">
        <v>6.02E-4</v>
      </c>
      <c r="I13" s="95">
        <v>6.02E-4</v>
      </c>
      <c r="J13">
        <v>4.0857142999999999E-2</v>
      </c>
      <c r="K13">
        <v>4.0857142999999999E-2</v>
      </c>
      <c r="L13">
        <v>4.0857142999999999E-2</v>
      </c>
      <c r="M13">
        <v>0.57399999999999995</v>
      </c>
      <c r="N13">
        <v>4.0857142999999999E-2</v>
      </c>
      <c r="O13">
        <v>4.0857142999999999E-2</v>
      </c>
      <c r="P13">
        <v>4.0857142999999999E-2</v>
      </c>
      <c r="Q13">
        <v>4.221776E-3</v>
      </c>
      <c r="R13">
        <v>4.221776E-3</v>
      </c>
      <c r="S13">
        <v>4.221776E-3</v>
      </c>
      <c r="T13">
        <v>4.221776E-3</v>
      </c>
      <c r="U13">
        <v>1.6610080000000001E-3</v>
      </c>
      <c r="V13">
        <v>1.786819E-3</v>
      </c>
      <c r="W13">
        <v>2.148737E-3</v>
      </c>
      <c r="X13">
        <v>2.148737E-3</v>
      </c>
      <c r="Y13">
        <v>1.911977E-3</v>
      </c>
      <c r="Z13">
        <v>1.911977E-3</v>
      </c>
      <c r="AA13">
        <v>1.911977E-3</v>
      </c>
      <c r="AB13">
        <v>1.4182590000000001E-3</v>
      </c>
      <c r="AC13">
        <v>2.967375E-3</v>
      </c>
      <c r="AD13">
        <v>1.7000559999999999E-3</v>
      </c>
      <c r="AE13">
        <v>1.7000559999999999E-3</v>
      </c>
      <c r="AF13" s="95">
        <v>6.2299999999999996E-4</v>
      </c>
      <c r="AG13">
        <v>1.4149029999999999E-3</v>
      </c>
      <c r="AH13">
        <v>1.4149029999999999E-3</v>
      </c>
      <c r="AI13">
        <v>1.4149029999999999E-3</v>
      </c>
      <c r="AJ13">
        <v>1.4149029999999999E-3</v>
      </c>
      <c r="AK13">
        <v>1.87272E-3</v>
      </c>
      <c r="AL13">
        <v>1.87272E-3</v>
      </c>
      <c r="AM13">
        <v>1.87272E-3</v>
      </c>
      <c r="AN13">
        <v>1.6662160000000001E-3</v>
      </c>
      <c r="AO13">
        <v>2.5128350000000002E-3</v>
      </c>
      <c r="AP13">
        <v>1.259708E-3</v>
      </c>
      <c r="AQ13">
        <v>1.259708E-3</v>
      </c>
      <c r="AR13">
        <v>1.259708E-3</v>
      </c>
      <c r="AS13">
        <v>1.259708E-3</v>
      </c>
      <c r="AT13">
        <v>1.259708E-3</v>
      </c>
      <c r="AU13" s="95">
        <v>5.3300000000000005E-4</v>
      </c>
      <c r="AV13">
        <v>3.4661259999999999E-3</v>
      </c>
      <c r="AW13" s="95">
        <v>2.8699999999999998E-4</v>
      </c>
      <c r="AX13" s="95">
        <v>7.7700000000000002E-4</v>
      </c>
      <c r="AY13">
        <v>1.8685920000000001E-3</v>
      </c>
      <c r="AZ13" s="95">
        <v>6.02E-4</v>
      </c>
      <c r="BA13" s="95">
        <v>8.9300000000000002E-4</v>
      </c>
      <c r="BB13">
        <v>1.4245830000000001E-3</v>
      </c>
      <c r="BC13">
        <v>1.839165E-3</v>
      </c>
      <c r="BD13">
        <v>1.9583159999999999E-3</v>
      </c>
      <c r="BE13">
        <v>4.0857142999999999E-2</v>
      </c>
      <c r="BF13">
        <v>4.221776E-3</v>
      </c>
      <c r="BG13" s="95">
        <v>3.1199999999999999E-4</v>
      </c>
      <c r="BH13" s="95">
        <v>6.3500000000000004E-4</v>
      </c>
      <c r="BI13">
        <v>1.6610080000000001E-3</v>
      </c>
      <c r="BJ13">
        <v>1.786819E-3</v>
      </c>
      <c r="BK13">
        <v>1.268833E-3</v>
      </c>
      <c r="BL13">
        <v>1.2039660000000001E-3</v>
      </c>
      <c r="BM13">
        <v>2.2920340000000001E-3</v>
      </c>
      <c r="BN13">
        <v>2.148737E-3</v>
      </c>
      <c r="BO13">
        <v>1.0794699999999999E-3</v>
      </c>
      <c r="BP13">
        <v>1.911977E-3</v>
      </c>
      <c r="BQ13">
        <v>1.3111609999999999E-3</v>
      </c>
      <c r="BR13">
        <v>1.4182590000000001E-3</v>
      </c>
      <c r="BS13">
        <v>1.036983E-3</v>
      </c>
      <c r="BT13">
        <v>2.415366E-3</v>
      </c>
      <c r="BU13">
        <v>1.5371180000000001E-3</v>
      </c>
      <c r="BV13" s="95">
        <v>6.9200000000000002E-4</v>
      </c>
      <c r="BW13">
        <v>1.026042E-3</v>
      </c>
      <c r="BX13" s="95">
        <v>6.2299999999999996E-4</v>
      </c>
      <c r="BY13">
        <v>1.7000559999999999E-3</v>
      </c>
      <c r="BZ13" s="95">
        <v>9.2900000000000003E-4</v>
      </c>
      <c r="CA13">
        <v>1.4149029999999999E-3</v>
      </c>
      <c r="CB13">
        <v>2.967375E-3</v>
      </c>
      <c r="CC13" s="95">
        <v>8.5899999999999995E-4</v>
      </c>
      <c r="CD13">
        <v>1.87272E-3</v>
      </c>
      <c r="CE13">
        <v>1.3550840000000001E-3</v>
      </c>
      <c r="CF13" s="95">
        <v>5.5599999999999996E-4</v>
      </c>
      <c r="CG13">
        <v>1.6662160000000001E-3</v>
      </c>
      <c r="CH13">
        <v>1.360149E-3</v>
      </c>
      <c r="CI13">
        <v>3.9656650000000002E-3</v>
      </c>
      <c r="CJ13" s="95">
        <v>9.4700000000000003E-4</v>
      </c>
      <c r="CK13">
        <v>2.5128350000000002E-3</v>
      </c>
      <c r="CL13">
        <v>1.259708E-3</v>
      </c>
      <c r="CM13" s="95">
        <v>7.2099999999999996E-4</v>
      </c>
      <c r="CN13">
        <v>1.266124E-3</v>
      </c>
      <c r="CO13">
        <v>2.194442E-3</v>
      </c>
      <c r="CP13" s="95">
        <v>5.3300000000000005E-4</v>
      </c>
      <c r="CQ13">
        <v>2.102151E-3</v>
      </c>
      <c r="CR13">
        <v>1.2773680000000001E-3</v>
      </c>
      <c r="CS13" s="95">
        <v>7.85E-4</v>
      </c>
    </row>
    <row r="14" spans="1:97">
      <c r="A14" s="94">
        <v>12095</v>
      </c>
      <c r="B14" s="95">
        <v>7.7700000000000002E-4</v>
      </c>
      <c r="C14" s="95">
        <v>6.02E-4</v>
      </c>
      <c r="D14" s="95">
        <v>6.02E-4</v>
      </c>
      <c r="E14" s="95">
        <v>6.02E-4</v>
      </c>
      <c r="F14" s="95">
        <v>6.02E-4</v>
      </c>
      <c r="G14" s="95">
        <v>6.02E-4</v>
      </c>
      <c r="H14" s="95">
        <v>6.02E-4</v>
      </c>
      <c r="I14" s="95">
        <v>6.02E-4</v>
      </c>
      <c r="J14">
        <v>4.0857142999999999E-2</v>
      </c>
      <c r="K14">
        <v>4.0857142999999999E-2</v>
      </c>
      <c r="L14">
        <v>4.0857142999999999E-2</v>
      </c>
      <c r="M14">
        <v>4.0857142999999999E-2</v>
      </c>
      <c r="N14">
        <v>0.57399999999999995</v>
      </c>
      <c r="O14">
        <v>4.0857142999999999E-2</v>
      </c>
      <c r="P14">
        <v>4.0857142999999999E-2</v>
      </c>
      <c r="Q14">
        <v>4.221776E-3</v>
      </c>
      <c r="R14">
        <v>4.221776E-3</v>
      </c>
      <c r="S14">
        <v>4.221776E-3</v>
      </c>
      <c r="T14">
        <v>4.221776E-3</v>
      </c>
      <c r="U14">
        <v>1.6610080000000001E-3</v>
      </c>
      <c r="V14">
        <v>1.786819E-3</v>
      </c>
      <c r="W14">
        <v>2.148737E-3</v>
      </c>
      <c r="X14">
        <v>2.148737E-3</v>
      </c>
      <c r="Y14">
        <v>1.911977E-3</v>
      </c>
      <c r="Z14">
        <v>1.911977E-3</v>
      </c>
      <c r="AA14">
        <v>1.911977E-3</v>
      </c>
      <c r="AB14">
        <v>1.4182590000000001E-3</v>
      </c>
      <c r="AC14">
        <v>2.967375E-3</v>
      </c>
      <c r="AD14">
        <v>1.7000559999999999E-3</v>
      </c>
      <c r="AE14">
        <v>1.7000559999999999E-3</v>
      </c>
      <c r="AF14" s="95">
        <v>6.2299999999999996E-4</v>
      </c>
      <c r="AG14">
        <v>1.4149029999999999E-3</v>
      </c>
      <c r="AH14">
        <v>1.4149029999999999E-3</v>
      </c>
      <c r="AI14">
        <v>1.4149029999999999E-3</v>
      </c>
      <c r="AJ14">
        <v>1.4149029999999999E-3</v>
      </c>
      <c r="AK14">
        <v>1.87272E-3</v>
      </c>
      <c r="AL14">
        <v>1.87272E-3</v>
      </c>
      <c r="AM14">
        <v>1.87272E-3</v>
      </c>
      <c r="AN14">
        <v>1.6662160000000001E-3</v>
      </c>
      <c r="AO14">
        <v>2.5128350000000002E-3</v>
      </c>
      <c r="AP14">
        <v>1.259708E-3</v>
      </c>
      <c r="AQ14">
        <v>1.259708E-3</v>
      </c>
      <c r="AR14">
        <v>1.259708E-3</v>
      </c>
      <c r="AS14">
        <v>1.259708E-3</v>
      </c>
      <c r="AT14">
        <v>1.259708E-3</v>
      </c>
      <c r="AU14" s="95">
        <v>5.3300000000000005E-4</v>
      </c>
      <c r="AV14">
        <v>3.4661259999999999E-3</v>
      </c>
      <c r="AW14" s="95">
        <v>2.8699999999999998E-4</v>
      </c>
      <c r="AX14" s="95">
        <v>7.7700000000000002E-4</v>
      </c>
      <c r="AY14">
        <v>1.8685920000000001E-3</v>
      </c>
      <c r="AZ14" s="95">
        <v>6.02E-4</v>
      </c>
      <c r="BA14" s="95">
        <v>8.9300000000000002E-4</v>
      </c>
      <c r="BB14">
        <v>1.4245830000000001E-3</v>
      </c>
      <c r="BC14">
        <v>1.839165E-3</v>
      </c>
      <c r="BD14">
        <v>1.9583159999999999E-3</v>
      </c>
      <c r="BE14">
        <v>4.0857142999999999E-2</v>
      </c>
      <c r="BF14">
        <v>4.221776E-3</v>
      </c>
      <c r="BG14" s="95">
        <v>3.1199999999999999E-4</v>
      </c>
      <c r="BH14" s="95">
        <v>6.3500000000000004E-4</v>
      </c>
      <c r="BI14">
        <v>1.6610080000000001E-3</v>
      </c>
      <c r="BJ14">
        <v>1.786819E-3</v>
      </c>
      <c r="BK14">
        <v>1.268833E-3</v>
      </c>
      <c r="BL14">
        <v>1.2039660000000001E-3</v>
      </c>
      <c r="BM14">
        <v>2.2920340000000001E-3</v>
      </c>
      <c r="BN14">
        <v>2.148737E-3</v>
      </c>
      <c r="BO14">
        <v>1.0794699999999999E-3</v>
      </c>
      <c r="BP14">
        <v>1.911977E-3</v>
      </c>
      <c r="BQ14">
        <v>1.3111609999999999E-3</v>
      </c>
      <c r="BR14">
        <v>1.4182590000000001E-3</v>
      </c>
      <c r="BS14">
        <v>1.036983E-3</v>
      </c>
      <c r="BT14">
        <v>2.415366E-3</v>
      </c>
      <c r="BU14">
        <v>1.5371180000000001E-3</v>
      </c>
      <c r="BV14" s="95">
        <v>6.9200000000000002E-4</v>
      </c>
      <c r="BW14">
        <v>1.026042E-3</v>
      </c>
      <c r="BX14" s="95">
        <v>6.2299999999999996E-4</v>
      </c>
      <c r="BY14">
        <v>1.7000559999999999E-3</v>
      </c>
      <c r="BZ14" s="95">
        <v>9.2900000000000003E-4</v>
      </c>
      <c r="CA14">
        <v>1.4149029999999999E-3</v>
      </c>
      <c r="CB14">
        <v>2.967375E-3</v>
      </c>
      <c r="CC14" s="95">
        <v>8.5899999999999995E-4</v>
      </c>
      <c r="CD14">
        <v>1.87272E-3</v>
      </c>
      <c r="CE14">
        <v>1.3550840000000001E-3</v>
      </c>
      <c r="CF14" s="95">
        <v>5.5599999999999996E-4</v>
      </c>
      <c r="CG14">
        <v>1.6662160000000001E-3</v>
      </c>
      <c r="CH14">
        <v>1.360149E-3</v>
      </c>
      <c r="CI14">
        <v>3.9656650000000002E-3</v>
      </c>
      <c r="CJ14" s="95">
        <v>9.4700000000000003E-4</v>
      </c>
      <c r="CK14">
        <v>2.5128350000000002E-3</v>
      </c>
      <c r="CL14">
        <v>1.259708E-3</v>
      </c>
      <c r="CM14" s="95">
        <v>7.2099999999999996E-4</v>
      </c>
      <c r="CN14">
        <v>1.266124E-3</v>
      </c>
      <c r="CO14">
        <v>2.194442E-3</v>
      </c>
      <c r="CP14" s="95">
        <v>5.3300000000000005E-4</v>
      </c>
      <c r="CQ14">
        <v>2.102151E-3</v>
      </c>
      <c r="CR14">
        <v>1.2773680000000001E-3</v>
      </c>
      <c r="CS14" s="95">
        <v>7.85E-4</v>
      </c>
    </row>
    <row r="15" spans="1:97">
      <c r="A15" s="94">
        <v>12099</v>
      </c>
      <c r="B15" s="95">
        <v>7.7700000000000002E-4</v>
      </c>
      <c r="C15" s="95">
        <v>6.02E-4</v>
      </c>
      <c r="D15" s="95">
        <v>6.02E-4</v>
      </c>
      <c r="E15" s="95">
        <v>6.02E-4</v>
      </c>
      <c r="F15" s="95">
        <v>6.02E-4</v>
      </c>
      <c r="G15" s="95">
        <v>6.02E-4</v>
      </c>
      <c r="H15" s="95">
        <v>6.02E-4</v>
      </c>
      <c r="I15" s="95">
        <v>6.02E-4</v>
      </c>
      <c r="J15">
        <v>4.0857142999999999E-2</v>
      </c>
      <c r="K15">
        <v>4.0857142999999999E-2</v>
      </c>
      <c r="L15">
        <v>4.0857142999999999E-2</v>
      </c>
      <c r="M15">
        <v>4.0857142999999999E-2</v>
      </c>
      <c r="N15">
        <v>4.0857142999999999E-2</v>
      </c>
      <c r="O15">
        <v>0.57399999999999995</v>
      </c>
      <c r="P15">
        <v>4.0857142999999999E-2</v>
      </c>
      <c r="Q15">
        <v>4.221776E-3</v>
      </c>
      <c r="R15">
        <v>4.221776E-3</v>
      </c>
      <c r="S15">
        <v>4.221776E-3</v>
      </c>
      <c r="T15">
        <v>4.221776E-3</v>
      </c>
      <c r="U15">
        <v>1.6610080000000001E-3</v>
      </c>
      <c r="V15">
        <v>1.786819E-3</v>
      </c>
      <c r="W15">
        <v>2.148737E-3</v>
      </c>
      <c r="X15">
        <v>2.148737E-3</v>
      </c>
      <c r="Y15">
        <v>1.911977E-3</v>
      </c>
      <c r="Z15">
        <v>1.911977E-3</v>
      </c>
      <c r="AA15">
        <v>1.911977E-3</v>
      </c>
      <c r="AB15">
        <v>1.4182590000000001E-3</v>
      </c>
      <c r="AC15">
        <v>2.967375E-3</v>
      </c>
      <c r="AD15">
        <v>1.7000559999999999E-3</v>
      </c>
      <c r="AE15">
        <v>1.7000559999999999E-3</v>
      </c>
      <c r="AF15" s="95">
        <v>6.2299999999999996E-4</v>
      </c>
      <c r="AG15">
        <v>1.4149029999999999E-3</v>
      </c>
      <c r="AH15">
        <v>1.4149029999999999E-3</v>
      </c>
      <c r="AI15">
        <v>1.4149029999999999E-3</v>
      </c>
      <c r="AJ15">
        <v>1.4149029999999999E-3</v>
      </c>
      <c r="AK15">
        <v>1.87272E-3</v>
      </c>
      <c r="AL15">
        <v>1.87272E-3</v>
      </c>
      <c r="AM15">
        <v>1.87272E-3</v>
      </c>
      <c r="AN15">
        <v>1.6662160000000001E-3</v>
      </c>
      <c r="AO15">
        <v>2.5128350000000002E-3</v>
      </c>
      <c r="AP15">
        <v>1.259708E-3</v>
      </c>
      <c r="AQ15">
        <v>1.259708E-3</v>
      </c>
      <c r="AR15">
        <v>1.259708E-3</v>
      </c>
      <c r="AS15">
        <v>1.259708E-3</v>
      </c>
      <c r="AT15">
        <v>1.259708E-3</v>
      </c>
      <c r="AU15" s="95">
        <v>5.3300000000000005E-4</v>
      </c>
      <c r="AV15">
        <v>3.4661259999999999E-3</v>
      </c>
      <c r="AW15" s="95">
        <v>2.8699999999999998E-4</v>
      </c>
      <c r="AX15" s="95">
        <v>7.7700000000000002E-4</v>
      </c>
      <c r="AY15">
        <v>1.8685920000000001E-3</v>
      </c>
      <c r="AZ15" s="95">
        <v>6.02E-4</v>
      </c>
      <c r="BA15" s="95">
        <v>8.9300000000000002E-4</v>
      </c>
      <c r="BB15">
        <v>1.4245830000000001E-3</v>
      </c>
      <c r="BC15">
        <v>1.839165E-3</v>
      </c>
      <c r="BD15">
        <v>1.9583159999999999E-3</v>
      </c>
      <c r="BE15">
        <v>4.0857142999999999E-2</v>
      </c>
      <c r="BF15">
        <v>4.221776E-3</v>
      </c>
      <c r="BG15" s="95">
        <v>3.1199999999999999E-4</v>
      </c>
      <c r="BH15" s="95">
        <v>6.3500000000000004E-4</v>
      </c>
      <c r="BI15">
        <v>1.6610080000000001E-3</v>
      </c>
      <c r="BJ15">
        <v>1.786819E-3</v>
      </c>
      <c r="BK15">
        <v>1.268833E-3</v>
      </c>
      <c r="BL15">
        <v>1.2039660000000001E-3</v>
      </c>
      <c r="BM15">
        <v>2.2920340000000001E-3</v>
      </c>
      <c r="BN15">
        <v>2.148737E-3</v>
      </c>
      <c r="BO15">
        <v>1.0794699999999999E-3</v>
      </c>
      <c r="BP15">
        <v>1.911977E-3</v>
      </c>
      <c r="BQ15">
        <v>1.3111609999999999E-3</v>
      </c>
      <c r="BR15">
        <v>1.4182590000000001E-3</v>
      </c>
      <c r="BS15">
        <v>1.036983E-3</v>
      </c>
      <c r="BT15">
        <v>2.415366E-3</v>
      </c>
      <c r="BU15">
        <v>1.5371180000000001E-3</v>
      </c>
      <c r="BV15" s="95">
        <v>6.9200000000000002E-4</v>
      </c>
      <c r="BW15">
        <v>1.026042E-3</v>
      </c>
      <c r="BX15" s="95">
        <v>6.2299999999999996E-4</v>
      </c>
      <c r="BY15">
        <v>1.7000559999999999E-3</v>
      </c>
      <c r="BZ15" s="95">
        <v>9.2900000000000003E-4</v>
      </c>
      <c r="CA15">
        <v>1.4149029999999999E-3</v>
      </c>
      <c r="CB15">
        <v>2.967375E-3</v>
      </c>
      <c r="CC15" s="95">
        <v>8.5899999999999995E-4</v>
      </c>
      <c r="CD15">
        <v>1.87272E-3</v>
      </c>
      <c r="CE15">
        <v>1.3550840000000001E-3</v>
      </c>
      <c r="CF15" s="95">
        <v>5.5599999999999996E-4</v>
      </c>
      <c r="CG15">
        <v>1.6662160000000001E-3</v>
      </c>
      <c r="CH15">
        <v>1.360149E-3</v>
      </c>
      <c r="CI15">
        <v>3.9656650000000002E-3</v>
      </c>
      <c r="CJ15" s="95">
        <v>9.4700000000000003E-4</v>
      </c>
      <c r="CK15">
        <v>2.5128350000000002E-3</v>
      </c>
      <c r="CL15">
        <v>1.259708E-3</v>
      </c>
      <c r="CM15" s="95">
        <v>7.2099999999999996E-4</v>
      </c>
      <c r="CN15">
        <v>1.266124E-3</v>
      </c>
      <c r="CO15">
        <v>2.194442E-3</v>
      </c>
      <c r="CP15" s="95">
        <v>5.3300000000000005E-4</v>
      </c>
      <c r="CQ15">
        <v>2.102151E-3</v>
      </c>
      <c r="CR15">
        <v>1.2773680000000001E-3</v>
      </c>
      <c r="CS15" s="95">
        <v>7.85E-4</v>
      </c>
    </row>
    <row r="16" spans="1:97">
      <c r="A16" s="94">
        <v>12103</v>
      </c>
      <c r="B16" s="95">
        <v>7.7700000000000002E-4</v>
      </c>
      <c r="C16" s="95">
        <v>6.02E-4</v>
      </c>
      <c r="D16" s="95">
        <v>6.02E-4</v>
      </c>
      <c r="E16" s="95">
        <v>6.02E-4</v>
      </c>
      <c r="F16" s="95">
        <v>6.02E-4</v>
      </c>
      <c r="G16" s="95">
        <v>6.02E-4</v>
      </c>
      <c r="H16" s="95">
        <v>6.02E-4</v>
      </c>
      <c r="I16" s="95">
        <v>6.02E-4</v>
      </c>
      <c r="J16">
        <v>4.0857142999999999E-2</v>
      </c>
      <c r="K16">
        <v>4.0857142999999999E-2</v>
      </c>
      <c r="L16">
        <v>4.0857142999999999E-2</v>
      </c>
      <c r="M16">
        <v>4.0857142999999999E-2</v>
      </c>
      <c r="N16">
        <v>4.0857142999999999E-2</v>
      </c>
      <c r="O16">
        <v>4.0857142999999999E-2</v>
      </c>
      <c r="P16">
        <v>0.57399999999999995</v>
      </c>
      <c r="Q16">
        <v>4.221776E-3</v>
      </c>
      <c r="R16">
        <v>4.221776E-3</v>
      </c>
      <c r="S16">
        <v>4.221776E-3</v>
      </c>
      <c r="T16">
        <v>4.221776E-3</v>
      </c>
      <c r="U16">
        <v>1.6610080000000001E-3</v>
      </c>
      <c r="V16">
        <v>1.786819E-3</v>
      </c>
      <c r="W16">
        <v>2.148737E-3</v>
      </c>
      <c r="X16">
        <v>2.148737E-3</v>
      </c>
      <c r="Y16">
        <v>1.911977E-3</v>
      </c>
      <c r="Z16">
        <v>1.911977E-3</v>
      </c>
      <c r="AA16">
        <v>1.911977E-3</v>
      </c>
      <c r="AB16">
        <v>1.4182590000000001E-3</v>
      </c>
      <c r="AC16">
        <v>2.967375E-3</v>
      </c>
      <c r="AD16">
        <v>1.7000559999999999E-3</v>
      </c>
      <c r="AE16">
        <v>1.7000559999999999E-3</v>
      </c>
      <c r="AF16" s="95">
        <v>6.2299999999999996E-4</v>
      </c>
      <c r="AG16">
        <v>1.4149029999999999E-3</v>
      </c>
      <c r="AH16">
        <v>1.4149029999999999E-3</v>
      </c>
      <c r="AI16">
        <v>1.4149029999999999E-3</v>
      </c>
      <c r="AJ16">
        <v>1.4149029999999999E-3</v>
      </c>
      <c r="AK16">
        <v>1.87272E-3</v>
      </c>
      <c r="AL16">
        <v>1.87272E-3</v>
      </c>
      <c r="AM16">
        <v>1.87272E-3</v>
      </c>
      <c r="AN16">
        <v>1.6662160000000001E-3</v>
      </c>
      <c r="AO16">
        <v>2.5128350000000002E-3</v>
      </c>
      <c r="AP16" s="95">
        <v>1.259708E-3</v>
      </c>
      <c r="AQ16" s="95">
        <v>1.259708E-3</v>
      </c>
      <c r="AR16" s="95">
        <v>1.259708E-3</v>
      </c>
      <c r="AS16" s="95">
        <v>1.259708E-3</v>
      </c>
      <c r="AT16" s="95">
        <v>1.259708E-3</v>
      </c>
      <c r="AU16" s="95">
        <v>5.3300000000000005E-4</v>
      </c>
      <c r="AV16">
        <v>3.4661259999999999E-3</v>
      </c>
      <c r="AW16" s="95">
        <v>2.8699999999999998E-4</v>
      </c>
      <c r="AX16" s="95">
        <v>7.7700000000000002E-4</v>
      </c>
      <c r="AY16">
        <v>1.8685920000000001E-3</v>
      </c>
      <c r="AZ16" s="95">
        <v>6.02E-4</v>
      </c>
      <c r="BA16" s="95">
        <v>8.9300000000000002E-4</v>
      </c>
      <c r="BB16">
        <v>1.4245830000000001E-3</v>
      </c>
      <c r="BC16">
        <v>1.839165E-3</v>
      </c>
      <c r="BD16">
        <v>1.9583159999999999E-3</v>
      </c>
      <c r="BE16">
        <v>4.0857142999999999E-2</v>
      </c>
      <c r="BF16">
        <v>4.221776E-3</v>
      </c>
      <c r="BG16" s="95">
        <v>3.1199999999999999E-4</v>
      </c>
      <c r="BH16" s="95">
        <v>6.3500000000000004E-4</v>
      </c>
      <c r="BI16">
        <v>1.6610080000000001E-3</v>
      </c>
      <c r="BJ16">
        <v>1.786819E-3</v>
      </c>
      <c r="BK16">
        <v>1.268833E-3</v>
      </c>
      <c r="BL16">
        <v>1.2039660000000001E-3</v>
      </c>
      <c r="BM16">
        <v>2.2920340000000001E-3</v>
      </c>
      <c r="BN16">
        <v>2.148737E-3</v>
      </c>
      <c r="BO16" s="95">
        <v>1.0794699999999999E-3</v>
      </c>
      <c r="BP16">
        <v>1.911977E-3</v>
      </c>
      <c r="BQ16">
        <v>1.3111609999999999E-3</v>
      </c>
      <c r="BR16">
        <v>1.4182590000000001E-3</v>
      </c>
      <c r="BS16" s="95">
        <v>1.036983E-3</v>
      </c>
      <c r="BT16">
        <v>2.415366E-3</v>
      </c>
      <c r="BU16">
        <v>1.5371180000000001E-3</v>
      </c>
      <c r="BV16" s="95">
        <v>6.9200000000000002E-4</v>
      </c>
      <c r="BW16" s="95">
        <v>1.026042E-3</v>
      </c>
      <c r="BX16" s="95">
        <v>6.2299999999999996E-4</v>
      </c>
      <c r="BY16">
        <v>1.7000559999999999E-3</v>
      </c>
      <c r="BZ16" s="95">
        <v>9.2900000000000003E-4</v>
      </c>
      <c r="CA16">
        <v>1.4149029999999999E-3</v>
      </c>
      <c r="CB16">
        <v>2.967375E-3</v>
      </c>
      <c r="CC16" s="95">
        <v>8.5899999999999995E-4</v>
      </c>
      <c r="CD16">
        <v>1.87272E-3</v>
      </c>
      <c r="CE16">
        <v>1.3550840000000001E-3</v>
      </c>
      <c r="CF16" s="95">
        <v>5.5599999999999996E-4</v>
      </c>
      <c r="CG16">
        <v>1.6662160000000001E-3</v>
      </c>
      <c r="CH16">
        <v>1.360149E-3</v>
      </c>
      <c r="CI16">
        <v>3.9656650000000002E-3</v>
      </c>
      <c r="CJ16" s="95">
        <v>9.4700000000000003E-4</v>
      </c>
      <c r="CK16">
        <v>2.5128350000000002E-3</v>
      </c>
      <c r="CL16" s="95">
        <v>1.259708E-3</v>
      </c>
      <c r="CM16" s="95">
        <v>7.2099999999999996E-4</v>
      </c>
      <c r="CN16">
        <v>1.266124E-3</v>
      </c>
      <c r="CO16">
        <v>2.194442E-3</v>
      </c>
      <c r="CP16" s="95">
        <v>5.3300000000000005E-4</v>
      </c>
      <c r="CQ16">
        <v>2.102151E-3</v>
      </c>
      <c r="CR16">
        <v>1.2773680000000001E-3</v>
      </c>
      <c r="CS16" s="95">
        <v>7.85E-4</v>
      </c>
    </row>
    <row r="17" spans="1:97">
      <c r="A17" s="94">
        <v>13067</v>
      </c>
      <c r="B17" s="95">
        <v>5.62E-4</v>
      </c>
      <c r="C17" s="95">
        <v>4.2999999999999999E-4</v>
      </c>
      <c r="D17" s="95">
        <v>4.2999999999999999E-4</v>
      </c>
      <c r="E17" s="95">
        <v>4.2999999999999999E-4</v>
      </c>
      <c r="F17" s="95">
        <v>4.2999999999999999E-4</v>
      </c>
      <c r="G17" s="95">
        <v>4.2999999999999999E-4</v>
      </c>
      <c r="H17" s="95">
        <v>4.2999999999999999E-4</v>
      </c>
      <c r="I17" s="95">
        <v>4.2999999999999999E-4</v>
      </c>
      <c r="J17">
        <v>2.819841E-3</v>
      </c>
      <c r="K17">
        <v>2.819841E-3</v>
      </c>
      <c r="L17">
        <v>2.819841E-3</v>
      </c>
      <c r="M17">
        <v>2.819841E-3</v>
      </c>
      <c r="N17">
        <v>2.819841E-3</v>
      </c>
      <c r="O17">
        <v>2.819841E-3</v>
      </c>
      <c r="P17">
        <v>2.819841E-3</v>
      </c>
      <c r="Q17">
        <v>0.57399999999999995</v>
      </c>
      <c r="R17">
        <v>7.1499999999999994E-2</v>
      </c>
      <c r="S17">
        <v>7.1499999999999994E-2</v>
      </c>
      <c r="T17">
        <v>7.1499999999999994E-2</v>
      </c>
      <c r="U17">
        <v>1.7783950000000001E-3</v>
      </c>
      <c r="V17">
        <v>2.0679069999999999E-3</v>
      </c>
      <c r="W17">
        <v>1.6660799999999999E-3</v>
      </c>
      <c r="X17">
        <v>1.6660799999999999E-3</v>
      </c>
      <c r="Y17">
        <v>1.740555E-3</v>
      </c>
      <c r="Z17">
        <v>1.740555E-3</v>
      </c>
      <c r="AA17">
        <v>1.740555E-3</v>
      </c>
      <c r="AB17">
        <v>1.4157639999999999E-3</v>
      </c>
      <c r="AC17">
        <v>4.243747E-3</v>
      </c>
      <c r="AD17">
        <v>1.4391250000000001E-3</v>
      </c>
      <c r="AE17">
        <v>1.4391250000000001E-3</v>
      </c>
      <c r="AF17" s="95">
        <v>4.5199999999999998E-4</v>
      </c>
      <c r="AG17">
        <v>1.2059099999999999E-3</v>
      </c>
      <c r="AH17">
        <v>1.2059099999999999E-3</v>
      </c>
      <c r="AI17">
        <v>1.2059099999999999E-3</v>
      </c>
      <c r="AJ17">
        <v>1.2059099999999999E-3</v>
      </c>
      <c r="AK17">
        <v>2.1803880000000001E-3</v>
      </c>
      <c r="AL17">
        <v>2.1803880000000001E-3</v>
      </c>
      <c r="AM17">
        <v>2.1803880000000001E-3</v>
      </c>
      <c r="AN17">
        <v>1.5377209999999999E-3</v>
      </c>
      <c r="AO17">
        <v>3.751903E-3</v>
      </c>
      <c r="AP17" s="95">
        <v>9.3099999999999997E-4</v>
      </c>
      <c r="AQ17" s="95">
        <v>9.3099999999999997E-4</v>
      </c>
      <c r="AR17" s="95">
        <v>9.3099999999999997E-4</v>
      </c>
      <c r="AS17" s="95">
        <v>9.3099999999999997E-4</v>
      </c>
      <c r="AT17" s="95">
        <v>9.3099999999999997E-4</v>
      </c>
      <c r="AU17" s="95">
        <v>3.8900000000000002E-4</v>
      </c>
      <c r="AV17">
        <v>4.3400089999999997E-3</v>
      </c>
      <c r="AW17" s="95">
        <v>2.0100000000000001E-4</v>
      </c>
      <c r="AX17" s="95">
        <v>5.62E-4</v>
      </c>
      <c r="AY17">
        <v>1.7485389999999999E-3</v>
      </c>
      <c r="AZ17" s="95">
        <v>4.2999999999999999E-4</v>
      </c>
      <c r="BA17" s="95">
        <v>6.8599999999999998E-4</v>
      </c>
      <c r="BB17">
        <v>1.143133E-3</v>
      </c>
      <c r="BC17">
        <v>1.5862199999999999E-3</v>
      </c>
      <c r="BD17">
        <v>1.8199010000000001E-3</v>
      </c>
      <c r="BE17">
        <v>2.819841E-3</v>
      </c>
      <c r="BF17">
        <v>7.1499999999999994E-2</v>
      </c>
      <c r="BG17" s="95">
        <v>2.1100000000000001E-4</v>
      </c>
      <c r="BH17" s="95">
        <v>4.6999999999999999E-4</v>
      </c>
      <c r="BI17">
        <v>1.7783950000000001E-3</v>
      </c>
      <c r="BJ17">
        <v>2.0679069999999999E-3</v>
      </c>
      <c r="BK17">
        <v>1.159293E-3</v>
      </c>
      <c r="BL17">
        <v>1.0049460000000001E-3</v>
      </c>
      <c r="BM17">
        <v>3.3336619999999998E-3</v>
      </c>
      <c r="BN17">
        <v>1.6660799999999999E-3</v>
      </c>
      <c r="BO17" s="95">
        <v>8.2399999999999997E-4</v>
      </c>
      <c r="BP17">
        <v>1.740555E-3</v>
      </c>
      <c r="BQ17">
        <v>1.0271360000000001E-3</v>
      </c>
      <c r="BR17">
        <v>1.4157639999999999E-3</v>
      </c>
      <c r="BS17" s="95">
        <v>9.01E-4</v>
      </c>
      <c r="BT17">
        <v>2.36973E-3</v>
      </c>
      <c r="BU17">
        <v>1.4675980000000001E-3</v>
      </c>
      <c r="BV17" s="95">
        <v>5.2800000000000004E-4</v>
      </c>
      <c r="BW17" s="95">
        <v>8.4099999999999995E-4</v>
      </c>
      <c r="BX17" s="95">
        <v>4.5199999999999998E-4</v>
      </c>
      <c r="BY17">
        <v>1.4391250000000001E-3</v>
      </c>
      <c r="BZ17" s="95">
        <v>6.8800000000000003E-4</v>
      </c>
      <c r="CA17">
        <v>1.2059099999999999E-3</v>
      </c>
      <c r="CB17">
        <v>4.243747E-3</v>
      </c>
      <c r="CC17" s="95">
        <v>6.9800000000000005E-4</v>
      </c>
      <c r="CD17">
        <v>2.1803880000000001E-3</v>
      </c>
      <c r="CE17">
        <v>1.1290919999999999E-3</v>
      </c>
      <c r="CF17" s="95">
        <v>4.0299999999999998E-4</v>
      </c>
      <c r="CG17">
        <v>1.5377209999999999E-3</v>
      </c>
      <c r="CH17">
        <v>1.0631600000000001E-3</v>
      </c>
      <c r="CI17">
        <v>6.6125250000000002E-3</v>
      </c>
      <c r="CJ17" s="95">
        <v>7.7700000000000002E-4</v>
      </c>
      <c r="CK17">
        <v>3.751903E-3</v>
      </c>
      <c r="CL17" s="95">
        <v>9.3099999999999997E-4</v>
      </c>
      <c r="CM17" s="95">
        <v>5.3300000000000005E-4</v>
      </c>
      <c r="CN17">
        <v>1.0234059999999999E-3</v>
      </c>
      <c r="CO17">
        <v>2.173094E-3</v>
      </c>
      <c r="CP17" s="95">
        <v>3.8900000000000002E-4</v>
      </c>
      <c r="CQ17">
        <v>2.4075379999999999E-3</v>
      </c>
      <c r="CR17">
        <v>1.217072E-3</v>
      </c>
      <c r="CS17" s="95">
        <v>6.0300000000000002E-4</v>
      </c>
    </row>
    <row r="18" spans="1:97">
      <c r="A18" s="94">
        <v>13089</v>
      </c>
      <c r="B18" s="95">
        <v>5.62E-4</v>
      </c>
      <c r="C18" s="95">
        <v>4.2999999999999999E-4</v>
      </c>
      <c r="D18" s="95">
        <v>4.2999999999999999E-4</v>
      </c>
      <c r="E18" s="95">
        <v>4.2999999999999999E-4</v>
      </c>
      <c r="F18" s="95">
        <v>4.2999999999999999E-4</v>
      </c>
      <c r="G18" s="95">
        <v>4.2999999999999999E-4</v>
      </c>
      <c r="H18" s="95">
        <v>4.2999999999999999E-4</v>
      </c>
      <c r="I18" s="95">
        <v>4.2999999999999999E-4</v>
      </c>
      <c r="J18">
        <v>2.819841E-3</v>
      </c>
      <c r="K18">
        <v>2.819841E-3</v>
      </c>
      <c r="L18">
        <v>2.819841E-3</v>
      </c>
      <c r="M18">
        <v>2.819841E-3</v>
      </c>
      <c r="N18">
        <v>2.819841E-3</v>
      </c>
      <c r="O18">
        <v>2.819841E-3</v>
      </c>
      <c r="P18">
        <v>2.819841E-3</v>
      </c>
      <c r="Q18">
        <v>7.1499999999999994E-2</v>
      </c>
      <c r="R18">
        <v>0.57399999999999995</v>
      </c>
      <c r="S18">
        <v>7.1499999999999994E-2</v>
      </c>
      <c r="T18">
        <v>7.1499999999999994E-2</v>
      </c>
      <c r="U18">
        <v>1.7783950000000001E-3</v>
      </c>
      <c r="V18">
        <v>2.0679069999999999E-3</v>
      </c>
      <c r="W18">
        <v>1.6660799999999999E-3</v>
      </c>
      <c r="X18">
        <v>1.6660799999999999E-3</v>
      </c>
      <c r="Y18">
        <v>1.740555E-3</v>
      </c>
      <c r="Z18">
        <v>1.740555E-3</v>
      </c>
      <c r="AA18">
        <v>1.740555E-3</v>
      </c>
      <c r="AB18">
        <v>1.4157639999999999E-3</v>
      </c>
      <c r="AC18">
        <v>4.243747E-3</v>
      </c>
      <c r="AD18">
        <v>1.4391250000000001E-3</v>
      </c>
      <c r="AE18">
        <v>1.4391250000000001E-3</v>
      </c>
      <c r="AF18" s="95">
        <v>4.5199999999999998E-4</v>
      </c>
      <c r="AG18">
        <v>1.2059099999999999E-3</v>
      </c>
      <c r="AH18">
        <v>1.2059099999999999E-3</v>
      </c>
      <c r="AI18">
        <v>1.2059099999999999E-3</v>
      </c>
      <c r="AJ18">
        <v>1.2059099999999999E-3</v>
      </c>
      <c r="AK18">
        <v>2.1803880000000001E-3</v>
      </c>
      <c r="AL18">
        <v>2.1803880000000001E-3</v>
      </c>
      <c r="AM18">
        <v>2.1803880000000001E-3</v>
      </c>
      <c r="AN18">
        <v>1.5377209999999999E-3</v>
      </c>
      <c r="AO18">
        <v>3.751903E-3</v>
      </c>
      <c r="AP18" s="95">
        <v>9.3099999999999997E-4</v>
      </c>
      <c r="AQ18" s="95">
        <v>9.3099999999999997E-4</v>
      </c>
      <c r="AR18" s="95">
        <v>9.3099999999999997E-4</v>
      </c>
      <c r="AS18" s="95">
        <v>9.3099999999999997E-4</v>
      </c>
      <c r="AT18" s="95">
        <v>9.3099999999999997E-4</v>
      </c>
      <c r="AU18" s="95">
        <v>3.8900000000000002E-4</v>
      </c>
      <c r="AV18">
        <v>4.3400089999999997E-3</v>
      </c>
      <c r="AW18" s="95">
        <v>2.0100000000000001E-4</v>
      </c>
      <c r="AX18" s="95">
        <v>5.62E-4</v>
      </c>
      <c r="AY18">
        <v>1.7485389999999999E-3</v>
      </c>
      <c r="AZ18" s="95">
        <v>4.2999999999999999E-4</v>
      </c>
      <c r="BA18" s="95">
        <v>6.8599999999999998E-4</v>
      </c>
      <c r="BB18">
        <v>1.143133E-3</v>
      </c>
      <c r="BC18">
        <v>1.5862199999999999E-3</v>
      </c>
      <c r="BD18">
        <v>1.8199010000000001E-3</v>
      </c>
      <c r="BE18">
        <v>2.819841E-3</v>
      </c>
      <c r="BF18">
        <v>7.1499999999999994E-2</v>
      </c>
      <c r="BG18" s="95">
        <v>2.1100000000000001E-4</v>
      </c>
      <c r="BH18" s="95">
        <v>4.6999999999999999E-4</v>
      </c>
      <c r="BI18">
        <v>1.7783950000000001E-3</v>
      </c>
      <c r="BJ18">
        <v>2.0679069999999999E-3</v>
      </c>
      <c r="BK18">
        <v>1.159293E-3</v>
      </c>
      <c r="BL18">
        <v>1.0049460000000001E-3</v>
      </c>
      <c r="BM18">
        <v>3.3336619999999998E-3</v>
      </c>
      <c r="BN18">
        <v>1.6660799999999999E-3</v>
      </c>
      <c r="BO18" s="95">
        <v>8.2399999999999997E-4</v>
      </c>
      <c r="BP18">
        <v>1.740555E-3</v>
      </c>
      <c r="BQ18">
        <v>1.0271360000000001E-3</v>
      </c>
      <c r="BR18">
        <v>1.4157639999999999E-3</v>
      </c>
      <c r="BS18" s="95">
        <v>9.01E-4</v>
      </c>
      <c r="BT18">
        <v>2.36973E-3</v>
      </c>
      <c r="BU18">
        <v>1.4675980000000001E-3</v>
      </c>
      <c r="BV18" s="95">
        <v>5.2800000000000004E-4</v>
      </c>
      <c r="BW18" s="95">
        <v>8.4099999999999995E-4</v>
      </c>
      <c r="BX18" s="95">
        <v>4.5199999999999998E-4</v>
      </c>
      <c r="BY18">
        <v>1.4391250000000001E-3</v>
      </c>
      <c r="BZ18" s="95">
        <v>6.8800000000000003E-4</v>
      </c>
      <c r="CA18">
        <v>1.2059099999999999E-3</v>
      </c>
      <c r="CB18">
        <v>4.243747E-3</v>
      </c>
      <c r="CC18" s="95">
        <v>6.9800000000000005E-4</v>
      </c>
      <c r="CD18">
        <v>2.1803880000000001E-3</v>
      </c>
      <c r="CE18">
        <v>1.1290919999999999E-3</v>
      </c>
      <c r="CF18" s="95">
        <v>4.0299999999999998E-4</v>
      </c>
      <c r="CG18">
        <v>1.5377209999999999E-3</v>
      </c>
      <c r="CH18">
        <v>1.0631600000000001E-3</v>
      </c>
      <c r="CI18">
        <v>6.6125250000000002E-3</v>
      </c>
      <c r="CJ18" s="95">
        <v>7.7700000000000002E-4</v>
      </c>
      <c r="CK18">
        <v>3.751903E-3</v>
      </c>
      <c r="CL18" s="95">
        <v>9.3099999999999997E-4</v>
      </c>
      <c r="CM18" s="95">
        <v>5.3300000000000005E-4</v>
      </c>
      <c r="CN18">
        <v>1.0234059999999999E-3</v>
      </c>
      <c r="CO18">
        <v>2.173094E-3</v>
      </c>
      <c r="CP18" s="95">
        <v>3.8900000000000002E-4</v>
      </c>
      <c r="CQ18">
        <v>2.4075379999999999E-3</v>
      </c>
      <c r="CR18">
        <v>1.217072E-3</v>
      </c>
      <c r="CS18" s="95">
        <v>6.0300000000000002E-4</v>
      </c>
    </row>
    <row r="19" spans="1:97">
      <c r="A19" s="94">
        <v>13121</v>
      </c>
      <c r="B19" s="95">
        <v>5.62E-4</v>
      </c>
      <c r="C19" s="95">
        <v>4.2999999999999999E-4</v>
      </c>
      <c r="D19" s="95">
        <v>4.2999999999999999E-4</v>
      </c>
      <c r="E19" s="95">
        <v>4.2999999999999999E-4</v>
      </c>
      <c r="F19" s="95">
        <v>4.2999999999999999E-4</v>
      </c>
      <c r="G19" s="95">
        <v>4.2999999999999999E-4</v>
      </c>
      <c r="H19" s="95">
        <v>4.2999999999999999E-4</v>
      </c>
      <c r="I19" s="95">
        <v>4.2999999999999999E-4</v>
      </c>
      <c r="J19">
        <v>2.819841E-3</v>
      </c>
      <c r="K19">
        <v>2.819841E-3</v>
      </c>
      <c r="L19">
        <v>2.819841E-3</v>
      </c>
      <c r="M19">
        <v>2.819841E-3</v>
      </c>
      <c r="N19">
        <v>2.819841E-3</v>
      </c>
      <c r="O19">
        <v>2.819841E-3</v>
      </c>
      <c r="P19">
        <v>2.819841E-3</v>
      </c>
      <c r="Q19">
        <v>7.1499999999999994E-2</v>
      </c>
      <c r="R19">
        <v>7.1499999999999994E-2</v>
      </c>
      <c r="S19">
        <v>0.57399999999999995</v>
      </c>
      <c r="T19">
        <v>7.1499999999999994E-2</v>
      </c>
      <c r="U19">
        <v>1.7783950000000001E-3</v>
      </c>
      <c r="V19">
        <v>2.0679069999999999E-3</v>
      </c>
      <c r="W19">
        <v>1.6660799999999999E-3</v>
      </c>
      <c r="X19">
        <v>1.6660799999999999E-3</v>
      </c>
      <c r="Y19">
        <v>1.740555E-3</v>
      </c>
      <c r="Z19">
        <v>1.740555E-3</v>
      </c>
      <c r="AA19">
        <v>1.740555E-3</v>
      </c>
      <c r="AB19">
        <v>1.4157639999999999E-3</v>
      </c>
      <c r="AC19">
        <v>4.243747E-3</v>
      </c>
      <c r="AD19">
        <v>1.4391250000000001E-3</v>
      </c>
      <c r="AE19">
        <v>1.4391250000000001E-3</v>
      </c>
      <c r="AF19" s="95">
        <v>4.5199999999999998E-4</v>
      </c>
      <c r="AG19">
        <v>1.2059099999999999E-3</v>
      </c>
      <c r="AH19">
        <v>1.2059099999999999E-3</v>
      </c>
      <c r="AI19">
        <v>1.2059099999999999E-3</v>
      </c>
      <c r="AJ19">
        <v>1.2059099999999999E-3</v>
      </c>
      <c r="AK19">
        <v>2.1803880000000001E-3</v>
      </c>
      <c r="AL19">
        <v>2.1803880000000001E-3</v>
      </c>
      <c r="AM19">
        <v>2.1803880000000001E-3</v>
      </c>
      <c r="AN19">
        <v>1.5377209999999999E-3</v>
      </c>
      <c r="AO19">
        <v>3.751903E-3</v>
      </c>
      <c r="AP19" s="95">
        <v>9.3099999999999997E-4</v>
      </c>
      <c r="AQ19" s="95">
        <v>9.3099999999999997E-4</v>
      </c>
      <c r="AR19" s="95">
        <v>9.3099999999999997E-4</v>
      </c>
      <c r="AS19" s="95">
        <v>9.3099999999999997E-4</v>
      </c>
      <c r="AT19" s="95">
        <v>9.3099999999999997E-4</v>
      </c>
      <c r="AU19" s="95">
        <v>3.8900000000000002E-4</v>
      </c>
      <c r="AV19">
        <v>4.3400089999999997E-3</v>
      </c>
      <c r="AW19" s="95">
        <v>2.0100000000000001E-4</v>
      </c>
      <c r="AX19" s="95">
        <v>5.62E-4</v>
      </c>
      <c r="AY19">
        <v>1.7485389999999999E-3</v>
      </c>
      <c r="AZ19" s="95">
        <v>4.2999999999999999E-4</v>
      </c>
      <c r="BA19" s="95">
        <v>6.8599999999999998E-4</v>
      </c>
      <c r="BB19">
        <v>1.143133E-3</v>
      </c>
      <c r="BC19">
        <v>1.5862199999999999E-3</v>
      </c>
      <c r="BD19">
        <v>1.8199010000000001E-3</v>
      </c>
      <c r="BE19">
        <v>2.819841E-3</v>
      </c>
      <c r="BF19">
        <v>7.1499999999999994E-2</v>
      </c>
      <c r="BG19" s="95">
        <v>2.1100000000000001E-4</v>
      </c>
      <c r="BH19" s="95">
        <v>4.6999999999999999E-4</v>
      </c>
      <c r="BI19">
        <v>1.7783950000000001E-3</v>
      </c>
      <c r="BJ19">
        <v>2.0679069999999999E-3</v>
      </c>
      <c r="BK19">
        <v>1.159293E-3</v>
      </c>
      <c r="BL19">
        <v>1.0049460000000001E-3</v>
      </c>
      <c r="BM19">
        <v>3.3336619999999998E-3</v>
      </c>
      <c r="BN19">
        <v>1.6660799999999999E-3</v>
      </c>
      <c r="BO19" s="95">
        <v>8.2399999999999997E-4</v>
      </c>
      <c r="BP19">
        <v>1.740555E-3</v>
      </c>
      <c r="BQ19">
        <v>1.0271360000000001E-3</v>
      </c>
      <c r="BR19">
        <v>1.4157639999999999E-3</v>
      </c>
      <c r="BS19" s="95">
        <v>9.01E-4</v>
      </c>
      <c r="BT19">
        <v>2.36973E-3</v>
      </c>
      <c r="BU19">
        <v>1.4675980000000001E-3</v>
      </c>
      <c r="BV19" s="95">
        <v>5.2800000000000004E-4</v>
      </c>
      <c r="BW19" s="95">
        <v>8.4099999999999995E-4</v>
      </c>
      <c r="BX19" s="95">
        <v>4.5199999999999998E-4</v>
      </c>
      <c r="BY19">
        <v>1.4391250000000001E-3</v>
      </c>
      <c r="BZ19" s="95">
        <v>6.8800000000000003E-4</v>
      </c>
      <c r="CA19">
        <v>1.2059099999999999E-3</v>
      </c>
      <c r="CB19">
        <v>4.243747E-3</v>
      </c>
      <c r="CC19" s="95">
        <v>6.9800000000000005E-4</v>
      </c>
      <c r="CD19">
        <v>2.1803880000000001E-3</v>
      </c>
      <c r="CE19">
        <v>1.1290919999999999E-3</v>
      </c>
      <c r="CF19" s="95">
        <v>4.0299999999999998E-4</v>
      </c>
      <c r="CG19">
        <v>1.5377209999999999E-3</v>
      </c>
      <c r="CH19">
        <v>1.0631600000000001E-3</v>
      </c>
      <c r="CI19">
        <v>6.6125250000000002E-3</v>
      </c>
      <c r="CJ19" s="95">
        <v>7.7700000000000002E-4</v>
      </c>
      <c r="CK19">
        <v>3.751903E-3</v>
      </c>
      <c r="CL19" s="95">
        <v>9.3099999999999997E-4</v>
      </c>
      <c r="CM19" s="95">
        <v>5.3300000000000005E-4</v>
      </c>
      <c r="CN19">
        <v>1.0234059999999999E-3</v>
      </c>
      <c r="CO19">
        <v>2.173094E-3</v>
      </c>
      <c r="CP19" s="95">
        <v>3.8900000000000002E-4</v>
      </c>
      <c r="CQ19">
        <v>2.4075379999999999E-3</v>
      </c>
      <c r="CR19">
        <v>1.217072E-3</v>
      </c>
      <c r="CS19" s="95">
        <v>6.0300000000000002E-4</v>
      </c>
    </row>
    <row r="20" spans="1:97">
      <c r="A20" s="94">
        <v>13135</v>
      </c>
      <c r="B20" s="95">
        <v>5.62E-4</v>
      </c>
      <c r="C20" s="95">
        <v>4.2999999999999999E-4</v>
      </c>
      <c r="D20" s="95">
        <v>4.2999999999999999E-4</v>
      </c>
      <c r="E20" s="95">
        <v>4.2999999999999999E-4</v>
      </c>
      <c r="F20" s="95">
        <v>4.2999999999999999E-4</v>
      </c>
      <c r="G20" s="95">
        <v>4.2999999999999999E-4</v>
      </c>
      <c r="H20" s="95">
        <v>4.2999999999999999E-4</v>
      </c>
      <c r="I20" s="95">
        <v>4.2999999999999999E-4</v>
      </c>
      <c r="J20">
        <v>2.819841E-3</v>
      </c>
      <c r="K20">
        <v>2.819841E-3</v>
      </c>
      <c r="L20">
        <v>2.819841E-3</v>
      </c>
      <c r="M20">
        <v>2.819841E-3</v>
      </c>
      <c r="N20">
        <v>2.819841E-3</v>
      </c>
      <c r="O20">
        <v>2.819841E-3</v>
      </c>
      <c r="P20">
        <v>2.819841E-3</v>
      </c>
      <c r="Q20">
        <v>7.1499999999999994E-2</v>
      </c>
      <c r="R20">
        <v>7.1499999999999994E-2</v>
      </c>
      <c r="S20">
        <v>7.1499999999999994E-2</v>
      </c>
      <c r="T20">
        <v>0.57399999999999995</v>
      </c>
      <c r="U20">
        <v>1.7783950000000001E-3</v>
      </c>
      <c r="V20">
        <v>2.0679069999999999E-3</v>
      </c>
      <c r="W20">
        <v>1.6660799999999999E-3</v>
      </c>
      <c r="X20">
        <v>1.6660799999999999E-3</v>
      </c>
      <c r="Y20">
        <v>1.740555E-3</v>
      </c>
      <c r="Z20">
        <v>1.740555E-3</v>
      </c>
      <c r="AA20">
        <v>1.740555E-3</v>
      </c>
      <c r="AB20">
        <v>1.4157639999999999E-3</v>
      </c>
      <c r="AC20">
        <v>4.243747E-3</v>
      </c>
      <c r="AD20">
        <v>1.4391250000000001E-3</v>
      </c>
      <c r="AE20">
        <v>1.4391250000000001E-3</v>
      </c>
      <c r="AF20" s="95">
        <v>4.5199999999999998E-4</v>
      </c>
      <c r="AG20">
        <v>1.2059099999999999E-3</v>
      </c>
      <c r="AH20">
        <v>1.2059099999999999E-3</v>
      </c>
      <c r="AI20">
        <v>1.2059099999999999E-3</v>
      </c>
      <c r="AJ20">
        <v>1.2059099999999999E-3</v>
      </c>
      <c r="AK20">
        <v>2.1803880000000001E-3</v>
      </c>
      <c r="AL20">
        <v>2.1803880000000001E-3</v>
      </c>
      <c r="AM20">
        <v>2.1803880000000001E-3</v>
      </c>
      <c r="AN20">
        <v>1.5377209999999999E-3</v>
      </c>
      <c r="AO20">
        <v>3.751903E-3</v>
      </c>
      <c r="AP20" s="95">
        <v>9.3099999999999997E-4</v>
      </c>
      <c r="AQ20" s="95">
        <v>9.3099999999999997E-4</v>
      </c>
      <c r="AR20" s="95">
        <v>9.3099999999999997E-4</v>
      </c>
      <c r="AS20" s="95">
        <v>9.3099999999999997E-4</v>
      </c>
      <c r="AT20" s="95">
        <v>9.3099999999999997E-4</v>
      </c>
      <c r="AU20" s="95">
        <v>3.8900000000000002E-4</v>
      </c>
      <c r="AV20">
        <v>4.3400089999999997E-3</v>
      </c>
      <c r="AW20" s="95">
        <v>2.0100000000000001E-4</v>
      </c>
      <c r="AX20" s="95">
        <v>5.62E-4</v>
      </c>
      <c r="AY20">
        <v>1.7485389999999999E-3</v>
      </c>
      <c r="AZ20" s="95">
        <v>4.2999999999999999E-4</v>
      </c>
      <c r="BA20" s="95">
        <v>6.8599999999999998E-4</v>
      </c>
      <c r="BB20" s="95">
        <v>1.143133E-3</v>
      </c>
      <c r="BC20">
        <v>1.5862199999999999E-3</v>
      </c>
      <c r="BD20">
        <v>1.8199010000000001E-3</v>
      </c>
      <c r="BE20">
        <v>2.819841E-3</v>
      </c>
      <c r="BF20">
        <v>7.1499999999999994E-2</v>
      </c>
      <c r="BG20" s="95">
        <v>2.1100000000000001E-4</v>
      </c>
      <c r="BH20" s="95">
        <v>4.6999999999999999E-4</v>
      </c>
      <c r="BI20">
        <v>1.7783950000000001E-3</v>
      </c>
      <c r="BJ20">
        <v>2.0679069999999999E-3</v>
      </c>
      <c r="BK20">
        <v>1.159293E-3</v>
      </c>
      <c r="BL20">
        <v>1.0049460000000001E-3</v>
      </c>
      <c r="BM20">
        <v>3.3336619999999998E-3</v>
      </c>
      <c r="BN20">
        <v>1.6660799999999999E-3</v>
      </c>
      <c r="BO20" s="95">
        <v>8.2399999999999997E-4</v>
      </c>
      <c r="BP20">
        <v>1.740555E-3</v>
      </c>
      <c r="BQ20" s="95">
        <v>1.0271360000000001E-3</v>
      </c>
      <c r="BR20">
        <v>1.4157639999999999E-3</v>
      </c>
      <c r="BS20" s="95">
        <v>9.01E-4</v>
      </c>
      <c r="BT20">
        <v>2.36973E-3</v>
      </c>
      <c r="BU20">
        <v>1.4675980000000001E-3</v>
      </c>
      <c r="BV20" s="95">
        <v>5.2800000000000004E-4</v>
      </c>
      <c r="BW20" s="95">
        <v>8.4099999999999995E-4</v>
      </c>
      <c r="BX20" s="95">
        <v>4.5199999999999998E-4</v>
      </c>
      <c r="BY20">
        <v>1.4391250000000001E-3</v>
      </c>
      <c r="BZ20" s="95">
        <v>6.8800000000000003E-4</v>
      </c>
      <c r="CA20">
        <v>1.2059099999999999E-3</v>
      </c>
      <c r="CB20">
        <v>4.243747E-3</v>
      </c>
      <c r="CC20" s="95">
        <v>6.9800000000000005E-4</v>
      </c>
      <c r="CD20">
        <v>2.1803880000000001E-3</v>
      </c>
      <c r="CE20">
        <v>1.1290919999999999E-3</v>
      </c>
      <c r="CF20" s="95">
        <v>4.0299999999999998E-4</v>
      </c>
      <c r="CG20">
        <v>1.5377209999999999E-3</v>
      </c>
      <c r="CH20" s="95">
        <v>1.0631600000000001E-3</v>
      </c>
      <c r="CI20">
        <v>6.6125250000000002E-3</v>
      </c>
      <c r="CJ20" s="95">
        <v>7.7700000000000002E-4</v>
      </c>
      <c r="CK20">
        <v>3.751903E-3</v>
      </c>
      <c r="CL20" s="95">
        <v>9.3099999999999997E-4</v>
      </c>
      <c r="CM20" s="95">
        <v>5.3300000000000005E-4</v>
      </c>
      <c r="CN20" s="95">
        <v>1.0234059999999999E-3</v>
      </c>
      <c r="CO20">
        <v>2.173094E-3</v>
      </c>
      <c r="CP20" s="95">
        <v>3.8900000000000002E-4</v>
      </c>
      <c r="CQ20">
        <v>2.4075379999999999E-3</v>
      </c>
      <c r="CR20">
        <v>1.217072E-3</v>
      </c>
      <c r="CS20" s="95">
        <v>6.0300000000000002E-4</v>
      </c>
    </row>
    <row r="21" spans="1:97">
      <c r="A21" s="94">
        <v>17031</v>
      </c>
      <c r="B21" s="95">
        <v>7.0299999999999996E-4</v>
      </c>
      <c r="C21" s="95">
        <v>5.2599999999999999E-4</v>
      </c>
      <c r="D21" s="95">
        <v>5.2599999999999999E-4</v>
      </c>
      <c r="E21" s="95">
        <v>5.2599999999999999E-4</v>
      </c>
      <c r="F21" s="95">
        <v>5.2599999999999999E-4</v>
      </c>
      <c r="G21" s="95">
        <v>5.2599999999999999E-4</v>
      </c>
      <c r="H21" s="95">
        <v>5.2599999999999999E-4</v>
      </c>
      <c r="I21" s="95">
        <v>5.2599999999999999E-4</v>
      </c>
      <c r="J21">
        <v>1.1468139999999999E-3</v>
      </c>
      <c r="K21">
        <v>1.1468139999999999E-3</v>
      </c>
      <c r="L21">
        <v>1.1468139999999999E-3</v>
      </c>
      <c r="M21">
        <v>1.1468139999999999E-3</v>
      </c>
      <c r="N21">
        <v>1.1468139999999999E-3</v>
      </c>
      <c r="O21">
        <v>1.1468139999999999E-3</v>
      </c>
      <c r="P21">
        <v>1.1468139999999999E-3</v>
      </c>
      <c r="Q21">
        <v>1.8383150000000001E-3</v>
      </c>
      <c r="R21">
        <v>1.8383150000000001E-3</v>
      </c>
      <c r="S21">
        <v>1.8383150000000001E-3</v>
      </c>
      <c r="T21">
        <v>1.8383150000000001E-3</v>
      </c>
      <c r="U21">
        <v>0.57399999999999995</v>
      </c>
      <c r="V21">
        <v>5.5709499999999999E-3</v>
      </c>
      <c r="W21">
        <v>1.58113E-3</v>
      </c>
      <c r="X21">
        <v>1.58113E-3</v>
      </c>
      <c r="Y21">
        <v>1.2970690000000001E-3</v>
      </c>
      <c r="Z21">
        <v>1.2970690000000001E-3</v>
      </c>
      <c r="AA21">
        <v>1.2970690000000001E-3</v>
      </c>
      <c r="AB21">
        <v>2.6192429999999998E-3</v>
      </c>
      <c r="AC21">
        <v>1.742478E-3</v>
      </c>
      <c r="AD21">
        <v>1.137919E-3</v>
      </c>
      <c r="AE21">
        <v>1.137919E-3</v>
      </c>
      <c r="AF21" s="95">
        <v>5.6999999999999998E-4</v>
      </c>
      <c r="AG21">
        <v>1.1229250000000001E-3</v>
      </c>
      <c r="AH21">
        <v>1.1229250000000001E-3</v>
      </c>
      <c r="AI21">
        <v>1.1229250000000001E-3</v>
      </c>
      <c r="AJ21">
        <v>1.1229250000000001E-3</v>
      </c>
      <c r="AK21">
        <v>2.6729480000000001E-3</v>
      </c>
      <c r="AL21">
        <v>2.6729480000000001E-3</v>
      </c>
      <c r="AM21">
        <v>2.6729480000000001E-3</v>
      </c>
      <c r="AN21">
        <v>1.3548760000000001E-3</v>
      </c>
      <c r="AO21">
        <v>3.380989E-3</v>
      </c>
      <c r="AP21" s="95">
        <v>1.131232E-3</v>
      </c>
      <c r="AQ21" s="95">
        <v>1.131232E-3</v>
      </c>
      <c r="AR21" s="95">
        <v>1.131232E-3</v>
      </c>
      <c r="AS21" s="95">
        <v>1.131232E-3</v>
      </c>
      <c r="AT21" s="95">
        <v>1.131232E-3</v>
      </c>
      <c r="AU21" s="95">
        <v>4.9200000000000003E-4</v>
      </c>
      <c r="AV21">
        <v>2.0190579999999998E-3</v>
      </c>
      <c r="AW21" s="95">
        <v>2.31E-4</v>
      </c>
      <c r="AX21" s="95">
        <v>7.0299999999999996E-4</v>
      </c>
      <c r="AY21">
        <v>2.6332349999999998E-3</v>
      </c>
      <c r="AZ21" s="95">
        <v>5.2599999999999999E-4</v>
      </c>
      <c r="BA21" s="95">
        <v>9.810000000000001E-4</v>
      </c>
      <c r="BB21" s="95">
        <v>9.8200000000000002E-4</v>
      </c>
      <c r="BC21">
        <v>1.1876969999999999E-3</v>
      </c>
      <c r="BD21">
        <v>1.3383799999999999E-3</v>
      </c>
      <c r="BE21">
        <v>1.1468139999999999E-3</v>
      </c>
      <c r="BF21">
        <v>1.8383150000000001E-3</v>
      </c>
      <c r="BG21" s="95">
        <v>2.3000000000000001E-4</v>
      </c>
      <c r="BH21" s="95">
        <v>6.1700000000000004E-4</v>
      </c>
      <c r="BI21">
        <v>0.28599999999999998</v>
      </c>
      <c r="BJ21">
        <v>5.5709499999999999E-3</v>
      </c>
      <c r="BK21">
        <v>3.2076520000000001E-3</v>
      </c>
      <c r="BL21">
        <v>1.76212E-3</v>
      </c>
      <c r="BM21">
        <v>3.0918230000000001E-3</v>
      </c>
      <c r="BN21">
        <v>1.58113E-3</v>
      </c>
      <c r="BO21" s="95">
        <v>7.7499999999999997E-4</v>
      </c>
      <c r="BP21">
        <v>1.2970690000000001E-3</v>
      </c>
      <c r="BQ21" s="95">
        <v>9.0399999999999996E-4</v>
      </c>
      <c r="BR21">
        <v>2.6192429999999998E-3</v>
      </c>
      <c r="BS21">
        <v>1.886555E-3</v>
      </c>
      <c r="BT21">
        <v>2.2737489999999998E-3</v>
      </c>
      <c r="BU21">
        <v>4.1484110000000003E-3</v>
      </c>
      <c r="BV21" s="95">
        <v>7.4100000000000001E-4</v>
      </c>
      <c r="BW21">
        <v>1.448218E-3</v>
      </c>
      <c r="BX21" s="95">
        <v>5.6999999999999998E-4</v>
      </c>
      <c r="BY21">
        <v>1.137919E-3</v>
      </c>
      <c r="BZ21" s="95">
        <v>8.9599999999999999E-4</v>
      </c>
      <c r="CA21">
        <v>1.1229250000000001E-3</v>
      </c>
      <c r="CB21">
        <v>1.742478E-3</v>
      </c>
      <c r="CC21" s="95">
        <v>1.1684499999999999E-3</v>
      </c>
      <c r="CD21">
        <v>2.6729480000000001E-3</v>
      </c>
      <c r="CE21">
        <v>1.8195399999999999E-3</v>
      </c>
      <c r="CF21" s="95">
        <v>5.0600000000000005E-4</v>
      </c>
      <c r="CG21">
        <v>1.3548760000000001E-3</v>
      </c>
      <c r="CH21" s="95">
        <v>9.1399999999999999E-4</v>
      </c>
      <c r="CI21">
        <v>1.6126199999999999E-3</v>
      </c>
      <c r="CJ21" s="95">
        <v>1.352799E-3</v>
      </c>
      <c r="CK21">
        <v>3.380989E-3</v>
      </c>
      <c r="CL21" s="95">
        <v>1.131232E-3</v>
      </c>
      <c r="CM21" s="95">
        <v>6.9999999999999999E-4</v>
      </c>
      <c r="CN21" s="95">
        <v>9.5799999999999998E-4</v>
      </c>
      <c r="CO21">
        <v>1.439482E-3</v>
      </c>
      <c r="CP21" s="95">
        <v>4.9200000000000003E-4</v>
      </c>
      <c r="CQ21">
        <v>1.8785539999999999E-3</v>
      </c>
      <c r="CR21">
        <v>3.550999E-3</v>
      </c>
      <c r="CS21" s="95">
        <v>8.6700000000000004E-4</v>
      </c>
    </row>
    <row r="22" spans="1:97">
      <c r="A22" s="94">
        <v>18097</v>
      </c>
      <c r="B22" s="95">
        <v>5.5800000000000001E-4</v>
      </c>
      <c r="C22" s="95">
        <v>4.2900000000000002E-4</v>
      </c>
      <c r="D22" s="95">
        <v>4.2900000000000002E-4</v>
      </c>
      <c r="E22" s="95">
        <v>4.2900000000000002E-4</v>
      </c>
      <c r="F22" s="95">
        <v>4.2900000000000002E-4</v>
      </c>
      <c r="G22" s="95">
        <v>4.2900000000000002E-4</v>
      </c>
      <c r="H22" s="95">
        <v>4.2900000000000002E-4</v>
      </c>
      <c r="I22" s="95">
        <v>4.2900000000000002E-4</v>
      </c>
      <c r="J22">
        <v>1.101098E-3</v>
      </c>
      <c r="K22">
        <v>1.101098E-3</v>
      </c>
      <c r="L22">
        <v>1.101098E-3</v>
      </c>
      <c r="M22">
        <v>1.101098E-3</v>
      </c>
      <c r="N22">
        <v>1.101098E-3</v>
      </c>
      <c r="O22">
        <v>1.101098E-3</v>
      </c>
      <c r="P22">
        <v>1.101098E-3</v>
      </c>
      <c r="Q22">
        <v>1.907862E-3</v>
      </c>
      <c r="R22">
        <v>1.907862E-3</v>
      </c>
      <c r="S22">
        <v>1.907862E-3</v>
      </c>
      <c r="T22">
        <v>1.907862E-3</v>
      </c>
      <c r="U22">
        <v>4.9722539999999997E-3</v>
      </c>
      <c r="V22">
        <v>0.57399999999999995</v>
      </c>
      <c r="W22">
        <v>1.2299870000000001E-3</v>
      </c>
      <c r="X22">
        <v>1.2299870000000001E-3</v>
      </c>
      <c r="Y22">
        <v>1.5002870000000001E-3</v>
      </c>
      <c r="Z22">
        <v>1.5002870000000001E-3</v>
      </c>
      <c r="AA22">
        <v>1.5002870000000001E-3</v>
      </c>
      <c r="AB22">
        <v>3.3914930000000002E-3</v>
      </c>
      <c r="AC22">
        <v>2.0580260000000001E-3</v>
      </c>
      <c r="AD22">
        <v>1.2739990000000001E-3</v>
      </c>
      <c r="AE22">
        <v>1.2739990000000001E-3</v>
      </c>
      <c r="AF22" s="95">
        <v>4.6099999999999998E-4</v>
      </c>
      <c r="AG22" s="95">
        <v>1.2526010000000001E-3</v>
      </c>
      <c r="AH22" s="95">
        <v>1.2526010000000001E-3</v>
      </c>
      <c r="AI22" s="95">
        <v>1.2526010000000001E-3</v>
      </c>
      <c r="AJ22" s="95">
        <v>1.2526010000000001E-3</v>
      </c>
      <c r="AK22">
        <v>4.5814849999999997E-3</v>
      </c>
      <c r="AL22">
        <v>4.5814849999999997E-3</v>
      </c>
      <c r="AM22">
        <v>4.5814849999999997E-3</v>
      </c>
      <c r="AN22">
        <v>1.5978679999999999E-3</v>
      </c>
      <c r="AO22">
        <v>3.2280009999999999E-3</v>
      </c>
      <c r="AP22" s="95">
        <v>8.5999999999999998E-4</v>
      </c>
      <c r="AQ22" s="95">
        <v>8.5999999999999998E-4</v>
      </c>
      <c r="AR22" s="95">
        <v>8.5999999999999998E-4</v>
      </c>
      <c r="AS22" s="95">
        <v>8.5999999999999998E-4</v>
      </c>
      <c r="AT22" s="95">
        <v>8.5999999999999998E-4</v>
      </c>
      <c r="AU22" s="95">
        <v>4.0499999999999998E-4</v>
      </c>
      <c r="AV22">
        <v>1.7953279999999999E-3</v>
      </c>
      <c r="AW22" s="95">
        <v>1.9900000000000001E-4</v>
      </c>
      <c r="AX22" s="95">
        <v>5.5800000000000001E-4</v>
      </c>
      <c r="AY22">
        <v>1.7552170000000001E-3</v>
      </c>
      <c r="AZ22" s="95">
        <v>4.2900000000000002E-4</v>
      </c>
      <c r="BA22" s="95">
        <v>7.45E-4</v>
      </c>
      <c r="BB22" s="95">
        <v>1.063565E-3</v>
      </c>
      <c r="BC22">
        <v>1.3407429999999999E-3</v>
      </c>
      <c r="BD22">
        <v>1.5611080000000001E-3</v>
      </c>
      <c r="BE22">
        <v>1.101098E-3</v>
      </c>
      <c r="BF22">
        <v>1.907862E-3</v>
      </c>
      <c r="BG22" s="95">
        <v>1.9699999999999999E-4</v>
      </c>
      <c r="BH22" s="95">
        <v>4.9700000000000005E-4</v>
      </c>
      <c r="BI22">
        <v>4.9722539999999997E-3</v>
      </c>
      <c r="BJ22">
        <v>0.28599999999999998</v>
      </c>
      <c r="BK22">
        <v>1.8735150000000001E-3</v>
      </c>
      <c r="BL22">
        <v>1.195359E-3</v>
      </c>
      <c r="BM22">
        <v>4.6870710000000001E-3</v>
      </c>
      <c r="BN22">
        <v>1.2299870000000001E-3</v>
      </c>
      <c r="BO22" s="95">
        <v>8.0199999999999998E-4</v>
      </c>
      <c r="BP22">
        <v>1.5002870000000001E-3</v>
      </c>
      <c r="BQ22" s="95">
        <v>9.6299999999999999E-4</v>
      </c>
      <c r="BR22">
        <v>3.3914930000000002E-3</v>
      </c>
      <c r="BS22">
        <v>1.369161E-3</v>
      </c>
      <c r="BT22">
        <v>1.74142E-3</v>
      </c>
      <c r="BU22">
        <v>2.1430490000000002E-3</v>
      </c>
      <c r="BV22" s="95">
        <v>5.8900000000000001E-4</v>
      </c>
      <c r="BW22">
        <v>1.0303619999999999E-3</v>
      </c>
      <c r="BX22" s="95">
        <v>4.6099999999999998E-4</v>
      </c>
      <c r="BY22">
        <v>1.2739990000000001E-3</v>
      </c>
      <c r="BZ22" s="95">
        <v>6.9099999999999999E-4</v>
      </c>
      <c r="CA22" s="95">
        <v>1.2526010000000001E-3</v>
      </c>
      <c r="CB22">
        <v>2.0580260000000001E-3</v>
      </c>
      <c r="CC22" s="95">
        <v>8.9099999999999997E-4</v>
      </c>
      <c r="CD22">
        <v>4.5814849999999997E-3</v>
      </c>
      <c r="CE22">
        <v>1.239345E-3</v>
      </c>
      <c r="CF22" s="95">
        <v>4.15E-4</v>
      </c>
      <c r="CG22">
        <v>1.5978679999999999E-3</v>
      </c>
      <c r="CH22" s="95">
        <v>9.7599999999999998E-4</v>
      </c>
      <c r="CI22">
        <v>1.7653689999999999E-3</v>
      </c>
      <c r="CJ22" s="95">
        <v>9.8900000000000008E-4</v>
      </c>
      <c r="CK22">
        <v>3.2280009999999999E-3</v>
      </c>
      <c r="CL22" s="95">
        <v>8.5999999999999998E-4</v>
      </c>
      <c r="CM22" s="95">
        <v>5.5500000000000005E-4</v>
      </c>
      <c r="CN22" s="95">
        <v>1.0298169999999999E-3</v>
      </c>
      <c r="CO22">
        <v>1.7012310000000001E-3</v>
      </c>
      <c r="CP22" s="95">
        <v>4.0499999999999998E-4</v>
      </c>
      <c r="CQ22">
        <v>2.4873080000000001E-3</v>
      </c>
      <c r="CR22">
        <v>2.6537420000000002E-3</v>
      </c>
      <c r="CS22" s="95">
        <v>6.7199999999999996E-4</v>
      </c>
    </row>
    <row r="23" spans="1:97">
      <c r="A23" s="94">
        <v>22033</v>
      </c>
      <c r="B23">
        <v>1.054971E-3</v>
      </c>
      <c r="C23" s="95">
        <v>7.2499999999999995E-4</v>
      </c>
      <c r="D23" s="95">
        <v>7.2499999999999995E-4</v>
      </c>
      <c r="E23" s="95">
        <v>7.2499999999999995E-4</v>
      </c>
      <c r="F23" s="95">
        <v>7.2499999999999995E-4</v>
      </c>
      <c r="G23" s="95">
        <v>7.2499999999999995E-4</v>
      </c>
      <c r="H23" s="95">
        <v>7.2499999999999995E-4</v>
      </c>
      <c r="I23" s="95">
        <v>7.2499999999999995E-4</v>
      </c>
      <c r="J23">
        <v>1.861026E-3</v>
      </c>
      <c r="K23">
        <v>1.861026E-3</v>
      </c>
      <c r="L23">
        <v>1.861026E-3</v>
      </c>
      <c r="M23">
        <v>1.861026E-3</v>
      </c>
      <c r="N23">
        <v>1.861026E-3</v>
      </c>
      <c r="O23">
        <v>1.861026E-3</v>
      </c>
      <c r="P23">
        <v>1.861026E-3</v>
      </c>
      <c r="Q23">
        <v>2.1604079999999999E-3</v>
      </c>
      <c r="R23">
        <v>2.1604079999999999E-3</v>
      </c>
      <c r="S23">
        <v>2.1604079999999999E-3</v>
      </c>
      <c r="T23">
        <v>2.1604079999999999E-3</v>
      </c>
      <c r="U23">
        <v>1.983425E-3</v>
      </c>
      <c r="V23">
        <v>1.72872E-3</v>
      </c>
      <c r="W23">
        <v>0.57399999999999995</v>
      </c>
      <c r="X23">
        <v>0.14299999999999999</v>
      </c>
      <c r="Y23">
        <v>1.1257039999999999E-3</v>
      </c>
      <c r="Z23">
        <v>1.1257039999999999E-3</v>
      </c>
      <c r="AA23">
        <v>1.1257039999999999E-3</v>
      </c>
      <c r="AB23">
        <v>1.2721130000000001E-3</v>
      </c>
      <c r="AC23">
        <v>1.5839739999999999E-3</v>
      </c>
      <c r="AD23">
        <v>1.0161969999999999E-3</v>
      </c>
      <c r="AE23">
        <v>1.0161969999999999E-3</v>
      </c>
      <c r="AF23" s="95">
        <v>7.5699999999999997E-4</v>
      </c>
      <c r="AG23" s="95">
        <v>9.41E-4</v>
      </c>
      <c r="AH23" s="95">
        <v>9.41E-4</v>
      </c>
      <c r="AI23" s="95">
        <v>9.41E-4</v>
      </c>
      <c r="AJ23" s="95">
        <v>9.41E-4</v>
      </c>
      <c r="AK23">
        <v>1.476389E-3</v>
      </c>
      <c r="AL23">
        <v>1.476389E-3</v>
      </c>
      <c r="AM23">
        <v>1.476389E-3</v>
      </c>
      <c r="AN23">
        <v>1.084359E-3</v>
      </c>
      <c r="AO23">
        <v>2.560606E-3</v>
      </c>
      <c r="AP23">
        <v>2.6210109999999999E-3</v>
      </c>
      <c r="AQ23">
        <v>2.6210109999999999E-3</v>
      </c>
      <c r="AR23">
        <v>2.6210109999999999E-3</v>
      </c>
      <c r="AS23">
        <v>2.6210109999999999E-3</v>
      </c>
      <c r="AT23">
        <v>2.6210109999999999E-3</v>
      </c>
      <c r="AU23" s="95">
        <v>6.0599999999999998E-4</v>
      </c>
      <c r="AV23">
        <v>3.5023570000000002E-3</v>
      </c>
      <c r="AW23" s="95">
        <v>2.8499999999999999E-4</v>
      </c>
      <c r="AX23">
        <v>1.054971E-3</v>
      </c>
      <c r="AY23">
        <v>4.573316E-3</v>
      </c>
      <c r="AZ23" s="95">
        <v>7.2499999999999995E-4</v>
      </c>
      <c r="BA23">
        <v>1.2863359999999999E-3</v>
      </c>
      <c r="BB23" s="95">
        <v>8.92E-4</v>
      </c>
      <c r="BC23">
        <v>1.066958E-3</v>
      </c>
      <c r="BD23">
        <v>1.152279E-3</v>
      </c>
      <c r="BE23">
        <v>1.861026E-3</v>
      </c>
      <c r="BF23">
        <v>2.1604079999999999E-3</v>
      </c>
      <c r="BG23" s="95">
        <v>3.1300000000000002E-4</v>
      </c>
      <c r="BH23" s="95">
        <v>7.6800000000000002E-4</v>
      </c>
      <c r="BI23">
        <v>1.983425E-3</v>
      </c>
      <c r="BJ23">
        <v>1.72872E-3</v>
      </c>
      <c r="BK23">
        <v>1.7225859999999999E-3</v>
      </c>
      <c r="BL23">
        <v>2.0383599999999999E-3</v>
      </c>
      <c r="BM23">
        <v>1.8379640000000001E-3</v>
      </c>
      <c r="BN23">
        <v>0.14299999999999999</v>
      </c>
      <c r="BO23" s="95">
        <v>7.27E-4</v>
      </c>
      <c r="BP23">
        <v>1.1257039999999999E-3</v>
      </c>
      <c r="BQ23" s="95">
        <v>8.3500000000000002E-4</v>
      </c>
      <c r="BR23">
        <v>1.2721130000000001E-3</v>
      </c>
      <c r="BS23">
        <v>1.2475889999999999E-3</v>
      </c>
      <c r="BT23">
        <v>5.76781E-3</v>
      </c>
      <c r="BU23">
        <v>2.4635759999999999E-3</v>
      </c>
      <c r="BV23" s="95">
        <v>8.4400000000000002E-4</v>
      </c>
      <c r="BW23">
        <v>1.4940349999999999E-3</v>
      </c>
      <c r="BX23" s="95">
        <v>7.5699999999999997E-4</v>
      </c>
      <c r="BY23">
        <v>1.0161969999999999E-3</v>
      </c>
      <c r="BZ23">
        <v>1.416544E-3</v>
      </c>
      <c r="CA23" s="95">
        <v>9.41E-4</v>
      </c>
      <c r="CB23">
        <v>1.5839739999999999E-3</v>
      </c>
      <c r="CC23">
        <v>1.0576990000000001E-3</v>
      </c>
      <c r="CD23">
        <v>1.476389E-3</v>
      </c>
      <c r="CE23">
        <v>2.757472E-3</v>
      </c>
      <c r="CF23" s="95">
        <v>6.4499999999999996E-4</v>
      </c>
      <c r="CG23">
        <v>1.084359E-3</v>
      </c>
      <c r="CH23" s="95">
        <v>8.5099999999999998E-4</v>
      </c>
      <c r="CI23">
        <v>1.726092E-3</v>
      </c>
      <c r="CJ23">
        <v>1.2559260000000001E-3</v>
      </c>
      <c r="CK23">
        <v>2.560606E-3</v>
      </c>
      <c r="CL23">
        <v>2.6210109999999999E-3</v>
      </c>
      <c r="CM23" s="95">
        <v>9.3400000000000004E-4</v>
      </c>
      <c r="CN23" s="95">
        <v>8.4400000000000002E-4</v>
      </c>
      <c r="CO23">
        <v>1.24748E-3</v>
      </c>
      <c r="CP23" s="95">
        <v>6.0599999999999998E-4</v>
      </c>
      <c r="CQ23">
        <v>1.3786060000000001E-3</v>
      </c>
      <c r="CR23">
        <v>1.4016639999999999E-3</v>
      </c>
      <c r="CS23">
        <v>1.0282550000000001E-3</v>
      </c>
    </row>
    <row r="24" spans="1:97">
      <c r="A24" s="94">
        <v>22071</v>
      </c>
      <c r="B24" s="95">
        <v>1.054971E-3</v>
      </c>
      <c r="C24" s="95">
        <v>7.2499999999999995E-4</v>
      </c>
      <c r="D24" s="95">
        <v>7.2499999999999995E-4</v>
      </c>
      <c r="E24" s="95">
        <v>7.2499999999999995E-4</v>
      </c>
      <c r="F24" s="95">
        <v>7.2499999999999995E-4</v>
      </c>
      <c r="G24" s="95">
        <v>7.2499999999999995E-4</v>
      </c>
      <c r="H24" s="95">
        <v>7.2499999999999995E-4</v>
      </c>
      <c r="I24" s="95">
        <v>7.2499999999999995E-4</v>
      </c>
      <c r="J24" s="95">
        <v>1.861026E-3</v>
      </c>
      <c r="K24" s="95">
        <v>1.861026E-3</v>
      </c>
      <c r="L24" s="95">
        <v>1.861026E-3</v>
      </c>
      <c r="M24" s="95">
        <v>1.861026E-3</v>
      </c>
      <c r="N24" s="95">
        <v>1.861026E-3</v>
      </c>
      <c r="O24" s="95">
        <v>1.861026E-3</v>
      </c>
      <c r="P24" s="95">
        <v>1.861026E-3</v>
      </c>
      <c r="Q24">
        <v>2.1604079999999999E-3</v>
      </c>
      <c r="R24">
        <v>2.1604079999999999E-3</v>
      </c>
      <c r="S24">
        <v>2.1604079999999999E-3</v>
      </c>
      <c r="T24">
        <v>2.1604079999999999E-3</v>
      </c>
      <c r="U24" s="95">
        <v>1.983425E-3</v>
      </c>
      <c r="V24">
        <v>1.72872E-3</v>
      </c>
      <c r="W24" s="95">
        <v>0.14299999999999999</v>
      </c>
      <c r="X24" s="95">
        <v>0.57399999999999995</v>
      </c>
      <c r="Y24">
        <v>1.1257039999999999E-3</v>
      </c>
      <c r="Z24">
        <v>1.1257039999999999E-3</v>
      </c>
      <c r="AA24">
        <v>1.1257039999999999E-3</v>
      </c>
      <c r="AB24">
        <v>1.2721130000000001E-3</v>
      </c>
      <c r="AC24">
        <v>1.5839739999999999E-3</v>
      </c>
      <c r="AD24">
        <v>1.0161969999999999E-3</v>
      </c>
      <c r="AE24">
        <v>1.0161969999999999E-3</v>
      </c>
      <c r="AF24" s="95">
        <v>7.5699999999999997E-4</v>
      </c>
      <c r="AG24" s="95">
        <v>9.41E-4</v>
      </c>
      <c r="AH24" s="95">
        <v>9.41E-4</v>
      </c>
      <c r="AI24" s="95">
        <v>9.41E-4</v>
      </c>
      <c r="AJ24" s="95">
        <v>9.41E-4</v>
      </c>
      <c r="AK24">
        <v>1.476389E-3</v>
      </c>
      <c r="AL24">
        <v>1.476389E-3</v>
      </c>
      <c r="AM24">
        <v>1.476389E-3</v>
      </c>
      <c r="AN24">
        <v>1.084359E-3</v>
      </c>
      <c r="AO24" s="95">
        <v>2.560606E-3</v>
      </c>
      <c r="AP24" s="95">
        <v>2.6210109999999999E-3</v>
      </c>
      <c r="AQ24" s="95">
        <v>2.6210109999999999E-3</v>
      </c>
      <c r="AR24" s="95">
        <v>2.6210109999999999E-3</v>
      </c>
      <c r="AS24" s="95">
        <v>2.6210109999999999E-3</v>
      </c>
      <c r="AT24" s="95">
        <v>2.6210109999999999E-3</v>
      </c>
      <c r="AU24" s="95">
        <v>6.0599999999999998E-4</v>
      </c>
      <c r="AV24" s="95">
        <v>3.5023570000000002E-3</v>
      </c>
      <c r="AW24" s="95">
        <v>2.8499999999999999E-4</v>
      </c>
      <c r="AX24" s="95">
        <v>1.054971E-3</v>
      </c>
      <c r="AY24" s="95">
        <v>4.573316E-3</v>
      </c>
      <c r="AZ24" s="95">
        <v>7.2499999999999995E-4</v>
      </c>
      <c r="BA24" s="95">
        <v>1.2863359999999999E-3</v>
      </c>
      <c r="BB24" s="95">
        <v>8.92E-4</v>
      </c>
      <c r="BC24">
        <v>1.066958E-3</v>
      </c>
      <c r="BD24">
        <v>1.152279E-3</v>
      </c>
      <c r="BE24" s="95">
        <v>1.861026E-3</v>
      </c>
      <c r="BF24">
        <v>2.1604079999999999E-3</v>
      </c>
      <c r="BG24" s="95">
        <v>3.1300000000000002E-4</v>
      </c>
      <c r="BH24" s="95">
        <v>7.6800000000000002E-4</v>
      </c>
      <c r="BI24" s="95">
        <v>1.983425E-3</v>
      </c>
      <c r="BJ24">
        <v>1.72872E-3</v>
      </c>
      <c r="BK24" s="95">
        <v>1.7225859999999999E-3</v>
      </c>
      <c r="BL24" s="95">
        <v>2.0383599999999999E-3</v>
      </c>
      <c r="BM24">
        <v>1.8379640000000001E-3</v>
      </c>
      <c r="BN24" s="95">
        <v>0.14299999999999999</v>
      </c>
      <c r="BO24" s="95">
        <v>7.27E-4</v>
      </c>
      <c r="BP24">
        <v>1.1257039999999999E-3</v>
      </c>
      <c r="BQ24" s="95">
        <v>8.3500000000000002E-4</v>
      </c>
      <c r="BR24">
        <v>1.2721130000000001E-3</v>
      </c>
      <c r="BS24" s="95">
        <v>1.2475889999999999E-3</v>
      </c>
      <c r="BT24" s="95">
        <v>5.76781E-3</v>
      </c>
      <c r="BU24" s="95">
        <v>2.4635759999999999E-3</v>
      </c>
      <c r="BV24" s="95">
        <v>8.4400000000000002E-4</v>
      </c>
      <c r="BW24" s="95">
        <v>1.4940349999999999E-3</v>
      </c>
      <c r="BX24" s="95">
        <v>7.5699999999999997E-4</v>
      </c>
      <c r="BY24">
        <v>1.0161969999999999E-3</v>
      </c>
      <c r="BZ24" s="95">
        <v>1.416544E-3</v>
      </c>
      <c r="CA24" s="95">
        <v>9.41E-4</v>
      </c>
      <c r="CB24">
        <v>1.5839739999999999E-3</v>
      </c>
      <c r="CC24" s="95">
        <v>1.0576990000000001E-3</v>
      </c>
      <c r="CD24">
        <v>1.476389E-3</v>
      </c>
      <c r="CE24" s="95">
        <v>2.757472E-3</v>
      </c>
      <c r="CF24" s="95">
        <v>6.4499999999999996E-4</v>
      </c>
      <c r="CG24">
        <v>1.084359E-3</v>
      </c>
      <c r="CH24" s="95">
        <v>8.5099999999999998E-4</v>
      </c>
      <c r="CI24">
        <v>1.726092E-3</v>
      </c>
      <c r="CJ24" s="95">
        <v>1.2559260000000001E-3</v>
      </c>
      <c r="CK24" s="95">
        <v>2.560606E-3</v>
      </c>
      <c r="CL24" s="95">
        <v>2.6210109999999999E-3</v>
      </c>
      <c r="CM24" s="95">
        <v>9.3400000000000004E-4</v>
      </c>
      <c r="CN24" s="95">
        <v>8.4400000000000002E-4</v>
      </c>
      <c r="CO24">
        <v>1.24748E-3</v>
      </c>
      <c r="CP24" s="95">
        <v>6.0599999999999998E-4</v>
      </c>
      <c r="CQ24">
        <v>1.3786060000000001E-3</v>
      </c>
      <c r="CR24" s="95">
        <v>1.4016639999999999E-3</v>
      </c>
      <c r="CS24" s="95">
        <v>1.0282550000000001E-3</v>
      </c>
    </row>
    <row r="25" spans="1:97">
      <c r="A25" s="94">
        <v>24510</v>
      </c>
      <c r="B25" s="95">
        <v>2.9999999999999997E-4</v>
      </c>
      <c r="C25" s="95">
        <v>2.4399999999999999E-4</v>
      </c>
      <c r="D25" s="95">
        <v>2.4399999999999999E-4</v>
      </c>
      <c r="E25" s="95">
        <v>2.4399999999999999E-4</v>
      </c>
      <c r="F25" s="95">
        <v>2.4399999999999999E-4</v>
      </c>
      <c r="G25" s="95">
        <v>2.4399999999999999E-4</v>
      </c>
      <c r="H25" s="95">
        <v>2.4399999999999999E-4</v>
      </c>
      <c r="I25" s="95">
        <v>2.4399999999999999E-4</v>
      </c>
      <c r="J25" s="95">
        <v>8.5700000000000001E-4</v>
      </c>
      <c r="K25" s="95">
        <v>8.5700000000000001E-4</v>
      </c>
      <c r="L25" s="95">
        <v>8.5700000000000001E-4</v>
      </c>
      <c r="M25" s="95">
        <v>8.5700000000000001E-4</v>
      </c>
      <c r="N25" s="95">
        <v>8.5700000000000001E-4</v>
      </c>
      <c r="O25" s="95">
        <v>8.5700000000000001E-4</v>
      </c>
      <c r="P25" s="95">
        <v>8.5700000000000001E-4</v>
      </c>
      <c r="Q25">
        <v>1.1677980000000001E-3</v>
      </c>
      <c r="R25">
        <v>1.1677980000000001E-3</v>
      </c>
      <c r="S25">
        <v>1.1677980000000001E-3</v>
      </c>
      <c r="T25">
        <v>1.1677980000000001E-3</v>
      </c>
      <c r="U25" s="95">
        <v>8.4199999999999998E-4</v>
      </c>
      <c r="V25">
        <v>1.0910340000000001E-3</v>
      </c>
      <c r="W25" s="95">
        <v>5.8200000000000005E-4</v>
      </c>
      <c r="X25" s="95">
        <v>5.8200000000000005E-4</v>
      </c>
      <c r="Y25">
        <v>0.57399999999999995</v>
      </c>
      <c r="Z25">
        <v>9.5333333000000006E-2</v>
      </c>
      <c r="AA25">
        <v>9.5333333000000006E-2</v>
      </c>
      <c r="AB25">
        <v>1.1108559999999999E-3</v>
      </c>
      <c r="AC25">
        <v>1.9759629999999999E-3</v>
      </c>
      <c r="AD25">
        <v>5.3874320000000002E-3</v>
      </c>
      <c r="AE25">
        <v>5.3874320000000002E-3</v>
      </c>
      <c r="AF25" s="95">
        <v>2.5700000000000001E-4</v>
      </c>
      <c r="AG25">
        <v>2.437453E-3</v>
      </c>
      <c r="AH25">
        <v>2.437453E-3</v>
      </c>
      <c r="AI25">
        <v>2.437453E-3</v>
      </c>
      <c r="AJ25">
        <v>2.437453E-3</v>
      </c>
      <c r="AK25">
        <v>1.6077120000000001E-3</v>
      </c>
      <c r="AL25">
        <v>1.6077120000000001E-3</v>
      </c>
      <c r="AM25">
        <v>1.6077120000000001E-3</v>
      </c>
      <c r="AN25">
        <v>4.6851369999999998E-3</v>
      </c>
      <c r="AO25" s="95">
        <v>9.9299999999999996E-4</v>
      </c>
      <c r="AP25" s="95">
        <v>4.2200000000000001E-4</v>
      </c>
      <c r="AQ25" s="95">
        <v>4.2200000000000001E-4</v>
      </c>
      <c r="AR25" s="95">
        <v>4.2200000000000001E-4</v>
      </c>
      <c r="AS25" s="95">
        <v>4.2200000000000001E-4</v>
      </c>
      <c r="AT25" s="95">
        <v>4.2200000000000001E-4</v>
      </c>
      <c r="AU25" s="95">
        <v>2.32E-4</v>
      </c>
      <c r="AV25" s="95">
        <v>8.5099999999999998E-4</v>
      </c>
      <c r="AW25" s="95">
        <v>1.2799999999999999E-4</v>
      </c>
      <c r="AX25" s="95">
        <v>2.9999999999999997E-4</v>
      </c>
      <c r="AY25" s="95">
        <v>6.4700000000000001E-4</v>
      </c>
      <c r="AZ25" s="95">
        <v>2.4399999999999999E-4</v>
      </c>
      <c r="BA25" s="95">
        <v>3.6299999999999999E-4</v>
      </c>
      <c r="BB25">
        <v>2.2219499999999999E-3</v>
      </c>
      <c r="BC25">
        <v>9.1364480000000001E-3</v>
      </c>
      <c r="BD25">
        <v>2.4894758999999999E-2</v>
      </c>
      <c r="BE25" s="95">
        <v>8.5700000000000001E-4</v>
      </c>
      <c r="BF25">
        <v>1.1677980000000001E-3</v>
      </c>
      <c r="BG25" s="95">
        <v>1.2799999999999999E-4</v>
      </c>
      <c r="BH25" s="95">
        <v>2.72E-4</v>
      </c>
      <c r="BI25" s="95">
        <v>8.4199999999999998E-4</v>
      </c>
      <c r="BJ25">
        <v>1.0910340000000001E-3</v>
      </c>
      <c r="BK25" s="95">
        <v>6.0700000000000001E-4</v>
      </c>
      <c r="BL25" s="95">
        <v>4.8799999999999999E-4</v>
      </c>
      <c r="BM25">
        <v>1.3511350000000001E-3</v>
      </c>
      <c r="BN25" s="95">
        <v>5.8200000000000005E-4</v>
      </c>
      <c r="BO25">
        <v>1.049976E-3</v>
      </c>
      <c r="BP25">
        <v>9.5333333000000006E-2</v>
      </c>
      <c r="BQ25">
        <v>1.6719969999999999E-3</v>
      </c>
      <c r="BR25">
        <v>1.1108559999999999E-3</v>
      </c>
      <c r="BS25" s="95">
        <v>5.3700000000000004E-4</v>
      </c>
      <c r="BT25" s="95">
        <v>7.1199999999999996E-4</v>
      </c>
      <c r="BU25" s="95">
        <v>6.5300000000000004E-4</v>
      </c>
      <c r="BV25" s="95">
        <v>3.0800000000000001E-4</v>
      </c>
      <c r="BW25" s="95">
        <v>4.44E-4</v>
      </c>
      <c r="BX25" s="95">
        <v>2.5700000000000001E-4</v>
      </c>
      <c r="BY25">
        <v>5.3874320000000002E-3</v>
      </c>
      <c r="BZ25" s="95">
        <v>3.5100000000000002E-4</v>
      </c>
      <c r="CA25">
        <v>2.437453E-3</v>
      </c>
      <c r="CB25">
        <v>1.9759629999999999E-3</v>
      </c>
      <c r="CC25" s="95">
        <v>4.1199999999999999E-4</v>
      </c>
      <c r="CD25">
        <v>1.6077120000000001E-3</v>
      </c>
      <c r="CE25" s="95">
        <v>5.0900000000000001E-4</v>
      </c>
      <c r="CF25" s="95">
        <v>2.3599999999999999E-4</v>
      </c>
      <c r="CG25">
        <v>4.6851369999999998E-3</v>
      </c>
      <c r="CH25">
        <v>1.803589E-3</v>
      </c>
      <c r="CI25">
        <v>1.5126650000000001E-3</v>
      </c>
      <c r="CJ25" s="95">
        <v>4.35E-4</v>
      </c>
      <c r="CK25" s="95">
        <v>9.9299999999999996E-4</v>
      </c>
      <c r="CL25" s="95">
        <v>4.2200000000000001E-4</v>
      </c>
      <c r="CM25" s="95">
        <v>2.9599999999999998E-4</v>
      </c>
      <c r="CN25">
        <v>1.6483960000000001E-3</v>
      </c>
      <c r="CO25">
        <v>5.8645859999999998E-3</v>
      </c>
      <c r="CP25" s="95">
        <v>2.32E-4</v>
      </c>
      <c r="CQ25">
        <v>2.7042139999999999E-3</v>
      </c>
      <c r="CR25" s="95">
        <v>7.4700000000000005E-4</v>
      </c>
      <c r="CS25" s="95">
        <v>3.3799999999999998E-4</v>
      </c>
    </row>
    <row r="26" spans="1:97">
      <c r="A26" s="94">
        <v>24031</v>
      </c>
      <c r="B26" s="95">
        <v>2.9999999999999997E-4</v>
      </c>
      <c r="C26" s="95">
        <v>2.4399999999999999E-4</v>
      </c>
      <c r="D26" s="95">
        <v>2.4399999999999999E-4</v>
      </c>
      <c r="E26" s="95">
        <v>2.4399999999999999E-4</v>
      </c>
      <c r="F26" s="95">
        <v>2.4399999999999999E-4</v>
      </c>
      <c r="G26" s="95">
        <v>2.4399999999999999E-4</v>
      </c>
      <c r="H26" s="95">
        <v>2.4399999999999999E-4</v>
      </c>
      <c r="I26" s="95">
        <v>2.4399999999999999E-4</v>
      </c>
      <c r="J26" s="95">
        <v>8.5700000000000001E-4</v>
      </c>
      <c r="K26" s="95">
        <v>8.5700000000000001E-4</v>
      </c>
      <c r="L26" s="95">
        <v>8.5700000000000001E-4</v>
      </c>
      <c r="M26" s="95">
        <v>8.5700000000000001E-4</v>
      </c>
      <c r="N26" s="95">
        <v>8.5700000000000001E-4</v>
      </c>
      <c r="O26" s="95">
        <v>8.5700000000000001E-4</v>
      </c>
      <c r="P26" s="95">
        <v>8.5700000000000001E-4</v>
      </c>
      <c r="Q26">
        <v>1.1677980000000001E-3</v>
      </c>
      <c r="R26">
        <v>1.1677980000000001E-3</v>
      </c>
      <c r="S26">
        <v>1.1677980000000001E-3</v>
      </c>
      <c r="T26">
        <v>1.1677980000000001E-3</v>
      </c>
      <c r="U26" s="95">
        <v>8.4199999999999998E-4</v>
      </c>
      <c r="V26">
        <v>1.0910340000000001E-3</v>
      </c>
      <c r="W26" s="95">
        <v>5.8200000000000005E-4</v>
      </c>
      <c r="X26" s="95">
        <v>5.8200000000000005E-4</v>
      </c>
      <c r="Y26">
        <v>9.5333333000000006E-2</v>
      </c>
      <c r="Z26">
        <v>0.57399999999999995</v>
      </c>
      <c r="AA26">
        <v>9.5333333000000006E-2</v>
      </c>
      <c r="AB26">
        <v>1.1108559999999999E-3</v>
      </c>
      <c r="AC26">
        <v>1.9759629999999999E-3</v>
      </c>
      <c r="AD26">
        <v>5.3874320000000002E-3</v>
      </c>
      <c r="AE26">
        <v>5.3874320000000002E-3</v>
      </c>
      <c r="AF26" s="95">
        <v>2.5700000000000001E-4</v>
      </c>
      <c r="AG26">
        <v>2.437453E-3</v>
      </c>
      <c r="AH26">
        <v>2.437453E-3</v>
      </c>
      <c r="AI26">
        <v>2.437453E-3</v>
      </c>
      <c r="AJ26">
        <v>2.437453E-3</v>
      </c>
      <c r="AK26">
        <v>1.6077120000000001E-3</v>
      </c>
      <c r="AL26">
        <v>1.6077120000000001E-3</v>
      </c>
      <c r="AM26">
        <v>1.6077120000000001E-3</v>
      </c>
      <c r="AN26">
        <v>4.6851369999999998E-3</v>
      </c>
      <c r="AO26" s="95">
        <v>9.9299999999999996E-4</v>
      </c>
      <c r="AP26" s="95">
        <v>4.2200000000000001E-4</v>
      </c>
      <c r="AQ26" s="95">
        <v>4.2200000000000001E-4</v>
      </c>
      <c r="AR26" s="95">
        <v>4.2200000000000001E-4</v>
      </c>
      <c r="AS26" s="95">
        <v>4.2200000000000001E-4</v>
      </c>
      <c r="AT26" s="95">
        <v>4.2200000000000001E-4</v>
      </c>
      <c r="AU26" s="95">
        <v>2.32E-4</v>
      </c>
      <c r="AV26" s="95">
        <v>8.5099999999999998E-4</v>
      </c>
      <c r="AW26" s="95">
        <v>1.2799999999999999E-4</v>
      </c>
      <c r="AX26" s="95">
        <v>2.9999999999999997E-4</v>
      </c>
      <c r="AY26" s="95">
        <v>6.4700000000000001E-4</v>
      </c>
      <c r="AZ26" s="95">
        <v>2.4399999999999999E-4</v>
      </c>
      <c r="BA26" s="95">
        <v>3.6299999999999999E-4</v>
      </c>
      <c r="BB26">
        <v>2.2219499999999999E-3</v>
      </c>
      <c r="BC26">
        <v>9.1364480000000001E-3</v>
      </c>
      <c r="BD26">
        <v>2.4894758999999999E-2</v>
      </c>
      <c r="BE26" s="95">
        <v>8.5700000000000001E-4</v>
      </c>
      <c r="BF26">
        <v>1.1677980000000001E-3</v>
      </c>
      <c r="BG26" s="95">
        <v>1.2799999999999999E-4</v>
      </c>
      <c r="BH26" s="95">
        <v>2.72E-4</v>
      </c>
      <c r="BI26" s="95">
        <v>8.4199999999999998E-4</v>
      </c>
      <c r="BJ26">
        <v>1.0910340000000001E-3</v>
      </c>
      <c r="BK26" s="95">
        <v>6.0700000000000001E-4</v>
      </c>
      <c r="BL26" s="95">
        <v>4.8799999999999999E-4</v>
      </c>
      <c r="BM26">
        <v>1.3511350000000001E-3</v>
      </c>
      <c r="BN26" s="95">
        <v>5.8200000000000005E-4</v>
      </c>
      <c r="BO26">
        <v>1.049976E-3</v>
      </c>
      <c r="BP26">
        <v>9.5333333000000006E-2</v>
      </c>
      <c r="BQ26">
        <v>1.6719969999999999E-3</v>
      </c>
      <c r="BR26">
        <v>1.1108559999999999E-3</v>
      </c>
      <c r="BS26" s="95">
        <v>5.3700000000000004E-4</v>
      </c>
      <c r="BT26" s="95">
        <v>7.1199999999999996E-4</v>
      </c>
      <c r="BU26" s="95">
        <v>6.5300000000000004E-4</v>
      </c>
      <c r="BV26" s="95">
        <v>3.0800000000000001E-4</v>
      </c>
      <c r="BW26" s="95">
        <v>4.44E-4</v>
      </c>
      <c r="BX26" s="95">
        <v>2.5700000000000001E-4</v>
      </c>
      <c r="BY26">
        <v>5.3874320000000002E-3</v>
      </c>
      <c r="BZ26" s="95">
        <v>3.5100000000000002E-4</v>
      </c>
      <c r="CA26">
        <v>2.437453E-3</v>
      </c>
      <c r="CB26">
        <v>1.9759629999999999E-3</v>
      </c>
      <c r="CC26" s="95">
        <v>4.1199999999999999E-4</v>
      </c>
      <c r="CD26">
        <v>1.6077120000000001E-3</v>
      </c>
      <c r="CE26" s="95">
        <v>5.0900000000000001E-4</v>
      </c>
      <c r="CF26" s="95">
        <v>2.3599999999999999E-4</v>
      </c>
      <c r="CG26">
        <v>4.6851369999999998E-3</v>
      </c>
      <c r="CH26">
        <v>1.803589E-3</v>
      </c>
      <c r="CI26">
        <v>1.5126650000000001E-3</v>
      </c>
      <c r="CJ26" s="95">
        <v>4.35E-4</v>
      </c>
      <c r="CK26" s="95">
        <v>9.9299999999999996E-4</v>
      </c>
      <c r="CL26" s="95">
        <v>4.2200000000000001E-4</v>
      </c>
      <c r="CM26" s="95">
        <v>2.9599999999999998E-4</v>
      </c>
      <c r="CN26">
        <v>1.6483960000000001E-3</v>
      </c>
      <c r="CO26">
        <v>5.8645859999999998E-3</v>
      </c>
      <c r="CP26" s="95">
        <v>2.32E-4</v>
      </c>
      <c r="CQ26">
        <v>2.7042139999999999E-3</v>
      </c>
      <c r="CR26" s="95">
        <v>7.4700000000000005E-4</v>
      </c>
      <c r="CS26" s="95">
        <v>3.3799999999999998E-4</v>
      </c>
    </row>
    <row r="27" spans="1:97">
      <c r="A27" s="94">
        <v>24033</v>
      </c>
      <c r="B27" s="95">
        <v>2.9999999999999997E-4</v>
      </c>
      <c r="C27" s="95">
        <v>2.4399999999999999E-4</v>
      </c>
      <c r="D27" s="95">
        <v>2.4399999999999999E-4</v>
      </c>
      <c r="E27" s="95">
        <v>2.4399999999999999E-4</v>
      </c>
      <c r="F27" s="95">
        <v>2.4399999999999999E-4</v>
      </c>
      <c r="G27" s="95">
        <v>2.4399999999999999E-4</v>
      </c>
      <c r="H27" s="95">
        <v>2.4399999999999999E-4</v>
      </c>
      <c r="I27" s="95">
        <v>2.4399999999999999E-4</v>
      </c>
      <c r="J27" s="95">
        <v>8.5700000000000001E-4</v>
      </c>
      <c r="K27" s="95">
        <v>8.5700000000000001E-4</v>
      </c>
      <c r="L27" s="95">
        <v>8.5700000000000001E-4</v>
      </c>
      <c r="M27" s="95">
        <v>8.5700000000000001E-4</v>
      </c>
      <c r="N27" s="95">
        <v>8.5700000000000001E-4</v>
      </c>
      <c r="O27" s="95">
        <v>8.5700000000000001E-4</v>
      </c>
      <c r="P27" s="95">
        <v>8.5700000000000001E-4</v>
      </c>
      <c r="Q27">
        <v>1.1677980000000001E-3</v>
      </c>
      <c r="R27">
        <v>1.1677980000000001E-3</v>
      </c>
      <c r="S27">
        <v>1.1677980000000001E-3</v>
      </c>
      <c r="T27">
        <v>1.1677980000000001E-3</v>
      </c>
      <c r="U27" s="95">
        <v>8.4199999999999998E-4</v>
      </c>
      <c r="V27">
        <v>1.0910340000000001E-3</v>
      </c>
      <c r="W27" s="95">
        <v>5.8200000000000005E-4</v>
      </c>
      <c r="X27" s="95">
        <v>5.8200000000000005E-4</v>
      </c>
      <c r="Y27">
        <v>9.5333333000000006E-2</v>
      </c>
      <c r="Z27">
        <v>9.5333333000000006E-2</v>
      </c>
      <c r="AA27">
        <v>0.57399999999999995</v>
      </c>
      <c r="AB27">
        <v>1.1108559999999999E-3</v>
      </c>
      <c r="AC27">
        <v>1.9759629999999999E-3</v>
      </c>
      <c r="AD27">
        <v>5.3874320000000002E-3</v>
      </c>
      <c r="AE27">
        <v>5.3874320000000002E-3</v>
      </c>
      <c r="AF27" s="95">
        <v>2.5700000000000001E-4</v>
      </c>
      <c r="AG27">
        <v>2.437453E-3</v>
      </c>
      <c r="AH27">
        <v>2.437453E-3</v>
      </c>
      <c r="AI27">
        <v>2.437453E-3</v>
      </c>
      <c r="AJ27">
        <v>2.437453E-3</v>
      </c>
      <c r="AK27">
        <v>1.6077120000000001E-3</v>
      </c>
      <c r="AL27">
        <v>1.6077120000000001E-3</v>
      </c>
      <c r="AM27">
        <v>1.6077120000000001E-3</v>
      </c>
      <c r="AN27">
        <v>4.6851369999999998E-3</v>
      </c>
      <c r="AO27" s="95">
        <v>9.9299999999999996E-4</v>
      </c>
      <c r="AP27" s="95">
        <v>4.2200000000000001E-4</v>
      </c>
      <c r="AQ27" s="95">
        <v>4.2200000000000001E-4</v>
      </c>
      <c r="AR27" s="95">
        <v>4.2200000000000001E-4</v>
      </c>
      <c r="AS27" s="95">
        <v>4.2200000000000001E-4</v>
      </c>
      <c r="AT27" s="95">
        <v>4.2200000000000001E-4</v>
      </c>
      <c r="AU27" s="95">
        <v>2.32E-4</v>
      </c>
      <c r="AV27" s="95">
        <v>8.5099999999999998E-4</v>
      </c>
      <c r="AW27" s="95">
        <v>1.2799999999999999E-4</v>
      </c>
      <c r="AX27" s="95">
        <v>2.9999999999999997E-4</v>
      </c>
      <c r="AY27" s="95">
        <v>6.4700000000000001E-4</v>
      </c>
      <c r="AZ27" s="95">
        <v>2.4399999999999999E-4</v>
      </c>
      <c r="BA27" s="95">
        <v>3.6299999999999999E-4</v>
      </c>
      <c r="BB27">
        <v>2.2219499999999999E-3</v>
      </c>
      <c r="BC27">
        <v>9.1364480000000001E-3</v>
      </c>
      <c r="BD27">
        <v>2.4894758999999999E-2</v>
      </c>
      <c r="BE27" s="95">
        <v>8.5700000000000001E-4</v>
      </c>
      <c r="BF27">
        <v>1.1677980000000001E-3</v>
      </c>
      <c r="BG27" s="95">
        <v>1.2799999999999999E-4</v>
      </c>
      <c r="BH27" s="95">
        <v>2.72E-4</v>
      </c>
      <c r="BI27" s="95">
        <v>8.4199999999999998E-4</v>
      </c>
      <c r="BJ27">
        <v>1.0910340000000001E-3</v>
      </c>
      <c r="BK27" s="95">
        <v>6.0700000000000001E-4</v>
      </c>
      <c r="BL27" s="95">
        <v>4.8799999999999999E-4</v>
      </c>
      <c r="BM27">
        <v>1.3511350000000001E-3</v>
      </c>
      <c r="BN27" s="95">
        <v>5.8200000000000005E-4</v>
      </c>
      <c r="BO27">
        <v>1.049976E-3</v>
      </c>
      <c r="BP27">
        <v>9.5333333000000006E-2</v>
      </c>
      <c r="BQ27">
        <v>1.6719969999999999E-3</v>
      </c>
      <c r="BR27">
        <v>1.1108559999999999E-3</v>
      </c>
      <c r="BS27" s="95">
        <v>5.3700000000000004E-4</v>
      </c>
      <c r="BT27" s="95">
        <v>7.1199999999999996E-4</v>
      </c>
      <c r="BU27" s="95">
        <v>6.5300000000000004E-4</v>
      </c>
      <c r="BV27" s="95">
        <v>3.0800000000000001E-4</v>
      </c>
      <c r="BW27" s="95">
        <v>4.44E-4</v>
      </c>
      <c r="BX27" s="95">
        <v>2.5700000000000001E-4</v>
      </c>
      <c r="BY27">
        <v>5.3874320000000002E-3</v>
      </c>
      <c r="BZ27" s="95">
        <v>3.5100000000000002E-4</v>
      </c>
      <c r="CA27">
        <v>2.437453E-3</v>
      </c>
      <c r="CB27">
        <v>1.9759629999999999E-3</v>
      </c>
      <c r="CC27" s="95">
        <v>4.1199999999999999E-4</v>
      </c>
      <c r="CD27">
        <v>1.6077120000000001E-3</v>
      </c>
      <c r="CE27" s="95">
        <v>5.0900000000000001E-4</v>
      </c>
      <c r="CF27" s="95">
        <v>2.3599999999999999E-4</v>
      </c>
      <c r="CG27">
        <v>4.6851369999999998E-3</v>
      </c>
      <c r="CH27">
        <v>1.803589E-3</v>
      </c>
      <c r="CI27">
        <v>1.5126650000000001E-3</v>
      </c>
      <c r="CJ27" s="95">
        <v>4.35E-4</v>
      </c>
      <c r="CK27" s="95">
        <v>9.9299999999999996E-4</v>
      </c>
      <c r="CL27" s="95">
        <v>4.2200000000000001E-4</v>
      </c>
      <c r="CM27" s="95">
        <v>2.9599999999999998E-4</v>
      </c>
      <c r="CN27">
        <v>1.6483960000000001E-3</v>
      </c>
      <c r="CO27">
        <v>5.8645859999999998E-3</v>
      </c>
      <c r="CP27" s="95">
        <v>2.32E-4</v>
      </c>
      <c r="CQ27">
        <v>2.7042139999999999E-3</v>
      </c>
      <c r="CR27" s="95">
        <v>7.4700000000000005E-4</v>
      </c>
      <c r="CS27" s="95">
        <v>3.3799999999999998E-4</v>
      </c>
    </row>
    <row r="28" spans="1:97">
      <c r="A28" s="94">
        <v>26163</v>
      </c>
      <c r="B28" s="95">
        <v>6.1399999999999996E-4</v>
      </c>
      <c r="C28" s="95">
        <v>4.8899999999999996E-4</v>
      </c>
      <c r="D28" s="95">
        <v>4.8899999999999996E-4</v>
      </c>
      <c r="E28" s="95">
        <v>4.8899999999999996E-4</v>
      </c>
      <c r="F28" s="95">
        <v>4.8899999999999996E-4</v>
      </c>
      <c r="G28" s="95">
        <v>4.8899999999999996E-4</v>
      </c>
      <c r="H28" s="95">
        <v>4.8899999999999996E-4</v>
      </c>
      <c r="I28" s="95">
        <v>4.8899999999999996E-4</v>
      </c>
      <c r="J28">
        <v>1.0633719999999999E-3</v>
      </c>
      <c r="K28">
        <v>1.0633719999999999E-3</v>
      </c>
      <c r="L28">
        <v>1.0633719999999999E-3</v>
      </c>
      <c r="M28">
        <v>1.0633719999999999E-3</v>
      </c>
      <c r="N28">
        <v>1.0633719999999999E-3</v>
      </c>
      <c r="O28">
        <v>1.0633719999999999E-3</v>
      </c>
      <c r="P28">
        <v>1.0633719999999999E-3</v>
      </c>
      <c r="Q28">
        <v>1.5892460000000001E-3</v>
      </c>
      <c r="R28">
        <v>1.5892460000000001E-3</v>
      </c>
      <c r="S28">
        <v>1.5892460000000001E-3</v>
      </c>
      <c r="T28">
        <v>1.5892460000000001E-3</v>
      </c>
      <c r="U28">
        <v>2.8443589999999999E-3</v>
      </c>
      <c r="V28">
        <v>4.1264400000000003E-3</v>
      </c>
      <c r="W28">
        <v>1.1012509999999999E-3</v>
      </c>
      <c r="X28">
        <v>1.1012509999999999E-3</v>
      </c>
      <c r="Y28">
        <v>1.858567E-3</v>
      </c>
      <c r="Z28">
        <v>1.858567E-3</v>
      </c>
      <c r="AA28">
        <v>1.858567E-3</v>
      </c>
      <c r="AB28">
        <v>0.57399999999999995</v>
      </c>
      <c r="AC28">
        <v>1.901053E-3</v>
      </c>
      <c r="AD28">
        <v>1.6516910000000001E-3</v>
      </c>
      <c r="AE28">
        <v>1.6516910000000001E-3</v>
      </c>
      <c r="AF28" s="95">
        <v>5.2899999999999996E-4</v>
      </c>
      <c r="AG28">
        <v>1.8225019999999999E-3</v>
      </c>
      <c r="AH28">
        <v>1.8225019999999999E-3</v>
      </c>
      <c r="AI28">
        <v>1.8225019999999999E-3</v>
      </c>
      <c r="AJ28">
        <v>1.8225019999999999E-3</v>
      </c>
      <c r="AK28">
        <v>4.2554029999999996E-3</v>
      </c>
      <c r="AL28">
        <v>4.2554029999999996E-3</v>
      </c>
      <c r="AM28">
        <v>4.2554029999999996E-3</v>
      </c>
      <c r="AN28">
        <v>2.2112619999999999E-3</v>
      </c>
      <c r="AO28">
        <v>2.0311029999999998E-3</v>
      </c>
      <c r="AP28" s="95">
        <v>8.5800000000000004E-4</v>
      </c>
      <c r="AQ28" s="95">
        <v>8.5800000000000004E-4</v>
      </c>
      <c r="AR28" s="95">
        <v>8.5800000000000004E-4</v>
      </c>
      <c r="AS28" s="95">
        <v>8.5800000000000004E-4</v>
      </c>
      <c r="AT28" s="95">
        <v>8.5800000000000004E-4</v>
      </c>
      <c r="AU28" s="95">
        <v>4.8000000000000001E-4</v>
      </c>
      <c r="AV28">
        <v>1.442544E-3</v>
      </c>
      <c r="AW28" s="95">
        <v>2.42E-4</v>
      </c>
      <c r="AX28" s="95">
        <v>6.1399999999999996E-4</v>
      </c>
      <c r="AY28">
        <v>1.4390200000000001E-3</v>
      </c>
      <c r="AZ28" s="95">
        <v>4.8899999999999996E-4</v>
      </c>
      <c r="BA28" s="95">
        <v>8.1400000000000005E-4</v>
      </c>
      <c r="BB28">
        <v>1.444631E-3</v>
      </c>
      <c r="BC28">
        <v>1.6802270000000001E-3</v>
      </c>
      <c r="BD28">
        <v>1.909266E-3</v>
      </c>
      <c r="BE28">
        <v>1.0633719999999999E-3</v>
      </c>
      <c r="BF28">
        <v>1.5892460000000001E-3</v>
      </c>
      <c r="BG28" s="95">
        <v>2.32E-4</v>
      </c>
      <c r="BH28" s="95">
        <v>5.7700000000000004E-4</v>
      </c>
      <c r="BI28">
        <v>2.8443589999999999E-3</v>
      </c>
      <c r="BJ28">
        <v>4.1264400000000003E-3</v>
      </c>
      <c r="BK28" s="95">
        <v>1.8722019999999999E-3</v>
      </c>
      <c r="BL28" s="95">
        <v>1.1925359999999999E-3</v>
      </c>
      <c r="BM28">
        <v>2.7507289999999999E-3</v>
      </c>
      <c r="BN28">
        <v>1.1012509999999999E-3</v>
      </c>
      <c r="BO28" s="95">
        <v>1.120659E-3</v>
      </c>
      <c r="BP28">
        <v>1.858567E-3</v>
      </c>
      <c r="BQ28">
        <v>1.31832E-3</v>
      </c>
      <c r="BR28">
        <v>0.28599999999999998</v>
      </c>
      <c r="BS28" s="95">
        <v>1.684042E-3</v>
      </c>
      <c r="BT28">
        <v>1.4014159999999999E-3</v>
      </c>
      <c r="BU28">
        <v>1.7726440000000001E-3</v>
      </c>
      <c r="BV28" s="95">
        <v>6.9300000000000004E-4</v>
      </c>
      <c r="BW28" s="95">
        <v>1.11041E-3</v>
      </c>
      <c r="BX28" s="95">
        <v>5.2899999999999996E-4</v>
      </c>
      <c r="BY28">
        <v>1.6516910000000001E-3</v>
      </c>
      <c r="BZ28" s="95">
        <v>7.3800000000000005E-4</v>
      </c>
      <c r="CA28">
        <v>1.8225019999999999E-3</v>
      </c>
      <c r="CB28">
        <v>1.901053E-3</v>
      </c>
      <c r="CC28" s="95">
        <v>1.070924E-3</v>
      </c>
      <c r="CD28">
        <v>4.2554029999999996E-3</v>
      </c>
      <c r="CE28" s="95">
        <v>1.177956E-3</v>
      </c>
      <c r="CF28" s="95">
        <v>4.8500000000000003E-4</v>
      </c>
      <c r="CG28">
        <v>2.2112619999999999E-3</v>
      </c>
      <c r="CH28">
        <v>1.3185510000000001E-3</v>
      </c>
      <c r="CI28">
        <v>1.6058069999999999E-3</v>
      </c>
      <c r="CJ28" s="95">
        <v>1.126691E-3</v>
      </c>
      <c r="CK28">
        <v>2.0311029999999998E-3</v>
      </c>
      <c r="CL28" s="95">
        <v>8.5800000000000004E-4</v>
      </c>
      <c r="CM28" s="95">
        <v>6.2699999999999995E-4</v>
      </c>
      <c r="CN28">
        <v>1.478601E-3</v>
      </c>
      <c r="CO28">
        <v>1.9382340000000001E-3</v>
      </c>
      <c r="CP28" s="95">
        <v>4.8000000000000001E-4</v>
      </c>
      <c r="CQ28">
        <v>2.6653670000000001E-3</v>
      </c>
      <c r="CR28">
        <v>3.4896549999999999E-3</v>
      </c>
      <c r="CS28" s="95">
        <v>7.6499999999999995E-4</v>
      </c>
    </row>
    <row r="29" spans="1:97">
      <c r="A29" s="94">
        <v>37119</v>
      </c>
      <c r="B29" s="95">
        <v>4.4099999999999999E-4</v>
      </c>
      <c r="C29" s="95">
        <v>3.4600000000000001E-4</v>
      </c>
      <c r="D29" s="95">
        <v>3.4600000000000001E-4</v>
      </c>
      <c r="E29" s="95">
        <v>3.4600000000000001E-4</v>
      </c>
      <c r="F29" s="95">
        <v>3.4600000000000001E-4</v>
      </c>
      <c r="G29" s="95">
        <v>3.4600000000000001E-4</v>
      </c>
      <c r="H29" s="95">
        <v>3.4600000000000001E-4</v>
      </c>
      <c r="I29" s="95">
        <v>3.4600000000000001E-4</v>
      </c>
      <c r="J29" s="95">
        <v>1.705848E-3</v>
      </c>
      <c r="K29" s="95">
        <v>1.705848E-3</v>
      </c>
      <c r="L29" s="95">
        <v>1.705848E-3</v>
      </c>
      <c r="M29" s="95">
        <v>1.705848E-3</v>
      </c>
      <c r="N29" s="95">
        <v>1.705848E-3</v>
      </c>
      <c r="O29" s="95">
        <v>1.705848E-3</v>
      </c>
      <c r="P29" s="95">
        <v>1.705848E-3</v>
      </c>
      <c r="Q29">
        <v>3.652481E-3</v>
      </c>
      <c r="R29">
        <v>3.652481E-3</v>
      </c>
      <c r="S29">
        <v>3.652481E-3</v>
      </c>
      <c r="T29">
        <v>3.652481E-3</v>
      </c>
      <c r="U29" s="95">
        <v>1.450822E-3</v>
      </c>
      <c r="V29">
        <v>1.9198780000000001E-3</v>
      </c>
      <c r="W29" s="95">
        <v>1.051349E-3</v>
      </c>
      <c r="X29" s="95">
        <v>1.051349E-3</v>
      </c>
      <c r="Y29">
        <v>2.5347640000000001E-3</v>
      </c>
      <c r="Z29">
        <v>2.5347640000000001E-3</v>
      </c>
      <c r="AA29">
        <v>2.5347640000000001E-3</v>
      </c>
      <c r="AB29">
        <v>1.45758E-3</v>
      </c>
      <c r="AC29">
        <v>0.57399999999999995</v>
      </c>
      <c r="AD29">
        <v>1.8657229999999999E-3</v>
      </c>
      <c r="AE29">
        <v>1.8657229999999999E-3</v>
      </c>
      <c r="AF29" s="95">
        <v>3.6499999999999998E-4</v>
      </c>
      <c r="AG29">
        <v>1.446379E-3</v>
      </c>
      <c r="AH29">
        <v>1.446379E-3</v>
      </c>
      <c r="AI29">
        <v>1.446379E-3</v>
      </c>
      <c r="AJ29">
        <v>1.446379E-3</v>
      </c>
      <c r="AK29">
        <v>2.6315760000000001E-3</v>
      </c>
      <c r="AL29">
        <v>2.6315760000000001E-3</v>
      </c>
      <c r="AM29">
        <v>2.6315760000000001E-3</v>
      </c>
      <c r="AN29">
        <v>2.0572770000000002E-3</v>
      </c>
      <c r="AO29" s="95">
        <v>2.281614E-3</v>
      </c>
      <c r="AP29" s="95">
        <v>6.7599999999999995E-4</v>
      </c>
      <c r="AQ29" s="95">
        <v>6.7599999999999995E-4</v>
      </c>
      <c r="AR29" s="95">
        <v>6.7599999999999995E-4</v>
      </c>
      <c r="AS29" s="95">
        <v>6.7599999999999995E-4</v>
      </c>
      <c r="AT29" s="95">
        <v>6.7599999999999995E-4</v>
      </c>
      <c r="AU29" s="95">
        <v>3.21E-4</v>
      </c>
      <c r="AV29" s="95">
        <v>1.9062370000000001E-3</v>
      </c>
      <c r="AW29" s="95">
        <v>1.7000000000000001E-4</v>
      </c>
      <c r="AX29" s="95">
        <v>4.4099999999999999E-4</v>
      </c>
      <c r="AY29" s="95">
        <v>1.1692740000000001E-3</v>
      </c>
      <c r="AZ29" s="95">
        <v>3.4600000000000001E-4</v>
      </c>
      <c r="BA29" s="95">
        <v>5.4000000000000001E-4</v>
      </c>
      <c r="BB29">
        <v>1.3430359999999999E-3</v>
      </c>
      <c r="BC29">
        <v>2.1609730000000001E-3</v>
      </c>
      <c r="BD29">
        <v>2.7395520000000001E-3</v>
      </c>
      <c r="BE29" s="95">
        <v>1.705848E-3</v>
      </c>
      <c r="BF29">
        <v>3.652481E-3</v>
      </c>
      <c r="BG29" s="95">
        <v>1.74E-4</v>
      </c>
      <c r="BH29" s="95">
        <v>3.8299999999999999E-4</v>
      </c>
      <c r="BI29" s="95">
        <v>1.450822E-3</v>
      </c>
      <c r="BJ29">
        <v>1.9198780000000001E-3</v>
      </c>
      <c r="BK29" s="95">
        <v>9.3999999999999997E-4</v>
      </c>
      <c r="BL29" s="95">
        <v>7.6800000000000002E-4</v>
      </c>
      <c r="BM29">
        <v>3.3138690000000001E-3</v>
      </c>
      <c r="BN29" s="95">
        <v>1.051349E-3</v>
      </c>
      <c r="BO29" s="95">
        <v>8.8000000000000003E-4</v>
      </c>
      <c r="BP29">
        <v>2.5347640000000001E-3</v>
      </c>
      <c r="BQ29">
        <v>1.163147E-3</v>
      </c>
      <c r="BR29">
        <v>1.45758E-3</v>
      </c>
      <c r="BS29" s="95">
        <v>7.6800000000000002E-4</v>
      </c>
      <c r="BT29" s="95">
        <v>1.3918789999999999E-3</v>
      </c>
      <c r="BU29" s="95">
        <v>1.1030790000000001E-3</v>
      </c>
      <c r="BV29" s="95">
        <v>4.3399999999999998E-4</v>
      </c>
      <c r="BW29" s="95">
        <v>6.6799999999999997E-4</v>
      </c>
      <c r="BX29" s="95">
        <v>3.6499999999999998E-4</v>
      </c>
      <c r="BY29">
        <v>1.8657229999999999E-3</v>
      </c>
      <c r="BZ29" s="95">
        <v>5.2999999999999998E-4</v>
      </c>
      <c r="CA29">
        <v>1.446379E-3</v>
      </c>
      <c r="CB29">
        <v>0.28599999999999998</v>
      </c>
      <c r="CC29" s="95">
        <v>5.8299999999999997E-4</v>
      </c>
      <c r="CD29">
        <v>2.6315760000000001E-3</v>
      </c>
      <c r="CE29" s="95">
        <v>8.3000000000000001E-4</v>
      </c>
      <c r="CF29" s="95">
        <v>3.3E-4</v>
      </c>
      <c r="CG29">
        <v>2.0572770000000002E-3</v>
      </c>
      <c r="CH29">
        <v>1.215023E-3</v>
      </c>
      <c r="CI29">
        <v>6.7575639999999998E-3</v>
      </c>
      <c r="CJ29" s="95">
        <v>6.3500000000000004E-4</v>
      </c>
      <c r="CK29" s="95">
        <v>2.281614E-3</v>
      </c>
      <c r="CL29" s="95">
        <v>6.7599999999999995E-4</v>
      </c>
      <c r="CM29" s="95">
        <v>4.2700000000000002E-4</v>
      </c>
      <c r="CN29">
        <v>1.160615E-3</v>
      </c>
      <c r="CO29">
        <v>3.8224959999999999E-3</v>
      </c>
      <c r="CP29" s="95">
        <v>3.21E-4</v>
      </c>
      <c r="CQ29">
        <v>4.1429769999999999E-3</v>
      </c>
      <c r="CR29" s="95">
        <v>1.0865060000000001E-3</v>
      </c>
      <c r="CS29" s="95">
        <v>4.8700000000000002E-4</v>
      </c>
    </row>
    <row r="30" spans="1:97">
      <c r="A30" s="94">
        <v>34013</v>
      </c>
      <c r="B30" s="95">
        <v>3.28E-4</v>
      </c>
      <c r="C30" s="95">
        <v>2.6899999999999998E-4</v>
      </c>
      <c r="D30" s="95">
        <v>2.6899999999999998E-4</v>
      </c>
      <c r="E30" s="95">
        <v>2.6899999999999998E-4</v>
      </c>
      <c r="F30" s="95">
        <v>2.6899999999999998E-4</v>
      </c>
      <c r="G30" s="95">
        <v>2.6899999999999998E-4</v>
      </c>
      <c r="H30" s="95">
        <v>2.6899999999999998E-4</v>
      </c>
      <c r="I30" s="95">
        <v>2.6899999999999998E-4</v>
      </c>
      <c r="J30" s="95">
        <v>8.7799999999999998E-4</v>
      </c>
      <c r="K30" s="95">
        <v>8.7799999999999998E-4</v>
      </c>
      <c r="L30" s="95">
        <v>8.7799999999999998E-4</v>
      </c>
      <c r="M30" s="95">
        <v>8.7799999999999998E-4</v>
      </c>
      <c r="N30" s="95">
        <v>8.7799999999999998E-4</v>
      </c>
      <c r="O30" s="95">
        <v>8.7799999999999998E-4</v>
      </c>
      <c r="P30" s="95">
        <v>8.7799999999999998E-4</v>
      </c>
      <c r="Q30">
        <v>1.1131139999999999E-3</v>
      </c>
      <c r="R30">
        <v>1.1131139999999999E-3</v>
      </c>
      <c r="S30">
        <v>1.1131139999999999E-3</v>
      </c>
      <c r="T30">
        <v>1.1131139999999999E-3</v>
      </c>
      <c r="U30" s="95">
        <v>8.5099999999999998E-4</v>
      </c>
      <c r="V30">
        <v>1.068058E-3</v>
      </c>
      <c r="W30" s="95">
        <v>6.0599999999999998E-4</v>
      </c>
      <c r="X30" s="95">
        <v>6.0599999999999998E-4</v>
      </c>
      <c r="Y30">
        <v>6.2107389999999998E-3</v>
      </c>
      <c r="Z30">
        <v>6.2107389999999998E-3</v>
      </c>
      <c r="AA30">
        <v>6.2107389999999998E-3</v>
      </c>
      <c r="AB30">
        <v>1.138072E-3</v>
      </c>
      <c r="AC30">
        <v>1.6766800000000001E-3</v>
      </c>
      <c r="AD30">
        <v>0.57399999999999995</v>
      </c>
      <c r="AE30">
        <v>0.14299999999999999</v>
      </c>
      <c r="AF30" s="95">
        <v>2.8400000000000002E-4</v>
      </c>
      <c r="AG30">
        <v>3.7965590000000001E-3</v>
      </c>
      <c r="AH30">
        <v>3.7965590000000001E-3</v>
      </c>
      <c r="AI30">
        <v>3.7965590000000001E-3</v>
      </c>
      <c r="AJ30">
        <v>3.7965590000000001E-3</v>
      </c>
      <c r="AK30">
        <v>1.4775820000000001E-3</v>
      </c>
      <c r="AL30">
        <v>1.4775820000000001E-3</v>
      </c>
      <c r="AM30">
        <v>1.4775820000000001E-3</v>
      </c>
      <c r="AN30">
        <v>4.4616769999999998E-3</v>
      </c>
      <c r="AO30" s="95">
        <v>9.6699999999999998E-4</v>
      </c>
      <c r="AP30" s="95">
        <v>4.5199999999999998E-4</v>
      </c>
      <c r="AQ30" s="95">
        <v>4.5199999999999998E-4</v>
      </c>
      <c r="AR30" s="95">
        <v>4.5199999999999998E-4</v>
      </c>
      <c r="AS30" s="95">
        <v>4.5199999999999998E-4</v>
      </c>
      <c r="AT30" s="95">
        <v>4.5199999999999998E-4</v>
      </c>
      <c r="AU30" s="95">
        <v>2.5799999999999998E-4</v>
      </c>
      <c r="AV30" s="95">
        <v>8.4800000000000001E-4</v>
      </c>
      <c r="AW30" s="95">
        <v>1.45E-4</v>
      </c>
      <c r="AX30" s="95">
        <v>3.28E-4</v>
      </c>
      <c r="AY30" s="95">
        <v>6.6699999999999995E-4</v>
      </c>
      <c r="AZ30" s="95">
        <v>2.6899999999999998E-4</v>
      </c>
      <c r="BA30" s="95">
        <v>3.9399999999999998E-4</v>
      </c>
      <c r="BB30">
        <v>4.2976070000000002E-3</v>
      </c>
      <c r="BC30">
        <v>1.1523429999999999E-2</v>
      </c>
      <c r="BD30">
        <v>5.1083220000000002E-3</v>
      </c>
      <c r="BE30" s="95">
        <v>8.7799999999999998E-4</v>
      </c>
      <c r="BF30">
        <v>1.1131139999999999E-3</v>
      </c>
      <c r="BG30" s="95">
        <v>1.44E-4</v>
      </c>
      <c r="BH30" s="95">
        <v>2.9999999999999997E-4</v>
      </c>
      <c r="BI30" s="95">
        <v>8.5099999999999998E-4</v>
      </c>
      <c r="BJ30">
        <v>1.068058E-3</v>
      </c>
      <c r="BK30" s="95">
        <v>6.3900000000000003E-4</v>
      </c>
      <c r="BL30" s="95">
        <v>5.1900000000000004E-4</v>
      </c>
      <c r="BM30">
        <v>1.252179E-3</v>
      </c>
      <c r="BN30" s="95">
        <v>6.0599999999999998E-4</v>
      </c>
      <c r="BO30">
        <v>1.4872869999999999E-3</v>
      </c>
      <c r="BP30">
        <v>6.2107389999999998E-3</v>
      </c>
      <c r="BQ30">
        <v>2.7747330000000001E-3</v>
      </c>
      <c r="BR30">
        <v>1.138072E-3</v>
      </c>
      <c r="BS30" s="95">
        <v>5.7799999999999995E-4</v>
      </c>
      <c r="BT30" s="95">
        <v>7.2499999999999995E-4</v>
      </c>
      <c r="BU30" s="95">
        <v>6.7699999999999998E-4</v>
      </c>
      <c r="BV30" s="95">
        <v>3.4000000000000002E-4</v>
      </c>
      <c r="BW30" s="95">
        <v>4.7800000000000002E-4</v>
      </c>
      <c r="BX30" s="95">
        <v>2.8400000000000002E-4</v>
      </c>
      <c r="BY30">
        <v>0.14299999999999999</v>
      </c>
      <c r="BZ30" s="95">
        <v>3.8000000000000002E-4</v>
      </c>
      <c r="CA30">
        <v>3.7965590000000001E-3</v>
      </c>
      <c r="CB30">
        <v>1.6766800000000001E-3</v>
      </c>
      <c r="CC30" s="95">
        <v>4.4999999999999999E-4</v>
      </c>
      <c r="CD30">
        <v>1.4775820000000001E-3</v>
      </c>
      <c r="CE30" s="95">
        <v>5.3799999999999996E-4</v>
      </c>
      <c r="CF30" s="95">
        <v>2.63E-4</v>
      </c>
      <c r="CG30">
        <v>4.4616769999999998E-3</v>
      </c>
      <c r="CH30">
        <v>3.1216820000000002E-3</v>
      </c>
      <c r="CI30">
        <v>1.3839729999999999E-3</v>
      </c>
      <c r="CJ30" s="95">
        <v>4.7100000000000001E-4</v>
      </c>
      <c r="CK30" s="95">
        <v>9.6699999999999998E-4</v>
      </c>
      <c r="CL30" s="95">
        <v>4.5199999999999998E-4</v>
      </c>
      <c r="CM30" s="95">
        <v>3.2400000000000001E-4</v>
      </c>
      <c r="CN30">
        <v>2.5605900000000002E-3</v>
      </c>
      <c r="CO30">
        <v>3.264763E-3</v>
      </c>
      <c r="CP30" s="95">
        <v>2.5799999999999998E-4</v>
      </c>
      <c r="CQ30">
        <v>2.1144369999999998E-3</v>
      </c>
      <c r="CR30" s="95">
        <v>7.8399999999999997E-4</v>
      </c>
      <c r="CS30" s="95">
        <v>3.6900000000000002E-4</v>
      </c>
    </row>
    <row r="31" spans="1:97">
      <c r="A31" s="94">
        <v>34017</v>
      </c>
      <c r="B31" s="95">
        <v>3.28E-4</v>
      </c>
      <c r="C31" s="95">
        <v>2.6899999999999998E-4</v>
      </c>
      <c r="D31" s="95">
        <v>2.6899999999999998E-4</v>
      </c>
      <c r="E31" s="95">
        <v>2.6899999999999998E-4</v>
      </c>
      <c r="F31" s="95">
        <v>2.6899999999999998E-4</v>
      </c>
      <c r="G31" s="95">
        <v>2.6899999999999998E-4</v>
      </c>
      <c r="H31" s="95">
        <v>2.6899999999999998E-4</v>
      </c>
      <c r="I31" s="95">
        <v>2.6899999999999998E-4</v>
      </c>
      <c r="J31" s="95">
        <v>8.7799999999999998E-4</v>
      </c>
      <c r="K31" s="95">
        <v>8.7799999999999998E-4</v>
      </c>
      <c r="L31" s="95">
        <v>8.7799999999999998E-4</v>
      </c>
      <c r="M31" s="95">
        <v>8.7799999999999998E-4</v>
      </c>
      <c r="N31" s="95">
        <v>8.7799999999999998E-4</v>
      </c>
      <c r="O31" s="95">
        <v>8.7799999999999998E-4</v>
      </c>
      <c r="P31" s="95">
        <v>8.7799999999999998E-4</v>
      </c>
      <c r="Q31" s="95">
        <v>1.1131139999999999E-3</v>
      </c>
      <c r="R31" s="95">
        <v>1.1131139999999999E-3</v>
      </c>
      <c r="S31" s="95">
        <v>1.1131139999999999E-3</v>
      </c>
      <c r="T31" s="95">
        <v>1.1131139999999999E-3</v>
      </c>
      <c r="U31" s="95">
        <v>8.5099999999999998E-4</v>
      </c>
      <c r="V31" s="95">
        <v>1.068058E-3</v>
      </c>
      <c r="W31" s="95">
        <v>6.0599999999999998E-4</v>
      </c>
      <c r="X31" s="95">
        <v>6.0599999999999998E-4</v>
      </c>
      <c r="Y31" s="95">
        <v>6.2107389999999998E-3</v>
      </c>
      <c r="Z31" s="95">
        <v>6.2107389999999998E-3</v>
      </c>
      <c r="AA31" s="95">
        <v>6.2107389999999998E-3</v>
      </c>
      <c r="AB31" s="95">
        <v>1.138072E-3</v>
      </c>
      <c r="AC31" s="95">
        <v>1.6766800000000001E-3</v>
      </c>
      <c r="AD31" s="95">
        <v>0.14299999999999999</v>
      </c>
      <c r="AE31" s="95">
        <v>0.57399999999999995</v>
      </c>
      <c r="AF31" s="95">
        <v>2.8400000000000002E-4</v>
      </c>
      <c r="AG31" s="95">
        <v>3.7965590000000001E-3</v>
      </c>
      <c r="AH31" s="95">
        <v>3.7965590000000001E-3</v>
      </c>
      <c r="AI31" s="95">
        <v>3.7965590000000001E-3</v>
      </c>
      <c r="AJ31" s="95">
        <v>3.7965590000000001E-3</v>
      </c>
      <c r="AK31" s="95">
        <v>1.4775820000000001E-3</v>
      </c>
      <c r="AL31" s="95">
        <v>1.4775820000000001E-3</v>
      </c>
      <c r="AM31" s="95">
        <v>1.4775820000000001E-3</v>
      </c>
      <c r="AN31" s="95">
        <v>4.4616769999999998E-3</v>
      </c>
      <c r="AO31" s="95">
        <v>9.6699999999999998E-4</v>
      </c>
      <c r="AP31" s="95">
        <v>4.5199999999999998E-4</v>
      </c>
      <c r="AQ31" s="95">
        <v>4.5199999999999998E-4</v>
      </c>
      <c r="AR31" s="95">
        <v>4.5199999999999998E-4</v>
      </c>
      <c r="AS31" s="95">
        <v>4.5199999999999998E-4</v>
      </c>
      <c r="AT31" s="95">
        <v>4.5199999999999998E-4</v>
      </c>
      <c r="AU31" s="95">
        <v>2.5799999999999998E-4</v>
      </c>
      <c r="AV31" s="95">
        <v>8.4800000000000001E-4</v>
      </c>
      <c r="AW31" s="95">
        <v>1.45E-4</v>
      </c>
      <c r="AX31" s="95">
        <v>3.28E-4</v>
      </c>
      <c r="AY31" s="95">
        <v>6.6699999999999995E-4</v>
      </c>
      <c r="AZ31" s="95">
        <v>2.6899999999999998E-4</v>
      </c>
      <c r="BA31" s="95">
        <v>3.9399999999999998E-4</v>
      </c>
      <c r="BB31" s="95">
        <v>4.2976070000000002E-3</v>
      </c>
      <c r="BC31" s="95">
        <v>1.1523429999999999E-2</v>
      </c>
      <c r="BD31" s="95">
        <v>5.1083220000000002E-3</v>
      </c>
      <c r="BE31" s="95">
        <v>8.7799999999999998E-4</v>
      </c>
      <c r="BF31" s="95">
        <v>1.1131139999999999E-3</v>
      </c>
      <c r="BG31" s="95">
        <v>1.44E-4</v>
      </c>
      <c r="BH31" s="95">
        <v>2.9999999999999997E-4</v>
      </c>
      <c r="BI31" s="95">
        <v>8.5099999999999998E-4</v>
      </c>
      <c r="BJ31" s="95">
        <v>1.068058E-3</v>
      </c>
      <c r="BK31" s="95">
        <v>6.3900000000000003E-4</v>
      </c>
      <c r="BL31" s="95">
        <v>5.1900000000000004E-4</v>
      </c>
      <c r="BM31" s="95">
        <v>1.252179E-3</v>
      </c>
      <c r="BN31" s="95">
        <v>6.0599999999999998E-4</v>
      </c>
      <c r="BO31" s="95">
        <v>1.4872869999999999E-3</v>
      </c>
      <c r="BP31" s="95">
        <v>6.2107389999999998E-3</v>
      </c>
      <c r="BQ31" s="95">
        <v>2.7747330000000001E-3</v>
      </c>
      <c r="BR31" s="95">
        <v>1.138072E-3</v>
      </c>
      <c r="BS31" s="95">
        <v>5.7799999999999995E-4</v>
      </c>
      <c r="BT31" s="95">
        <v>7.2499999999999995E-4</v>
      </c>
      <c r="BU31" s="95">
        <v>6.7699999999999998E-4</v>
      </c>
      <c r="BV31" s="95">
        <v>3.4000000000000002E-4</v>
      </c>
      <c r="BW31" s="95">
        <v>4.7800000000000002E-4</v>
      </c>
      <c r="BX31" s="95">
        <v>2.8400000000000002E-4</v>
      </c>
      <c r="BY31" s="95">
        <v>0.14299999999999999</v>
      </c>
      <c r="BZ31" s="95">
        <v>3.8000000000000002E-4</v>
      </c>
      <c r="CA31" s="95">
        <v>3.7965590000000001E-3</v>
      </c>
      <c r="CB31" s="95">
        <v>1.6766800000000001E-3</v>
      </c>
      <c r="CC31" s="95">
        <v>4.4999999999999999E-4</v>
      </c>
      <c r="CD31" s="95">
        <v>1.4775820000000001E-3</v>
      </c>
      <c r="CE31" s="95">
        <v>5.3799999999999996E-4</v>
      </c>
      <c r="CF31" s="95">
        <v>2.63E-4</v>
      </c>
      <c r="CG31" s="95">
        <v>4.4616769999999998E-3</v>
      </c>
      <c r="CH31" s="95">
        <v>3.1216820000000002E-3</v>
      </c>
      <c r="CI31" s="95">
        <v>1.3839729999999999E-3</v>
      </c>
      <c r="CJ31" s="95">
        <v>4.7100000000000001E-4</v>
      </c>
      <c r="CK31" s="95">
        <v>9.6699999999999998E-4</v>
      </c>
      <c r="CL31" s="95">
        <v>4.5199999999999998E-4</v>
      </c>
      <c r="CM31" s="95">
        <v>3.2400000000000001E-4</v>
      </c>
      <c r="CN31" s="95">
        <v>2.5605900000000002E-3</v>
      </c>
      <c r="CO31" s="95">
        <v>3.264763E-3</v>
      </c>
      <c r="CP31" s="95">
        <v>2.5799999999999998E-4</v>
      </c>
      <c r="CQ31" s="95">
        <v>2.1144369999999998E-3</v>
      </c>
      <c r="CR31" s="95">
        <v>7.8399999999999997E-4</v>
      </c>
      <c r="CS31" s="95">
        <v>3.6900000000000002E-4</v>
      </c>
    </row>
    <row r="32" spans="1:97">
      <c r="A32" s="94">
        <v>32003</v>
      </c>
      <c r="B32" s="95">
        <v>2.7981059999999999E-3</v>
      </c>
      <c r="C32" s="95">
        <v>6.2346600000000004E-3</v>
      </c>
      <c r="D32" s="95">
        <v>6.2346600000000004E-3</v>
      </c>
      <c r="E32" s="95">
        <v>6.2346600000000004E-3</v>
      </c>
      <c r="F32" s="95">
        <v>6.2346600000000004E-3</v>
      </c>
      <c r="G32" s="95">
        <v>6.2346600000000004E-3</v>
      </c>
      <c r="H32" s="95">
        <v>6.2346600000000004E-3</v>
      </c>
      <c r="I32" s="95">
        <v>6.2346600000000004E-3</v>
      </c>
      <c r="J32" s="95">
        <v>6.3299999999999999E-4</v>
      </c>
      <c r="K32" s="95">
        <v>6.3299999999999999E-4</v>
      </c>
      <c r="L32" s="95">
        <v>6.3299999999999999E-4</v>
      </c>
      <c r="M32" s="95">
        <v>6.3299999999999999E-4</v>
      </c>
      <c r="N32" s="95">
        <v>6.3299999999999999E-4</v>
      </c>
      <c r="O32" s="95">
        <v>6.3299999999999999E-4</v>
      </c>
      <c r="P32" s="95">
        <v>6.3299999999999999E-4</v>
      </c>
      <c r="Q32" s="95">
        <v>6.87E-4</v>
      </c>
      <c r="R32" s="95">
        <v>6.87E-4</v>
      </c>
      <c r="S32" s="95">
        <v>6.87E-4</v>
      </c>
      <c r="T32" s="95">
        <v>6.87E-4</v>
      </c>
      <c r="U32" s="95">
        <v>8.3900000000000001E-4</v>
      </c>
      <c r="V32" s="95">
        <v>7.6099999999999996E-4</v>
      </c>
      <c r="W32" s="95">
        <v>8.8800000000000001E-4</v>
      </c>
      <c r="X32" s="95">
        <v>8.8800000000000001E-4</v>
      </c>
      <c r="Y32" s="95">
        <v>5.8299999999999997E-4</v>
      </c>
      <c r="Z32" s="95">
        <v>5.8299999999999997E-4</v>
      </c>
      <c r="AA32" s="95">
        <v>5.8299999999999997E-4</v>
      </c>
      <c r="AB32" s="95">
        <v>7.1699999999999997E-4</v>
      </c>
      <c r="AC32" s="95">
        <v>6.4599999999999998E-4</v>
      </c>
      <c r="AD32" s="95">
        <v>5.5900000000000004E-4</v>
      </c>
      <c r="AE32" s="95">
        <v>5.5900000000000004E-4</v>
      </c>
      <c r="AF32" s="95">
        <v>0.57399999999999995</v>
      </c>
      <c r="AG32" s="95">
        <v>5.5900000000000004E-4</v>
      </c>
      <c r="AH32" s="95">
        <v>5.5900000000000004E-4</v>
      </c>
      <c r="AI32" s="95">
        <v>5.5900000000000004E-4</v>
      </c>
      <c r="AJ32" s="95">
        <v>5.5900000000000004E-4</v>
      </c>
      <c r="AK32" s="95">
        <v>6.9099999999999999E-4</v>
      </c>
      <c r="AL32" s="95">
        <v>6.9099999999999999E-4</v>
      </c>
      <c r="AM32" s="95">
        <v>6.9099999999999999E-4</v>
      </c>
      <c r="AN32" s="95">
        <v>5.9100000000000005E-4</v>
      </c>
      <c r="AO32" s="95">
        <v>7.6800000000000002E-4</v>
      </c>
      <c r="AP32" s="95">
        <v>1.221378E-3</v>
      </c>
      <c r="AQ32" s="95">
        <v>1.221378E-3</v>
      </c>
      <c r="AR32" s="95">
        <v>1.221378E-3</v>
      </c>
      <c r="AS32" s="95">
        <v>1.221378E-3</v>
      </c>
      <c r="AT32" s="95">
        <v>1.221378E-3</v>
      </c>
      <c r="AU32" s="95">
        <v>2.7441240000000001E-3</v>
      </c>
      <c r="AV32" s="95">
        <v>7.5699999999999997E-4</v>
      </c>
      <c r="AW32" s="95">
        <v>5.2999999999999998E-4</v>
      </c>
      <c r="AX32" s="95">
        <v>2.7981059999999999E-3</v>
      </c>
      <c r="AY32" s="95">
        <v>9.2699999999999998E-4</v>
      </c>
      <c r="AZ32" s="95">
        <v>6.2346600000000004E-3</v>
      </c>
      <c r="BA32" s="95">
        <v>1.9904720000000001E-3</v>
      </c>
      <c r="BB32" s="95">
        <v>5.31E-4</v>
      </c>
      <c r="BC32" s="95">
        <v>5.6700000000000001E-4</v>
      </c>
      <c r="BD32" s="95">
        <v>5.8900000000000001E-4</v>
      </c>
      <c r="BE32" s="95">
        <v>6.3299999999999999E-4</v>
      </c>
      <c r="BF32" s="95">
        <v>6.87E-4</v>
      </c>
      <c r="BG32" s="95">
        <v>5.4299999999999997E-4</v>
      </c>
      <c r="BH32" s="95">
        <v>4.8577239999999999E-3</v>
      </c>
      <c r="BI32" s="95">
        <v>8.3900000000000001E-4</v>
      </c>
      <c r="BJ32" s="95">
        <v>7.6099999999999996E-4</v>
      </c>
      <c r="BK32" s="95">
        <v>9.9700000000000006E-4</v>
      </c>
      <c r="BL32" s="95">
        <v>1.2279260000000001E-3</v>
      </c>
      <c r="BM32" s="95">
        <v>7.1699999999999997E-4</v>
      </c>
      <c r="BN32" s="95">
        <v>8.8800000000000001E-4</v>
      </c>
      <c r="BO32" s="95">
        <v>4.8700000000000002E-4</v>
      </c>
      <c r="BP32" s="95">
        <v>5.8299999999999997E-4</v>
      </c>
      <c r="BQ32" s="95">
        <v>5.1500000000000005E-4</v>
      </c>
      <c r="BR32" s="95">
        <v>7.1699999999999997E-4</v>
      </c>
      <c r="BS32" s="95">
        <v>1.0066840000000001E-3</v>
      </c>
      <c r="BT32" s="95">
        <v>8.43E-4</v>
      </c>
      <c r="BU32" s="95">
        <v>9.6000000000000002E-4</v>
      </c>
      <c r="BV32" s="95">
        <v>2.2626619999999999E-3</v>
      </c>
      <c r="BW32" s="95">
        <v>1.3679479999999999E-3</v>
      </c>
      <c r="BX32" s="95">
        <v>0.28599999999999998</v>
      </c>
      <c r="BY32" s="95">
        <v>5.5900000000000004E-4</v>
      </c>
      <c r="BZ32" s="95">
        <v>1.891251E-3</v>
      </c>
      <c r="CA32" s="95">
        <v>5.5900000000000004E-4</v>
      </c>
      <c r="CB32" s="95">
        <v>6.4599999999999998E-4</v>
      </c>
      <c r="CC32" s="95">
        <v>1.279252E-3</v>
      </c>
      <c r="CD32" s="95">
        <v>6.9099999999999999E-4</v>
      </c>
      <c r="CE32" s="95">
        <v>1.1458569999999999E-3</v>
      </c>
      <c r="CF32" s="95">
        <v>4.493515E-3</v>
      </c>
      <c r="CG32" s="95">
        <v>5.9100000000000005E-4</v>
      </c>
      <c r="CH32" s="95">
        <v>5.1699999999999999E-4</v>
      </c>
      <c r="CI32" s="95">
        <v>6.4700000000000001E-4</v>
      </c>
      <c r="CJ32" s="95">
        <v>1.3270269999999999E-3</v>
      </c>
      <c r="CK32" s="95">
        <v>7.6800000000000002E-4</v>
      </c>
      <c r="CL32" s="95">
        <v>1.221378E-3</v>
      </c>
      <c r="CM32" s="95">
        <v>4.4710699999999997E-3</v>
      </c>
      <c r="CN32" s="95">
        <v>5.2899999999999996E-4</v>
      </c>
      <c r="CO32" s="95">
        <v>6.0300000000000002E-4</v>
      </c>
      <c r="CP32" s="95">
        <v>2.7441240000000001E-3</v>
      </c>
      <c r="CQ32" s="95">
        <v>6.4400000000000004E-4</v>
      </c>
      <c r="CR32" s="95">
        <v>8.4199999999999998E-4</v>
      </c>
      <c r="CS32" s="95">
        <v>2.2676340000000001E-3</v>
      </c>
    </row>
    <row r="33" spans="1:97">
      <c r="A33" s="94">
        <v>36005</v>
      </c>
      <c r="B33" s="95">
        <v>4.2999999999999999E-4</v>
      </c>
      <c r="C33" s="95">
        <v>3.5599999999999998E-4</v>
      </c>
      <c r="D33" s="95">
        <v>3.5599999999999998E-4</v>
      </c>
      <c r="E33" s="95">
        <v>3.5599999999999998E-4</v>
      </c>
      <c r="F33" s="95">
        <v>3.5599999999999998E-4</v>
      </c>
      <c r="G33" s="95">
        <v>3.5599999999999998E-4</v>
      </c>
      <c r="H33" s="95">
        <v>3.5599999999999998E-4</v>
      </c>
      <c r="I33" s="95">
        <v>3.5599999999999998E-4</v>
      </c>
      <c r="J33" s="95">
        <v>9.7099999999999997E-4</v>
      </c>
      <c r="K33" s="95">
        <v>9.7099999999999997E-4</v>
      </c>
      <c r="L33" s="95">
        <v>9.7099999999999997E-4</v>
      </c>
      <c r="M33" s="95">
        <v>9.7099999999999997E-4</v>
      </c>
      <c r="N33" s="95">
        <v>9.7099999999999997E-4</v>
      </c>
      <c r="O33" s="95">
        <v>9.7099999999999997E-4</v>
      </c>
      <c r="P33" s="95">
        <v>9.7099999999999997E-4</v>
      </c>
      <c r="Q33">
        <v>1.239476E-3</v>
      </c>
      <c r="R33">
        <v>1.239476E-3</v>
      </c>
      <c r="S33">
        <v>1.239476E-3</v>
      </c>
      <c r="T33">
        <v>1.239476E-3</v>
      </c>
      <c r="U33">
        <v>1.116559E-3</v>
      </c>
      <c r="V33">
        <v>1.395468E-3</v>
      </c>
      <c r="W33" s="95">
        <v>7.4600000000000003E-4</v>
      </c>
      <c r="X33" s="95">
        <v>7.4600000000000003E-4</v>
      </c>
      <c r="Y33">
        <v>3.7340429999999998E-3</v>
      </c>
      <c r="Z33">
        <v>3.7340429999999998E-3</v>
      </c>
      <c r="AA33">
        <v>3.7340429999999998E-3</v>
      </c>
      <c r="AB33">
        <v>1.6687469999999999E-3</v>
      </c>
      <c r="AC33">
        <v>1.727295E-3</v>
      </c>
      <c r="AD33">
        <v>5.0451239999999998E-3</v>
      </c>
      <c r="AE33">
        <v>5.0451239999999998E-3</v>
      </c>
      <c r="AF33" s="95">
        <v>3.7800000000000003E-4</v>
      </c>
      <c r="AG33">
        <v>0.57399999999999995</v>
      </c>
      <c r="AH33">
        <v>7.1499999999999994E-2</v>
      </c>
      <c r="AI33">
        <v>7.1499999999999994E-2</v>
      </c>
      <c r="AJ33">
        <v>7.1499999999999994E-2</v>
      </c>
      <c r="AK33">
        <v>1.8990159999999999E-3</v>
      </c>
      <c r="AL33">
        <v>1.8990159999999999E-3</v>
      </c>
      <c r="AM33">
        <v>1.8990159999999999E-3</v>
      </c>
      <c r="AN33">
        <v>5.6366719999999997E-3</v>
      </c>
      <c r="AO33">
        <v>1.1692600000000001E-3</v>
      </c>
      <c r="AP33" s="95">
        <v>5.7600000000000001E-4</v>
      </c>
      <c r="AQ33" s="95">
        <v>5.7600000000000001E-4</v>
      </c>
      <c r="AR33" s="95">
        <v>5.7600000000000001E-4</v>
      </c>
      <c r="AS33" s="95">
        <v>5.7600000000000001E-4</v>
      </c>
      <c r="AT33" s="95">
        <v>5.7600000000000001E-4</v>
      </c>
      <c r="AU33" s="95">
        <v>3.48E-4</v>
      </c>
      <c r="AV33" s="95">
        <v>1E-3</v>
      </c>
      <c r="AW33" s="95">
        <v>1.9599999999999999E-4</v>
      </c>
      <c r="AX33" s="95">
        <v>4.2999999999999999E-4</v>
      </c>
      <c r="AY33" s="95">
        <v>8.3900000000000001E-4</v>
      </c>
      <c r="AZ33" s="95">
        <v>3.5599999999999998E-4</v>
      </c>
      <c r="BA33" s="95">
        <v>5.22E-4</v>
      </c>
      <c r="BB33">
        <v>5.9373020000000002E-3</v>
      </c>
      <c r="BC33">
        <v>3.9658109999999996E-3</v>
      </c>
      <c r="BD33">
        <v>3.4969210000000001E-3</v>
      </c>
      <c r="BE33" s="95">
        <v>9.7099999999999997E-4</v>
      </c>
      <c r="BF33">
        <v>1.239476E-3</v>
      </c>
      <c r="BG33" s="95">
        <v>1.9000000000000001E-4</v>
      </c>
      <c r="BH33" s="95">
        <v>4.0200000000000001E-4</v>
      </c>
      <c r="BI33">
        <v>1.116559E-3</v>
      </c>
      <c r="BJ33">
        <v>1.395468E-3</v>
      </c>
      <c r="BK33" s="95">
        <v>8.5899999999999995E-4</v>
      </c>
      <c r="BL33" s="95">
        <v>6.8199999999999999E-4</v>
      </c>
      <c r="BM33">
        <v>1.5068E-3</v>
      </c>
      <c r="BN33" s="95">
        <v>7.4600000000000003E-4</v>
      </c>
      <c r="BO33">
        <v>2.4685589999999999E-3</v>
      </c>
      <c r="BP33">
        <v>3.7340429999999998E-3</v>
      </c>
      <c r="BQ33">
        <v>4.3610300000000001E-3</v>
      </c>
      <c r="BR33">
        <v>1.6687469999999999E-3</v>
      </c>
      <c r="BS33" s="95">
        <v>8.0199999999999998E-4</v>
      </c>
      <c r="BT33" s="95">
        <v>8.8699999999999998E-4</v>
      </c>
      <c r="BU33" s="95">
        <v>8.8099999999999995E-4</v>
      </c>
      <c r="BV33" s="95">
        <v>4.6000000000000001E-4</v>
      </c>
      <c r="BW33" s="95">
        <v>6.38E-4</v>
      </c>
      <c r="BX33" s="95">
        <v>3.7800000000000003E-4</v>
      </c>
      <c r="BY33">
        <v>5.0451239999999998E-3</v>
      </c>
      <c r="BZ33" s="95">
        <v>4.9600000000000002E-4</v>
      </c>
      <c r="CA33">
        <v>7.1499999999999994E-2</v>
      </c>
      <c r="CB33">
        <v>1.727295E-3</v>
      </c>
      <c r="CC33" s="95">
        <v>6.1799999999999995E-4</v>
      </c>
      <c r="CD33">
        <v>1.8990159999999999E-3</v>
      </c>
      <c r="CE33" s="95">
        <v>6.9499999999999998E-4</v>
      </c>
      <c r="CF33" s="95">
        <v>3.5100000000000002E-4</v>
      </c>
      <c r="CG33">
        <v>5.6366719999999997E-3</v>
      </c>
      <c r="CH33">
        <v>4.2818099999999996E-3</v>
      </c>
      <c r="CI33">
        <v>1.447552E-3</v>
      </c>
      <c r="CJ33" s="95">
        <v>6.38E-4</v>
      </c>
      <c r="CK33">
        <v>1.1692600000000001E-3</v>
      </c>
      <c r="CL33" s="95">
        <v>5.7600000000000001E-4</v>
      </c>
      <c r="CM33" s="95">
        <v>4.3100000000000001E-4</v>
      </c>
      <c r="CN33">
        <v>6.3743070000000001E-3</v>
      </c>
      <c r="CO33">
        <v>2.7066289999999999E-3</v>
      </c>
      <c r="CP33" s="95">
        <v>3.48E-4</v>
      </c>
      <c r="CQ33">
        <v>2.350731E-3</v>
      </c>
      <c r="CR33">
        <v>1.096678E-3</v>
      </c>
      <c r="CS33" s="95">
        <v>4.95E-4</v>
      </c>
    </row>
    <row r="34" spans="1:97">
      <c r="A34" s="94">
        <v>36047</v>
      </c>
      <c r="B34" s="95">
        <v>4.2999999999999999E-4</v>
      </c>
      <c r="C34" s="95">
        <v>3.5599999999999998E-4</v>
      </c>
      <c r="D34" s="95">
        <v>3.5599999999999998E-4</v>
      </c>
      <c r="E34" s="95">
        <v>3.5599999999999998E-4</v>
      </c>
      <c r="F34" s="95">
        <v>3.5599999999999998E-4</v>
      </c>
      <c r="G34" s="95">
        <v>3.5599999999999998E-4</v>
      </c>
      <c r="H34" s="95">
        <v>3.5599999999999998E-4</v>
      </c>
      <c r="I34" s="95">
        <v>3.5599999999999998E-4</v>
      </c>
      <c r="J34" s="95">
        <v>9.7099999999999997E-4</v>
      </c>
      <c r="K34" s="95">
        <v>9.7099999999999997E-4</v>
      </c>
      <c r="L34" s="95">
        <v>9.7099999999999997E-4</v>
      </c>
      <c r="M34" s="95">
        <v>9.7099999999999997E-4</v>
      </c>
      <c r="N34" s="95">
        <v>9.7099999999999997E-4</v>
      </c>
      <c r="O34" s="95">
        <v>9.7099999999999997E-4</v>
      </c>
      <c r="P34" s="95">
        <v>9.7099999999999997E-4</v>
      </c>
      <c r="Q34">
        <v>1.239476E-3</v>
      </c>
      <c r="R34">
        <v>1.239476E-3</v>
      </c>
      <c r="S34">
        <v>1.239476E-3</v>
      </c>
      <c r="T34">
        <v>1.239476E-3</v>
      </c>
      <c r="U34">
        <v>1.116559E-3</v>
      </c>
      <c r="V34">
        <v>1.395468E-3</v>
      </c>
      <c r="W34" s="95">
        <v>7.4600000000000003E-4</v>
      </c>
      <c r="X34" s="95">
        <v>7.4600000000000003E-4</v>
      </c>
      <c r="Y34">
        <v>3.7340429999999998E-3</v>
      </c>
      <c r="Z34">
        <v>3.7340429999999998E-3</v>
      </c>
      <c r="AA34">
        <v>3.7340429999999998E-3</v>
      </c>
      <c r="AB34">
        <v>1.6687469999999999E-3</v>
      </c>
      <c r="AC34">
        <v>1.727295E-3</v>
      </c>
      <c r="AD34">
        <v>5.0451239999999998E-3</v>
      </c>
      <c r="AE34">
        <v>5.0451239999999998E-3</v>
      </c>
      <c r="AF34" s="95">
        <v>3.7800000000000003E-4</v>
      </c>
      <c r="AG34">
        <v>7.1499999999999994E-2</v>
      </c>
      <c r="AH34">
        <v>0.57399999999999995</v>
      </c>
      <c r="AI34">
        <v>7.1499999999999994E-2</v>
      </c>
      <c r="AJ34">
        <v>7.1499999999999994E-2</v>
      </c>
      <c r="AK34">
        <v>1.8990159999999999E-3</v>
      </c>
      <c r="AL34">
        <v>1.8990159999999999E-3</v>
      </c>
      <c r="AM34">
        <v>1.8990159999999999E-3</v>
      </c>
      <c r="AN34">
        <v>5.6366719999999997E-3</v>
      </c>
      <c r="AO34">
        <v>1.1692600000000001E-3</v>
      </c>
      <c r="AP34" s="95">
        <v>5.7600000000000001E-4</v>
      </c>
      <c r="AQ34" s="95">
        <v>5.7600000000000001E-4</v>
      </c>
      <c r="AR34" s="95">
        <v>5.7600000000000001E-4</v>
      </c>
      <c r="AS34" s="95">
        <v>5.7600000000000001E-4</v>
      </c>
      <c r="AT34" s="95">
        <v>5.7600000000000001E-4</v>
      </c>
      <c r="AU34" s="95">
        <v>3.48E-4</v>
      </c>
      <c r="AV34" s="95">
        <v>1E-3</v>
      </c>
      <c r="AW34" s="95">
        <v>1.9599999999999999E-4</v>
      </c>
      <c r="AX34" s="95">
        <v>4.2999999999999999E-4</v>
      </c>
      <c r="AY34" s="95">
        <v>8.3900000000000001E-4</v>
      </c>
      <c r="AZ34" s="95">
        <v>3.5599999999999998E-4</v>
      </c>
      <c r="BA34" s="95">
        <v>5.22E-4</v>
      </c>
      <c r="BB34">
        <v>5.9373020000000002E-3</v>
      </c>
      <c r="BC34">
        <v>3.9658109999999996E-3</v>
      </c>
      <c r="BD34">
        <v>3.4969210000000001E-3</v>
      </c>
      <c r="BE34" s="95">
        <v>9.7099999999999997E-4</v>
      </c>
      <c r="BF34">
        <v>1.239476E-3</v>
      </c>
      <c r="BG34" s="95">
        <v>1.9000000000000001E-4</v>
      </c>
      <c r="BH34" s="95">
        <v>4.0200000000000001E-4</v>
      </c>
      <c r="BI34">
        <v>1.116559E-3</v>
      </c>
      <c r="BJ34">
        <v>1.395468E-3</v>
      </c>
      <c r="BK34" s="95">
        <v>8.5899999999999995E-4</v>
      </c>
      <c r="BL34" s="95">
        <v>6.8199999999999999E-4</v>
      </c>
      <c r="BM34">
        <v>1.5068E-3</v>
      </c>
      <c r="BN34" s="95">
        <v>7.4600000000000003E-4</v>
      </c>
      <c r="BO34">
        <v>2.4685589999999999E-3</v>
      </c>
      <c r="BP34">
        <v>3.7340429999999998E-3</v>
      </c>
      <c r="BQ34">
        <v>4.3610300000000001E-3</v>
      </c>
      <c r="BR34">
        <v>1.6687469999999999E-3</v>
      </c>
      <c r="BS34" s="95">
        <v>8.0199999999999998E-4</v>
      </c>
      <c r="BT34" s="95">
        <v>8.8699999999999998E-4</v>
      </c>
      <c r="BU34" s="95">
        <v>8.8099999999999995E-4</v>
      </c>
      <c r="BV34" s="95">
        <v>4.6000000000000001E-4</v>
      </c>
      <c r="BW34" s="95">
        <v>6.38E-4</v>
      </c>
      <c r="BX34" s="95">
        <v>3.7800000000000003E-4</v>
      </c>
      <c r="BY34">
        <v>5.0451239999999998E-3</v>
      </c>
      <c r="BZ34" s="95">
        <v>4.9600000000000002E-4</v>
      </c>
      <c r="CA34">
        <v>7.1499999999999994E-2</v>
      </c>
      <c r="CB34">
        <v>1.727295E-3</v>
      </c>
      <c r="CC34" s="95">
        <v>6.1799999999999995E-4</v>
      </c>
      <c r="CD34">
        <v>1.8990159999999999E-3</v>
      </c>
      <c r="CE34" s="95">
        <v>6.9499999999999998E-4</v>
      </c>
      <c r="CF34" s="95">
        <v>3.5100000000000002E-4</v>
      </c>
      <c r="CG34">
        <v>5.6366719999999997E-3</v>
      </c>
      <c r="CH34">
        <v>4.2818099999999996E-3</v>
      </c>
      <c r="CI34">
        <v>1.447552E-3</v>
      </c>
      <c r="CJ34" s="95">
        <v>6.38E-4</v>
      </c>
      <c r="CK34">
        <v>1.1692600000000001E-3</v>
      </c>
      <c r="CL34" s="95">
        <v>5.7600000000000001E-4</v>
      </c>
      <c r="CM34" s="95">
        <v>4.3100000000000001E-4</v>
      </c>
      <c r="CN34">
        <v>6.3743070000000001E-3</v>
      </c>
      <c r="CO34">
        <v>2.7066289999999999E-3</v>
      </c>
      <c r="CP34" s="95">
        <v>3.48E-4</v>
      </c>
      <c r="CQ34">
        <v>2.350731E-3</v>
      </c>
      <c r="CR34">
        <v>1.096678E-3</v>
      </c>
      <c r="CS34" s="95">
        <v>4.95E-4</v>
      </c>
    </row>
    <row r="35" spans="1:97">
      <c r="A35" s="94">
        <v>36061</v>
      </c>
      <c r="B35" s="95">
        <v>4.2999999999999999E-4</v>
      </c>
      <c r="C35" s="95">
        <v>3.5599999999999998E-4</v>
      </c>
      <c r="D35" s="95">
        <v>3.5599999999999998E-4</v>
      </c>
      <c r="E35" s="95">
        <v>3.5599999999999998E-4</v>
      </c>
      <c r="F35" s="95">
        <v>3.5599999999999998E-4</v>
      </c>
      <c r="G35" s="95">
        <v>3.5599999999999998E-4</v>
      </c>
      <c r="H35" s="95">
        <v>3.5599999999999998E-4</v>
      </c>
      <c r="I35" s="95">
        <v>3.5599999999999998E-4</v>
      </c>
      <c r="J35" s="95">
        <v>9.7099999999999997E-4</v>
      </c>
      <c r="K35" s="95">
        <v>9.7099999999999997E-4</v>
      </c>
      <c r="L35" s="95">
        <v>9.7099999999999997E-4</v>
      </c>
      <c r="M35" s="95">
        <v>9.7099999999999997E-4</v>
      </c>
      <c r="N35" s="95">
        <v>9.7099999999999997E-4</v>
      </c>
      <c r="O35" s="95">
        <v>9.7099999999999997E-4</v>
      </c>
      <c r="P35" s="95">
        <v>9.7099999999999997E-4</v>
      </c>
      <c r="Q35">
        <v>1.239476E-3</v>
      </c>
      <c r="R35">
        <v>1.239476E-3</v>
      </c>
      <c r="S35">
        <v>1.239476E-3</v>
      </c>
      <c r="T35">
        <v>1.239476E-3</v>
      </c>
      <c r="U35">
        <v>1.116559E-3</v>
      </c>
      <c r="V35">
        <v>1.395468E-3</v>
      </c>
      <c r="W35" s="95">
        <v>7.4600000000000003E-4</v>
      </c>
      <c r="X35" s="95">
        <v>7.4600000000000003E-4</v>
      </c>
      <c r="Y35">
        <v>3.7340429999999998E-3</v>
      </c>
      <c r="Z35">
        <v>3.7340429999999998E-3</v>
      </c>
      <c r="AA35">
        <v>3.7340429999999998E-3</v>
      </c>
      <c r="AB35">
        <v>1.6687469999999999E-3</v>
      </c>
      <c r="AC35">
        <v>1.727295E-3</v>
      </c>
      <c r="AD35">
        <v>5.0451239999999998E-3</v>
      </c>
      <c r="AE35">
        <v>5.0451239999999998E-3</v>
      </c>
      <c r="AF35" s="95">
        <v>3.7800000000000003E-4</v>
      </c>
      <c r="AG35">
        <v>7.1499999999999994E-2</v>
      </c>
      <c r="AH35">
        <v>7.1499999999999994E-2</v>
      </c>
      <c r="AI35">
        <v>0.57399999999999995</v>
      </c>
      <c r="AJ35">
        <v>7.1499999999999994E-2</v>
      </c>
      <c r="AK35">
        <v>1.8990159999999999E-3</v>
      </c>
      <c r="AL35">
        <v>1.8990159999999999E-3</v>
      </c>
      <c r="AM35">
        <v>1.8990159999999999E-3</v>
      </c>
      <c r="AN35">
        <v>5.6366719999999997E-3</v>
      </c>
      <c r="AO35">
        <v>1.1692600000000001E-3</v>
      </c>
      <c r="AP35" s="95">
        <v>5.7600000000000001E-4</v>
      </c>
      <c r="AQ35" s="95">
        <v>5.7600000000000001E-4</v>
      </c>
      <c r="AR35" s="95">
        <v>5.7600000000000001E-4</v>
      </c>
      <c r="AS35" s="95">
        <v>5.7600000000000001E-4</v>
      </c>
      <c r="AT35" s="95">
        <v>5.7600000000000001E-4</v>
      </c>
      <c r="AU35" s="95">
        <v>3.48E-4</v>
      </c>
      <c r="AV35" s="95">
        <v>1E-3</v>
      </c>
      <c r="AW35" s="95">
        <v>1.9599999999999999E-4</v>
      </c>
      <c r="AX35" s="95">
        <v>4.2999999999999999E-4</v>
      </c>
      <c r="AY35" s="95">
        <v>8.3900000000000001E-4</v>
      </c>
      <c r="AZ35" s="95">
        <v>3.5599999999999998E-4</v>
      </c>
      <c r="BA35" s="95">
        <v>5.22E-4</v>
      </c>
      <c r="BB35">
        <v>5.9373020000000002E-3</v>
      </c>
      <c r="BC35">
        <v>3.9658109999999996E-3</v>
      </c>
      <c r="BD35">
        <v>3.4969210000000001E-3</v>
      </c>
      <c r="BE35" s="95">
        <v>9.7099999999999997E-4</v>
      </c>
      <c r="BF35">
        <v>1.239476E-3</v>
      </c>
      <c r="BG35" s="95">
        <v>1.9000000000000001E-4</v>
      </c>
      <c r="BH35" s="95">
        <v>4.0200000000000001E-4</v>
      </c>
      <c r="BI35">
        <v>1.116559E-3</v>
      </c>
      <c r="BJ35">
        <v>1.395468E-3</v>
      </c>
      <c r="BK35" s="95">
        <v>8.5899999999999995E-4</v>
      </c>
      <c r="BL35" s="95">
        <v>6.8199999999999999E-4</v>
      </c>
      <c r="BM35">
        <v>1.5068E-3</v>
      </c>
      <c r="BN35" s="95">
        <v>7.4600000000000003E-4</v>
      </c>
      <c r="BO35">
        <v>2.4685589999999999E-3</v>
      </c>
      <c r="BP35">
        <v>3.7340429999999998E-3</v>
      </c>
      <c r="BQ35">
        <v>4.3610300000000001E-3</v>
      </c>
      <c r="BR35">
        <v>1.6687469999999999E-3</v>
      </c>
      <c r="BS35" s="95">
        <v>8.0199999999999998E-4</v>
      </c>
      <c r="BT35" s="95">
        <v>8.8699999999999998E-4</v>
      </c>
      <c r="BU35" s="95">
        <v>8.8099999999999995E-4</v>
      </c>
      <c r="BV35" s="95">
        <v>4.6000000000000001E-4</v>
      </c>
      <c r="BW35" s="95">
        <v>6.38E-4</v>
      </c>
      <c r="BX35" s="95">
        <v>3.7800000000000003E-4</v>
      </c>
      <c r="BY35">
        <v>5.0451239999999998E-3</v>
      </c>
      <c r="BZ35" s="95">
        <v>4.9600000000000002E-4</v>
      </c>
      <c r="CA35">
        <v>7.1499999999999994E-2</v>
      </c>
      <c r="CB35">
        <v>1.727295E-3</v>
      </c>
      <c r="CC35" s="95">
        <v>6.1799999999999995E-4</v>
      </c>
      <c r="CD35">
        <v>1.8990159999999999E-3</v>
      </c>
      <c r="CE35" s="95">
        <v>6.9499999999999998E-4</v>
      </c>
      <c r="CF35" s="95">
        <v>3.5100000000000002E-4</v>
      </c>
      <c r="CG35">
        <v>5.6366719999999997E-3</v>
      </c>
      <c r="CH35">
        <v>4.2818099999999996E-3</v>
      </c>
      <c r="CI35">
        <v>1.447552E-3</v>
      </c>
      <c r="CJ35" s="95">
        <v>6.38E-4</v>
      </c>
      <c r="CK35">
        <v>1.1692600000000001E-3</v>
      </c>
      <c r="CL35" s="95">
        <v>5.7600000000000001E-4</v>
      </c>
      <c r="CM35" s="95">
        <v>4.3100000000000001E-4</v>
      </c>
      <c r="CN35">
        <v>6.3743070000000001E-3</v>
      </c>
      <c r="CO35">
        <v>2.7066289999999999E-3</v>
      </c>
      <c r="CP35" s="95">
        <v>3.48E-4</v>
      </c>
      <c r="CQ35">
        <v>2.350731E-3</v>
      </c>
      <c r="CR35">
        <v>1.096678E-3</v>
      </c>
      <c r="CS35" s="95">
        <v>4.95E-4</v>
      </c>
    </row>
    <row r="36" spans="1:97">
      <c r="A36" s="94">
        <v>36081</v>
      </c>
      <c r="B36" s="95">
        <v>4.2999999999999999E-4</v>
      </c>
      <c r="C36" s="95">
        <v>3.5599999999999998E-4</v>
      </c>
      <c r="D36" s="95">
        <v>3.5599999999999998E-4</v>
      </c>
      <c r="E36" s="95">
        <v>3.5599999999999998E-4</v>
      </c>
      <c r="F36" s="95">
        <v>3.5599999999999998E-4</v>
      </c>
      <c r="G36" s="95">
        <v>3.5599999999999998E-4</v>
      </c>
      <c r="H36" s="95">
        <v>3.5599999999999998E-4</v>
      </c>
      <c r="I36" s="95">
        <v>3.5599999999999998E-4</v>
      </c>
      <c r="J36" s="95">
        <v>9.7099999999999997E-4</v>
      </c>
      <c r="K36" s="95">
        <v>9.7099999999999997E-4</v>
      </c>
      <c r="L36" s="95">
        <v>9.7099999999999997E-4</v>
      </c>
      <c r="M36" s="95">
        <v>9.7099999999999997E-4</v>
      </c>
      <c r="N36" s="95">
        <v>9.7099999999999997E-4</v>
      </c>
      <c r="O36" s="95">
        <v>9.7099999999999997E-4</v>
      </c>
      <c r="P36" s="95">
        <v>9.7099999999999997E-4</v>
      </c>
      <c r="Q36">
        <v>1.239476E-3</v>
      </c>
      <c r="R36">
        <v>1.239476E-3</v>
      </c>
      <c r="S36">
        <v>1.239476E-3</v>
      </c>
      <c r="T36">
        <v>1.239476E-3</v>
      </c>
      <c r="U36">
        <v>1.116559E-3</v>
      </c>
      <c r="V36">
        <v>1.395468E-3</v>
      </c>
      <c r="W36" s="95">
        <v>7.4600000000000003E-4</v>
      </c>
      <c r="X36" s="95">
        <v>7.4600000000000003E-4</v>
      </c>
      <c r="Y36">
        <v>3.7340429999999998E-3</v>
      </c>
      <c r="Z36">
        <v>3.7340429999999998E-3</v>
      </c>
      <c r="AA36">
        <v>3.7340429999999998E-3</v>
      </c>
      <c r="AB36">
        <v>1.6687469999999999E-3</v>
      </c>
      <c r="AC36">
        <v>1.727295E-3</v>
      </c>
      <c r="AD36">
        <v>5.0451239999999998E-3</v>
      </c>
      <c r="AE36">
        <v>5.0451239999999998E-3</v>
      </c>
      <c r="AF36" s="95">
        <v>3.7800000000000003E-4</v>
      </c>
      <c r="AG36">
        <v>7.1499999999999994E-2</v>
      </c>
      <c r="AH36">
        <v>7.1499999999999994E-2</v>
      </c>
      <c r="AI36">
        <v>7.1499999999999994E-2</v>
      </c>
      <c r="AJ36">
        <v>0.57399999999999995</v>
      </c>
      <c r="AK36">
        <v>1.8990159999999999E-3</v>
      </c>
      <c r="AL36">
        <v>1.8990159999999999E-3</v>
      </c>
      <c r="AM36">
        <v>1.8990159999999999E-3</v>
      </c>
      <c r="AN36">
        <v>5.6366719999999997E-3</v>
      </c>
      <c r="AO36">
        <v>1.1692600000000001E-3</v>
      </c>
      <c r="AP36" s="95">
        <v>5.7600000000000001E-4</v>
      </c>
      <c r="AQ36" s="95">
        <v>5.7600000000000001E-4</v>
      </c>
      <c r="AR36" s="95">
        <v>5.7600000000000001E-4</v>
      </c>
      <c r="AS36" s="95">
        <v>5.7600000000000001E-4</v>
      </c>
      <c r="AT36" s="95">
        <v>5.7600000000000001E-4</v>
      </c>
      <c r="AU36" s="95">
        <v>3.48E-4</v>
      </c>
      <c r="AV36" s="95">
        <v>1E-3</v>
      </c>
      <c r="AW36" s="95">
        <v>1.9599999999999999E-4</v>
      </c>
      <c r="AX36" s="95">
        <v>4.2999999999999999E-4</v>
      </c>
      <c r="AY36" s="95">
        <v>8.3900000000000001E-4</v>
      </c>
      <c r="AZ36" s="95">
        <v>3.5599999999999998E-4</v>
      </c>
      <c r="BA36" s="95">
        <v>5.22E-4</v>
      </c>
      <c r="BB36">
        <v>5.9373020000000002E-3</v>
      </c>
      <c r="BC36">
        <v>3.9658109999999996E-3</v>
      </c>
      <c r="BD36">
        <v>3.4969210000000001E-3</v>
      </c>
      <c r="BE36" s="95">
        <v>9.7099999999999997E-4</v>
      </c>
      <c r="BF36">
        <v>1.239476E-3</v>
      </c>
      <c r="BG36" s="95">
        <v>1.9000000000000001E-4</v>
      </c>
      <c r="BH36" s="95">
        <v>4.0200000000000001E-4</v>
      </c>
      <c r="BI36">
        <v>1.116559E-3</v>
      </c>
      <c r="BJ36">
        <v>1.395468E-3</v>
      </c>
      <c r="BK36" s="95">
        <v>8.5899999999999995E-4</v>
      </c>
      <c r="BL36" s="95">
        <v>6.8199999999999999E-4</v>
      </c>
      <c r="BM36">
        <v>1.5068E-3</v>
      </c>
      <c r="BN36" s="95">
        <v>7.4600000000000003E-4</v>
      </c>
      <c r="BO36" s="95">
        <v>2.4685589999999999E-3</v>
      </c>
      <c r="BP36">
        <v>3.7340429999999998E-3</v>
      </c>
      <c r="BQ36">
        <v>4.3610300000000001E-3</v>
      </c>
      <c r="BR36">
        <v>1.6687469999999999E-3</v>
      </c>
      <c r="BS36" s="95">
        <v>8.0199999999999998E-4</v>
      </c>
      <c r="BT36" s="95">
        <v>8.8699999999999998E-4</v>
      </c>
      <c r="BU36" s="95">
        <v>8.8099999999999995E-4</v>
      </c>
      <c r="BV36" s="95">
        <v>4.6000000000000001E-4</v>
      </c>
      <c r="BW36" s="95">
        <v>6.38E-4</v>
      </c>
      <c r="BX36" s="95">
        <v>3.7800000000000003E-4</v>
      </c>
      <c r="BY36">
        <v>5.0451239999999998E-3</v>
      </c>
      <c r="BZ36" s="95">
        <v>4.9600000000000002E-4</v>
      </c>
      <c r="CA36">
        <v>7.1499999999999994E-2</v>
      </c>
      <c r="CB36">
        <v>1.727295E-3</v>
      </c>
      <c r="CC36" s="95">
        <v>6.1799999999999995E-4</v>
      </c>
      <c r="CD36">
        <v>1.8990159999999999E-3</v>
      </c>
      <c r="CE36" s="95">
        <v>6.9499999999999998E-4</v>
      </c>
      <c r="CF36" s="95">
        <v>3.5100000000000002E-4</v>
      </c>
      <c r="CG36">
        <v>5.6366719999999997E-3</v>
      </c>
      <c r="CH36">
        <v>4.2818099999999996E-3</v>
      </c>
      <c r="CI36">
        <v>1.447552E-3</v>
      </c>
      <c r="CJ36" s="95">
        <v>6.38E-4</v>
      </c>
      <c r="CK36">
        <v>1.1692600000000001E-3</v>
      </c>
      <c r="CL36" s="95">
        <v>5.7600000000000001E-4</v>
      </c>
      <c r="CM36" s="95">
        <v>4.3100000000000001E-4</v>
      </c>
      <c r="CN36">
        <v>6.3743070000000001E-3</v>
      </c>
      <c r="CO36">
        <v>2.7066289999999999E-3</v>
      </c>
      <c r="CP36" s="95">
        <v>3.48E-4</v>
      </c>
      <c r="CQ36">
        <v>2.350731E-3</v>
      </c>
      <c r="CR36">
        <v>1.096678E-3</v>
      </c>
      <c r="CS36" s="95">
        <v>4.95E-4</v>
      </c>
    </row>
    <row r="37" spans="1:97">
      <c r="A37" s="94">
        <v>39035</v>
      </c>
      <c r="B37" s="95">
        <v>5.1500000000000005E-4</v>
      </c>
      <c r="C37" s="95">
        <v>4.06E-4</v>
      </c>
      <c r="D37" s="95">
        <v>4.06E-4</v>
      </c>
      <c r="E37" s="95">
        <v>4.06E-4</v>
      </c>
      <c r="F37" s="95">
        <v>4.06E-4</v>
      </c>
      <c r="G37" s="95">
        <v>4.06E-4</v>
      </c>
      <c r="H37" s="95">
        <v>4.06E-4</v>
      </c>
      <c r="I37" s="95">
        <v>4.06E-4</v>
      </c>
      <c r="J37">
        <v>1.1937149999999999E-3</v>
      </c>
      <c r="K37">
        <v>1.1937149999999999E-3</v>
      </c>
      <c r="L37">
        <v>1.1937149999999999E-3</v>
      </c>
      <c r="M37">
        <v>1.1937149999999999E-3</v>
      </c>
      <c r="N37">
        <v>1.1937149999999999E-3</v>
      </c>
      <c r="O37">
        <v>1.1937149999999999E-3</v>
      </c>
      <c r="P37">
        <v>1.1937149999999999E-3</v>
      </c>
      <c r="Q37">
        <v>2.0808089999999999E-3</v>
      </c>
      <c r="R37">
        <v>2.0808089999999999E-3</v>
      </c>
      <c r="S37">
        <v>2.0808089999999999E-3</v>
      </c>
      <c r="T37">
        <v>2.0808089999999999E-3</v>
      </c>
      <c r="U37">
        <v>2.4677269999999999E-3</v>
      </c>
      <c r="V37">
        <v>4.7390230000000002E-3</v>
      </c>
      <c r="W37">
        <v>1.0865740000000001E-3</v>
      </c>
      <c r="X37">
        <v>1.0865740000000001E-3</v>
      </c>
      <c r="Y37">
        <v>2.2867930000000001E-3</v>
      </c>
      <c r="Z37">
        <v>2.2867930000000001E-3</v>
      </c>
      <c r="AA37">
        <v>2.2867930000000001E-3</v>
      </c>
      <c r="AB37">
        <v>3.6177510000000002E-3</v>
      </c>
      <c r="AC37">
        <v>2.9179359999999999E-3</v>
      </c>
      <c r="AD37">
        <v>1.8230919999999999E-3</v>
      </c>
      <c r="AE37">
        <v>1.8230919999999999E-3</v>
      </c>
      <c r="AF37" s="95">
        <v>4.3399999999999998E-4</v>
      </c>
      <c r="AG37">
        <v>1.7632100000000001E-3</v>
      </c>
      <c r="AH37">
        <v>1.7632100000000001E-3</v>
      </c>
      <c r="AI37">
        <v>1.7632100000000001E-3</v>
      </c>
      <c r="AJ37">
        <v>1.7632100000000001E-3</v>
      </c>
      <c r="AK37">
        <v>0.57399999999999995</v>
      </c>
      <c r="AL37">
        <v>9.5333333000000006E-2</v>
      </c>
      <c r="AM37">
        <v>9.5333333000000006E-2</v>
      </c>
      <c r="AN37">
        <v>2.5323210000000001E-3</v>
      </c>
      <c r="AO37">
        <v>2.5553889999999999E-3</v>
      </c>
      <c r="AP37" s="95">
        <v>7.6499999999999995E-4</v>
      </c>
      <c r="AQ37" s="95">
        <v>7.6499999999999995E-4</v>
      </c>
      <c r="AR37" s="95">
        <v>7.6499999999999995E-4</v>
      </c>
      <c r="AS37" s="95">
        <v>7.6499999999999995E-4</v>
      </c>
      <c r="AT37" s="95">
        <v>7.6499999999999995E-4</v>
      </c>
      <c r="AU37" s="95">
        <v>3.86E-4</v>
      </c>
      <c r="AV37">
        <v>1.65905E-3</v>
      </c>
      <c r="AW37" s="95">
        <v>1.9799999999999999E-4</v>
      </c>
      <c r="AX37" s="95">
        <v>5.1500000000000005E-4</v>
      </c>
      <c r="AY37">
        <v>1.3799249999999999E-3</v>
      </c>
      <c r="AZ37" s="95">
        <v>4.06E-4</v>
      </c>
      <c r="BA37" s="95">
        <v>6.6299999999999996E-4</v>
      </c>
      <c r="BB37">
        <v>1.431419E-3</v>
      </c>
      <c r="BC37">
        <v>1.9479759999999999E-3</v>
      </c>
      <c r="BD37">
        <v>2.419221E-3</v>
      </c>
      <c r="BE37">
        <v>1.1937149999999999E-3</v>
      </c>
      <c r="BF37">
        <v>2.0808089999999999E-3</v>
      </c>
      <c r="BG37" s="95">
        <v>1.9599999999999999E-4</v>
      </c>
      <c r="BH37" s="95">
        <v>4.64E-4</v>
      </c>
      <c r="BI37">
        <v>2.4677269999999999E-3</v>
      </c>
      <c r="BJ37">
        <v>4.7390230000000002E-3</v>
      </c>
      <c r="BK37">
        <v>1.3852230000000001E-3</v>
      </c>
      <c r="BL37" s="95">
        <v>9.8200000000000002E-4</v>
      </c>
      <c r="BM37">
        <v>5.2433339999999997E-3</v>
      </c>
      <c r="BN37">
        <v>1.0865740000000001E-3</v>
      </c>
      <c r="BO37" s="95">
        <v>9.9700000000000006E-4</v>
      </c>
      <c r="BP37">
        <v>2.2867930000000001E-3</v>
      </c>
      <c r="BQ37">
        <v>1.2588199999999999E-3</v>
      </c>
      <c r="BR37">
        <v>3.6177510000000002E-3</v>
      </c>
      <c r="BS37">
        <v>1.132493E-3</v>
      </c>
      <c r="BT37">
        <v>1.46021E-3</v>
      </c>
      <c r="BU37">
        <v>1.5187390000000001E-3</v>
      </c>
      <c r="BV37" s="95">
        <v>5.4299999999999997E-4</v>
      </c>
      <c r="BW37" s="95">
        <v>8.7100000000000003E-4</v>
      </c>
      <c r="BX37" s="95">
        <v>4.3399999999999998E-4</v>
      </c>
      <c r="BY37">
        <v>1.8230919999999999E-3</v>
      </c>
      <c r="BZ37" s="95">
        <v>6.2399999999999999E-4</v>
      </c>
      <c r="CA37">
        <v>1.7632100000000001E-3</v>
      </c>
      <c r="CB37">
        <v>2.9179359999999999E-3</v>
      </c>
      <c r="CC37" s="95">
        <v>7.85E-4</v>
      </c>
      <c r="CD37">
        <v>9.5333333000000006E-2</v>
      </c>
      <c r="CE37">
        <v>1.0188420000000001E-3</v>
      </c>
      <c r="CF37" s="95">
        <v>3.9399999999999998E-4</v>
      </c>
      <c r="CG37">
        <v>2.5323210000000001E-3</v>
      </c>
      <c r="CH37">
        <v>1.2825709999999999E-3</v>
      </c>
      <c r="CI37">
        <v>2.1881370000000002E-3</v>
      </c>
      <c r="CJ37" s="95">
        <v>8.4800000000000001E-4</v>
      </c>
      <c r="CK37">
        <v>2.5553889999999999E-3</v>
      </c>
      <c r="CL37" s="95">
        <v>7.6499999999999995E-4</v>
      </c>
      <c r="CM37" s="95">
        <v>5.1199999999999998E-4</v>
      </c>
      <c r="CN37">
        <v>1.3595110000000001E-3</v>
      </c>
      <c r="CO37">
        <v>2.6802390000000001E-3</v>
      </c>
      <c r="CP37" s="95">
        <v>3.86E-4</v>
      </c>
      <c r="CQ37">
        <v>5.2151009999999998E-3</v>
      </c>
      <c r="CR37">
        <v>1.9263049999999999E-3</v>
      </c>
      <c r="CS37" s="95">
        <v>6.0700000000000001E-4</v>
      </c>
    </row>
    <row r="38" spans="1:97">
      <c r="A38" s="94">
        <v>39049</v>
      </c>
      <c r="B38" s="95">
        <v>5.1500000000000005E-4</v>
      </c>
      <c r="C38" s="95">
        <v>4.06E-4</v>
      </c>
      <c r="D38" s="95">
        <v>4.06E-4</v>
      </c>
      <c r="E38" s="95">
        <v>4.06E-4</v>
      </c>
      <c r="F38" s="95">
        <v>4.06E-4</v>
      </c>
      <c r="G38" s="95">
        <v>4.06E-4</v>
      </c>
      <c r="H38" s="95">
        <v>4.06E-4</v>
      </c>
      <c r="I38" s="95">
        <v>4.06E-4</v>
      </c>
      <c r="J38">
        <v>1.1937149999999999E-3</v>
      </c>
      <c r="K38">
        <v>1.1937149999999999E-3</v>
      </c>
      <c r="L38">
        <v>1.1937149999999999E-3</v>
      </c>
      <c r="M38">
        <v>1.1937149999999999E-3</v>
      </c>
      <c r="N38">
        <v>1.1937149999999999E-3</v>
      </c>
      <c r="O38">
        <v>1.1937149999999999E-3</v>
      </c>
      <c r="P38">
        <v>1.1937149999999999E-3</v>
      </c>
      <c r="Q38">
        <v>2.0808089999999999E-3</v>
      </c>
      <c r="R38">
        <v>2.0808089999999999E-3</v>
      </c>
      <c r="S38">
        <v>2.0808089999999999E-3</v>
      </c>
      <c r="T38">
        <v>2.0808089999999999E-3</v>
      </c>
      <c r="U38">
        <v>2.4677269999999999E-3</v>
      </c>
      <c r="V38">
        <v>4.7390230000000002E-3</v>
      </c>
      <c r="W38">
        <v>1.0865740000000001E-3</v>
      </c>
      <c r="X38">
        <v>1.0865740000000001E-3</v>
      </c>
      <c r="Y38">
        <v>2.2867930000000001E-3</v>
      </c>
      <c r="Z38">
        <v>2.2867930000000001E-3</v>
      </c>
      <c r="AA38">
        <v>2.2867930000000001E-3</v>
      </c>
      <c r="AB38">
        <v>3.6177510000000002E-3</v>
      </c>
      <c r="AC38">
        <v>2.9179359999999999E-3</v>
      </c>
      <c r="AD38">
        <v>1.8230919999999999E-3</v>
      </c>
      <c r="AE38">
        <v>1.8230919999999999E-3</v>
      </c>
      <c r="AF38" s="95">
        <v>4.3399999999999998E-4</v>
      </c>
      <c r="AG38">
        <v>1.7632100000000001E-3</v>
      </c>
      <c r="AH38">
        <v>1.7632100000000001E-3</v>
      </c>
      <c r="AI38">
        <v>1.7632100000000001E-3</v>
      </c>
      <c r="AJ38">
        <v>1.7632100000000001E-3</v>
      </c>
      <c r="AK38">
        <v>9.5333333000000006E-2</v>
      </c>
      <c r="AL38">
        <v>0.57399999999999995</v>
      </c>
      <c r="AM38">
        <v>9.5333333000000006E-2</v>
      </c>
      <c r="AN38">
        <v>2.5323210000000001E-3</v>
      </c>
      <c r="AO38">
        <v>2.5553889999999999E-3</v>
      </c>
      <c r="AP38" s="95">
        <v>7.6499999999999995E-4</v>
      </c>
      <c r="AQ38" s="95">
        <v>7.6499999999999995E-4</v>
      </c>
      <c r="AR38" s="95">
        <v>7.6499999999999995E-4</v>
      </c>
      <c r="AS38" s="95">
        <v>7.6499999999999995E-4</v>
      </c>
      <c r="AT38" s="95">
        <v>7.6499999999999995E-4</v>
      </c>
      <c r="AU38" s="95">
        <v>3.86E-4</v>
      </c>
      <c r="AV38">
        <v>1.65905E-3</v>
      </c>
      <c r="AW38" s="95">
        <v>1.9799999999999999E-4</v>
      </c>
      <c r="AX38" s="95">
        <v>5.1500000000000005E-4</v>
      </c>
      <c r="AY38">
        <v>1.3799249999999999E-3</v>
      </c>
      <c r="AZ38" s="95">
        <v>4.06E-4</v>
      </c>
      <c r="BA38" s="95">
        <v>6.6299999999999996E-4</v>
      </c>
      <c r="BB38">
        <v>1.431419E-3</v>
      </c>
      <c r="BC38">
        <v>1.9479759999999999E-3</v>
      </c>
      <c r="BD38">
        <v>2.419221E-3</v>
      </c>
      <c r="BE38">
        <v>1.1937149999999999E-3</v>
      </c>
      <c r="BF38">
        <v>2.0808089999999999E-3</v>
      </c>
      <c r="BG38" s="95">
        <v>1.9599999999999999E-4</v>
      </c>
      <c r="BH38" s="95">
        <v>4.64E-4</v>
      </c>
      <c r="BI38">
        <v>2.4677269999999999E-3</v>
      </c>
      <c r="BJ38">
        <v>4.7390230000000002E-3</v>
      </c>
      <c r="BK38">
        <v>1.3852230000000001E-3</v>
      </c>
      <c r="BL38" s="95">
        <v>9.8200000000000002E-4</v>
      </c>
      <c r="BM38">
        <v>5.2433339999999997E-3</v>
      </c>
      <c r="BN38">
        <v>1.0865740000000001E-3</v>
      </c>
      <c r="BO38" s="95">
        <v>9.9700000000000006E-4</v>
      </c>
      <c r="BP38">
        <v>2.2867930000000001E-3</v>
      </c>
      <c r="BQ38">
        <v>1.2588199999999999E-3</v>
      </c>
      <c r="BR38">
        <v>3.6177510000000002E-3</v>
      </c>
      <c r="BS38">
        <v>1.132493E-3</v>
      </c>
      <c r="BT38">
        <v>1.46021E-3</v>
      </c>
      <c r="BU38">
        <v>1.5187390000000001E-3</v>
      </c>
      <c r="BV38" s="95">
        <v>5.4299999999999997E-4</v>
      </c>
      <c r="BW38" s="95">
        <v>8.7100000000000003E-4</v>
      </c>
      <c r="BX38" s="95">
        <v>4.3399999999999998E-4</v>
      </c>
      <c r="BY38">
        <v>1.8230919999999999E-3</v>
      </c>
      <c r="BZ38" s="95">
        <v>6.2399999999999999E-4</v>
      </c>
      <c r="CA38">
        <v>1.7632100000000001E-3</v>
      </c>
      <c r="CB38">
        <v>2.9179359999999999E-3</v>
      </c>
      <c r="CC38" s="95">
        <v>7.85E-4</v>
      </c>
      <c r="CD38">
        <v>9.5333333000000006E-2</v>
      </c>
      <c r="CE38">
        <v>1.0188420000000001E-3</v>
      </c>
      <c r="CF38" s="95">
        <v>3.9399999999999998E-4</v>
      </c>
      <c r="CG38">
        <v>2.5323210000000001E-3</v>
      </c>
      <c r="CH38">
        <v>1.2825709999999999E-3</v>
      </c>
      <c r="CI38">
        <v>2.1881370000000002E-3</v>
      </c>
      <c r="CJ38" s="95">
        <v>8.4800000000000001E-4</v>
      </c>
      <c r="CK38">
        <v>2.5553889999999999E-3</v>
      </c>
      <c r="CL38" s="95">
        <v>7.6499999999999995E-4</v>
      </c>
      <c r="CM38" s="95">
        <v>5.1199999999999998E-4</v>
      </c>
      <c r="CN38">
        <v>1.3595110000000001E-3</v>
      </c>
      <c r="CO38">
        <v>2.6802390000000001E-3</v>
      </c>
      <c r="CP38" s="95">
        <v>3.86E-4</v>
      </c>
      <c r="CQ38">
        <v>5.2151009999999998E-3</v>
      </c>
      <c r="CR38">
        <v>1.9263049999999999E-3</v>
      </c>
      <c r="CS38" s="95">
        <v>6.0700000000000001E-4</v>
      </c>
    </row>
    <row r="39" spans="1:97">
      <c r="A39" s="94">
        <v>39061</v>
      </c>
      <c r="B39" s="95">
        <v>5.1500000000000005E-4</v>
      </c>
      <c r="C39" s="95">
        <v>4.06E-4</v>
      </c>
      <c r="D39" s="95">
        <v>4.06E-4</v>
      </c>
      <c r="E39" s="95">
        <v>4.06E-4</v>
      </c>
      <c r="F39" s="95">
        <v>4.06E-4</v>
      </c>
      <c r="G39" s="95">
        <v>4.06E-4</v>
      </c>
      <c r="H39" s="95">
        <v>4.06E-4</v>
      </c>
      <c r="I39" s="95">
        <v>4.06E-4</v>
      </c>
      <c r="J39" s="95">
        <v>1.1937149999999999E-3</v>
      </c>
      <c r="K39" s="95">
        <v>1.1937149999999999E-3</v>
      </c>
      <c r="L39" s="95">
        <v>1.1937149999999999E-3</v>
      </c>
      <c r="M39" s="95">
        <v>1.1937149999999999E-3</v>
      </c>
      <c r="N39" s="95">
        <v>1.1937149999999999E-3</v>
      </c>
      <c r="O39" s="95">
        <v>1.1937149999999999E-3</v>
      </c>
      <c r="P39" s="95">
        <v>1.1937149999999999E-3</v>
      </c>
      <c r="Q39">
        <v>2.0808089999999999E-3</v>
      </c>
      <c r="R39">
        <v>2.0808089999999999E-3</v>
      </c>
      <c r="S39">
        <v>2.0808089999999999E-3</v>
      </c>
      <c r="T39">
        <v>2.0808089999999999E-3</v>
      </c>
      <c r="U39">
        <v>2.4677269999999999E-3</v>
      </c>
      <c r="V39">
        <v>4.7390230000000002E-3</v>
      </c>
      <c r="W39" s="95">
        <v>1.0865740000000001E-3</v>
      </c>
      <c r="X39" s="95">
        <v>1.0865740000000001E-3</v>
      </c>
      <c r="Y39">
        <v>2.2867930000000001E-3</v>
      </c>
      <c r="Z39">
        <v>2.2867930000000001E-3</v>
      </c>
      <c r="AA39">
        <v>2.2867930000000001E-3</v>
      </c>
      <c r="AB39">
        <v>3.6177510000000002E-3</v>
      </c>
      <c r="AC39">
        <v>2.9179359999999999E-3</v>
      </c>
      <c r="AD39">
        <v>1.8230919999999999E-3</v>
      </c>
      <c r="AE39">
        <v>1.8230919999999999E-3</v>
      </c>
      <c r="AF39" s="95">
        <v>4.3399999999999998E-4</v>
      </c>
      <c r="AG39">
        <v>1.7632100000000001E-3</v>
      </c>
      <c r="AH39">
        <v>1.7632100000000001E-3</v>
      </c>
      <c r="AI39">
        <v>1.7632100000000001E-3</v>
      </c>
      <c r="AJ39">
        <v>1.7632100000000001E-3</v>
      </c>
      <c r="AK39">
        <v>9.5333333000000006E-2</v>
      </c>
      <c r="AL39">
        <v>9.5333333000000006E-2</v>
      </c>
      <c r="AM39">
        <v>0.57399999999999995</v>
      </c>
      <c r="AN39">
        <v>2.5323210000000001E-3</v>
      </c>
      <c r="AO39">
        <v>2.5553889999999999E-3</v>
      </c>
      <c r="AP39" s="95">
        <v>7.6499999999999995E-4</v>
      </c>
      <c r="AQ39" s="95">
        <v>7.6499999999999995E-4</v>
      </c>
      <c r="AR39" s="95">
        <v>7.6499999999999995E-4</v>
      </c>
      <c r="AS39" s="95">
        <v>7.6499999999999995E-4</v>
      </c>
      <c r="AT39" s="95">
        <v>7.6499999999999995E-4</v>
      </c>
      <c r="AU39" s="95">
        <v>3.86E-4</v>
      </c>
      <c r="AV39" s="95">
        <v>1.65905E-3</v>
      </c>
      <c r="AW39" s="95">
        <v>1.9799999999999999E-4</v>
      </c>
      <c r="AX39" s="95">
        <v>5.1500000000000005E-4</v>
      </c>
      <c r="AY39" s="95">
        <v>1.3799249999999999E-3</v>
      </c>
      <c r="AZ39" s="95">
        <v>4.06E-4</v>
      </c>
      <c r="BA39" s="95">
        <v>6.6299999999999996E-4</v>
      </c>
      <c r="BB39">
        <v>1.431419E-3</v>
      </c>
      <c r="BC39">
        <v>1.9479759999999999E-3</v>
      </c>
      <c r="BD39">
        <v>2.419221E-3</v>
      </c>
      <c r="BE39" s="95">
        <v>1.1937149999999999E-3</v>
      </c>
      <c r="BF39">
        <v>2.0808089999999999E-3</v>
      </c>
      <c r="BG39" s="95">
        <v>1.9599999999999999E-4</v>
      </c>
      <c r="BH39" s="95">
        <v>4.64E-4</v>
      </c>
      <c r="BI39">
        <v>2.4677269999999999E-3</v>
      </c>
      <c r="BJ39">
        <v>4.7390230000000002E-3</v>
      </c>
      <c r="BK39" s="95">
        <v>1.3852230000000001E-3</v>
      </c>
      <c r="BL39" s="95">
        <v>9.8200000000000002E-4</v>
      </c>
      <c r="BM39">
        <v>5.2433339999999997E-3</v>
      </c>
      <c r="BN39" s="95">
        <v>1.0865740000000001E-3</v>
      </c>
      <c r="BO39" s="95">
        <v>9.9700000000000006E-4</v>
      </c>
      <c r="BP39">
        <v>2.2867930000000001E-3</v>
      </c>
      <c r="BQ39">
        <v>1.2588199999999999E-3</v>
      </c>
      <c r="BR39">
        <v>3.6177510000000002E-3</v>
      </c>
      <c r="BS39" s="95">
        <v>1.132493E-3</v>
      </c>
      <c r="BT39" s="95">
        <v>1.46021E-3</v>
      </c>
      <c r="BU39" s="95">
        <v>1.5187390000000001E-3</v>
      </c>
      <c r="BV39" s="95">
        <v>5.4299999999999997E-4</v>
      </c>
      <c r="BW39" s="95">
        <v>8.7100000000000003E-4</v>
      </c>
      <c r="BX39" s="95">
        <v>4.3399999999999998E-4</v>
      </c>
      <c r="BY39">
        <v>1.8230919999999999E-3</v>
      </c>
      <c r="BZ39" s="95">
        <v>6.2399999999999999E-4</v>
      </c>
      <c r="CA39">
        <v>1.7632100000000001E-3</v>
      </c>
      <c r="CB39">
        <v>2.9179359999999999E-3</v>
      </c>
      <c r="CC39" s="95">
        <v>7.85E-4</v>
      </c>
      <c r="CD39">
        <v>9.5333333000000006E-2</v>
      </c>
      <c r="CE39" s="95">
        <v>1.0188420000000001E-3</v>
      </c>
      <c r="CF39" s="95">
        <v>3.9399999999999998E-4</v>
      </c>
      <c r="CG39">
        <v>2.5323210000000001E-3</v>
      </c>
      <c r="CH39">
        <v>1.2825709999999999E-3</v>
      </c>
      <c r="CI39">
        <v>2.1881370000000002E-3</v>
      </c>
      <c r="CJ39" s="95">
        <v>8.4800000000000001E-4</v>
      </c>
      <c r="CK39">
        <v>2.5553889999999999E-3</v>
      </c>
      <c r="CL39" s="95">
        <v>7.6499999999999995E-4</v>
      </c>
      <c r="CM39" s="95">
        <v>5.1199999999999998E-4</v>
      </c>
      <c r="CN39">
        <v>1.3595110000000001E-3</v>
      </c>
      <c r="CO39">
        <v>2.6802390000000001E-3</v>
      </c>
      <c r="CP39" s="95">
        <v>3.86E-4</v>
      </c>
      <c r="CQ39">
        <v>5.2151009999999998E-3</v>
      </c>
      <c r="CR39" s="95">
        <v>1.9263049999999999E-3</v>
      </c>
      <c r="CS39" s="95">
        <v>6.0700000000000001E-4</v>
      </c>
    </row>
    <row r="40" spans="1:97">
      <c r="A40" s="94">
        <v>42101</v>
      </c>
      <c r="B40" s="95">
        <v>3.4600000000000001E-4</v>
      </c>
      <c r="C40" s="95">
        <v>2.8200000000000002E-4</v>
      </c>
      <c r="D40" s="95">
        <v>2.8200000000000002E-4</v>
      </c>
      <c r="E40" s="95">
        <v>2.8200000000000002E-4</v>
      </c>
      <c r="F40" s="95">
        <v>2.8200000000000002E-4</v>
      </c>
      <c r="G40" s="95">
        <v>2.8200000000000002E-4</v>
      </c>
      <c r="H40" s="95">
        <v>2.8200000000000002E-4</v>
      </c>
      <c r="I40" s="95">
        <v>2.8200000000000002E-4</v>
      </c>
      <c r="J40" s="95">
        <v>8.5800000000000004E-4</v>
      </c>
      <c r="K40" s="95">
        <v>8.5800000000000004E-4</v>
      </c>
      <c r="L40" s="95">
        <v>8.5800000000000004E-4</v>
      </c>
      <c r="M40" s="95">
        <v>8.5800000000000004E-4</v>
      </c>
      <c r="N40" s="95">
        <v>8.5800000000000004E-4</v>
      </c>
      <c r="O40" s="95">
        <v>8.5800000000000004E-4</v>
      </c>
      <c r="P40" s="95">
        <v>8.5800000000000004E-4</v>
      </c>
      <c r="Q40">
        <v>1.1856830000000001E-3</v>
      </c>
      <c r="R40">
        <v>1.1856830000000001E-3</v>
      </c>
      <c r="S40">
        <v>1.1856830000000001E-3</v>
      </c>
      <c r="T40">
        <v>1.1856830000000001E-3</v>
      </c>
      <c r="U40">
        <v>1.010646E-3</v>
      </c>
      <c r="V40">
        <v>1.335415E-3</v>
      </c>
      <c r="W40" s="95">
        <v>6.4499999999999996E-4</v>
      </c>
      <c r="X40" s="95">
        <v>6.4499999999999996E-4</v>
      </c>
      <c r="Y40">
        <v>5.3843550000000004E-3</v>
      </c>
      <c r="Z40">
        <v>5.3843550000000004E-3</v>
      </c>
      <c r="AA40">
        <v>5.3843550000000004E-3</v>
      </c>
      <c r="AB40">
        <v>1.518906E-3</v>
      </c>
      <c r="AC40">
        <v>1.8430849999999999E-3</v>
      </c>
      <c r="AD40">
        <v>4.447828E-3</v>
      </c>
      <c r="AE40">
        <v>4.447828E-3</v>
      </c>
      <c r="AF40" s="95">
        <v>2.99E-4</v>
      </c>
      <c r="AG40">
        <v>4.2285450000000002E-3</v>
      </c>
      <c r="AH40">
        <v>4.2285450000000002E-3</v>
      </c>
      <c r="AI40">
        <v>4.2285450000000002E-3</v>
      </c>
      <c r="AJ40">
        <v>4.2285450000000002E-3</v>
      </c>
      <c r="AK40">
        <v>2.0460280000000001E-3</v>
      </c>
      <c r="AL40">
        <v>2.0460280000000001E-3</v>
      </c>
      <c r="AM40">
        <v>2.0460280000000001E-3</v>
      </c>
      <c r="AN40">
        <v>0.57399999999999995</v>
      </c>
      <c r="AO40">
        <v>1.103351E-3</v>
      </c>
      <c r="AP40" s="95">
        <v>4.8000000000000001E-4</v>
      </c>
      <c r="AQ40" s="95">
        <v>4.8000000000000001E-4</v>
      </c>
      <c r="AR40" s="95">
        <v>4.8000000000000001E-4</v>
      </c>
      <c r="AS40" s="95">
        <v>4.8000000000000001E-4</v>
      </c>
      <c r="AT40" s="95">
        <v>4.8000000000000001E-4</v>
      </c>
      <c r="AU40" s="95">
        <v>2.72E-4</v>
      </c>
      <c r="AV40" s="95">
        <v>9.1100000000000003E-4</v>
      </c>
      <c r="AW40" s="95">
        <v>1.4999999999999999E-4</v>
      </c>
      <c r="AX40" s="95">
        <v>3.4600000000000001E-4</v>
      </c>
      <c r="AY40" s="95">
        <v>7.3499999999999998E-4</v>
      </c>
      <c r="AZ40" s="95">
        <v>2.8200000000000002E-4</v>
      </c>
      <c r="BA40" s="95">
        <v>4.2499999999999998E-4</v>
      </c>
      <c r="BB40" s="95">
        <v>2.6580169999999999E-3</v>
      </c>
      <c r="BC40">
        <v>4.3146749999999996E-3</v>
      </c>
      <c r="BD40">
        <v>5.210877E-3</v>
      </c>
      <c r="BE40" s="95">
        <v>8.5800000000000004E-4</v>
      </c>
      <c r="BF40">
        <v>1.1856830000000001E-3</v>
      </c>
      <c r="BG40" s="95">
        <v>1.47E-4</v>
      </c>
      <c r="BH40" s="95">
        <v>3.1799999999999998E-4</v>
      </c>
      <c r="BI40">
        <v>1.010646E-3</v>
      </c>
      <c r="BJ40">
        <v>1.335415E-3</v>
      </c>
      <c r="BK40" s="95">
        <v>7.3099999999999999E-4</v>
      </c>
      <c r="BL40" s="95">
        <v>5.7200000000000003E-4</v>
      </c>
      <c r="BM40">
        <v>1.5307949999999999E-3</v>
      </c>
      <c r="BN40" s="95">
        <v>6.4499999999999996E-4</v>
      </c>
      <c r="BO40" s="95">
        <v>1.3012169999999999E-3</v>
      </c>
      <c r="BP40">
        <v>5.3843550000000004E-3</v>
      </c>
      <c r="BQ40" s="95">
        <v>2.020563E-3</v>
      </c>
      <c r="BR40">
        <v>1.518906E-3</v>
      </c>
      <c r="BS40" s="95">
        <v>6.5899999999999997E-4</v>
      </c>
      <c r="BT40" s="95">
        <v>7.8899999999999999E-4</v>
      </c>
      <c r="BU40" s="95">
        <v>7.67E-4</v>
      </c>
      <c r="BV40" s="95">
        <v>3.6499999999999998E-4</v>
      </c>
      <c r="BW40" s="95">
        <v>5.2599999999999999E-4</v>
      </c>
      <c r="BX40" s="95">
        <v>2.99E-4</v>
      </c>
      <c r="BY40">
        <v>4.447828E-3</v>
      </c>
      <c r="BZ40" s="95">
        <v>4.0499999999999998E-4</v>
      </c>
      <c r="CA40">
        <v>4.2285450000000002E-3</v>
      </c>
      <c r="CB40">
        <v>1.8430849999999999E-3</v>
      </c>
      <c r="CC40" s="95">
        <v>4.9700000000000005E-4</v>
      </c>
      <c r="CD40">
        <v>2.0460280000000001E-3</v>
      </c>
      <c r="CE40" s="95">
        <v>5.8799999999999998E-4</v>
      </c>
      <c r="CF40" s="95">
        <v>2.7599999999999999E-4</v>
      </c>
      <c r="CG40">
        <v>0.28599999999999998</v>
      </c>
      <c r="CH40" s="95">
        <v>2.0980880000000001E-3</v>
      </c>
      <c r="CI40">
        <v>1.43312E-3</v>
      </c>
      <c r="CJ40" s="95">
        <v>5.1999999999999995E-4</v>
      </c>
      <c r="CK40">
        <v>1.103351E-3</v>
      </c>
      <c r="CL40" s="95">
        <v>4.8000000000000001E-4</v>
      </c>
      <c r="CM40" s="95">
        <v>3.4499999999999998E-4</v>
      </c>
      <c r="CN40" s="95">
        <v>2.2655610000000001E-3</v>
      </c>
      <c r="CO40">
        <v>3.5481739999999999E-3</v>
      </c>
      <c r="CP40" s="95">
        <v>2.72E-4</v>
      </c>
      <c r="CQ40">
        <v>3.0189969999999998E-3</v>
      </c>
      <c r="CR40" s="95">
        <v>9.41E-4</v>
      </c>
      <c r="CS40" s="95">
        <v>3.9800000000000002E-4</v>
      </c>
    </row>
    <row r="41" spans="1:97">
      <c r="A41" s="94">
        <v>47157</v>
      </c>
      <c r="B41" s="95">
        <v>5.9000000000000003E-4</v>
      </c>
      <c r="C41" s="95">
        <v>4.4099999999999999E-4</v>
      </c>
      <c r="D41" s="95">
        <v>4.4099999999999999E-4</v>
      </c>
      <c r="E41" s="95">
        <v>4.4099999999999999E-4</v>
      </c>
      <c r="F41" s="95">
        <v>4.4099999999999999E-4</v>
      </c>
      <c r="G41" s="95">
        <v>4.4099999999999999E-4</v>
      </c>
      <c r="H41" s="95">
        <v>4.4099999999999999E-4</v>
      </c>
      <c r="I41" s="95">
        <v>4.4099999999999999E-4</v>
      </c>
      <c r="J41">
        <v>1.560592E-3</v>
      </c>
      <c r="K41">
        <v>1.560592E-3</v>
      </c>
      <c r="L41">
        <v>1.560592E-3</v>
      </c>
      <c r="M41">
        <v>1.560592E-3</v>
      </c>
      <c r="N41">
        <v>1.560592E-3</v>
      </c>
      <c r="O41">
        <v>1.560592E-3</v>
      </c>
      <c r="P41">
        <v>1.560592E-3</v>
      </c>
      <c r="Q41">
        <v>3.4885699999999999E-3</v>
      </c>
      <c r="R41">
        <v>3.4885699999999999E-3</v>
      </c>
      <c r="S41">
        <v>3.4885699999999999E-3</v>
      </c>
      <c r="T41">
        <v>3.4885699999999999E-3</v>
      </c>
      <c r="U41">
        <v>3.0412199999999999E-3</v>
      </c>
      <c r="V41">
        <v>3.2532210000000002E-3</v>
      </c>
      <c r="W41">
        <v>1.83611E-3</v>
      </c>
      <c r="X41">
        <v>1.83611E-3</v>
      </c>
      <c r="Y41">
        <v>1.375621E-3</v>
      </c>
      <c r="Z41">
        <v>1.375621E-3</v>
      </c>
      <c r="AA41">
        <v>1.375621E-3</v>
      </c>
      <c r="AB41">
        <v>1.682392E-3</v>
      </c>
      <c r="AC41">
        <v>2.4649009999999998E-3</v>
      </c>
      <c r="AD41" s="95">
        <v>1.162543E-3</v>
      </c>
      <c r="AE41" s="95">
        <v>1.162543E-3</v>
      </c>
      <c r="AF41" s="95">
        <v>4.6900000000000002E-4</v>
      </c>
      <c r="AG41" s="95">
        <v>1.0577519999999999E-3</v>
      </c>
      <c r="AH41" s="95">
        <v>1.0577519999999999E-3</v>
      </c>
      <c r="AI41" s="95">
        <v>1.0577519999999999E-3</v>
      </c>
      <c r="AJ41" s="95">
        <v>1.0577519999999999E-3</v>
      </c>
      <c r="AK41">
        <v>2.489743E-3</v>
      </c>
      <c r="AL41">
        <v>2.489743E-3</v>
      </c>
      <c r="AM41">
        <v>2.489743E-3</v>
      </c>
      <c r="AN41">
        <v>1.3305109999999999E-3</v>
      </c>
      <c r="AO41">
        <v>0.57399999999999995</v>
      </c>
      <c r="AP41">
        <v>1.01863E-3</v>
      </c>
      <c r="AQ41">
        <v>1.01863E-3</v>
      </c>
      <c r="AR41">
        <v>1.01863E-3</v>
      </c>
      <c r="AS41">
        <v>1.01863E-3</v>
      </c>
      <c r="AT41">
        <v>1.01863E-3</v>
      </c>
      <c r="AU41" s="95">
        <v>4.0099999999999999E-4</v>
      </c>
      <c r="AV41">
        <v>4.0736540000000003E-3</v>
      </c>
      <c r="AW41" s="95">
        <v>1.9699999999999999E-4</v>
      </c>
      <c r="AX41" s="95">
        <v>5.9000000000000003E-4</v>
      </c>
      <c r="AY41">
        <v>2.5640379999999998E-3</v>
      </c>
      <c r="AZ41" s="95">
        <v>4.4099999999999999E-4</v>
      </c>
      <c r="BA41" s="95">
        <v>7.6199999999999998E-4</v>
      </c>
      <c r="BB41" s="95">
        <v>9.5799999999999998E-4</v>
      </c>
      <c r="BC41">
        <v>1.247438E-3</v>
      </c>
      <c r="BD41">
        <v>1.432722E-3</v>
      </c>
      <c r="BE41">
        <v>1.560592E-3</v>
      </c>
      <c r="BF41">
        <v>3.4885699999999999E-3</v>
      </c>
      <c r="BG41" s="95">
        <v>2.04E-4</v>
      </c>
      <c r="BH41" s="95">
        <v>4.9399999999999997E-4</v>
      </c>
      <c r="BI41">
        <v>3.0412199999999999E-3</v>
      </c>
      <c r="BJ41">
        <v>3.2532210000000002E-3</v>
      </c>
      <c r="BK41">
        <v>1.559401E-3</v>
      </c>
      <c r="BL41">
        <v>1.242122E-3</v>
      </c>
      <c r="BM41">
        <v>4.6603399999999998E-3</v>
      </c>
      <c r="BN41">
        <v>1.83611E-3</v>
      </c>
      <c r="BO41" s="95">
        <v>7.2000000000000005E-4</v>
      </c>
      <c r="BP41">
        <v>1.375621E-3</v>
      </c>
      <c r="BQ41" s="95">
        <v>8.7000000000000001E-4</v>
      </c>
      <c r="BR41">
        <v>1.682392E-3</v>
      </c>
      <c r="BS41">
        <v>1.0946510000000001E-3</v>
      </c>
      <c r="BT41">
        <v>3.2889799999999999E-3</v>
      </c>
      <c r="BU41">
        <v>2.2134120000000001E-3</v>
      </c>
      <c r="BV41" s="95">
        <v>5.6899999999999995E-4</v>
      </c>
      <c r="BW41" s="95">
        <v>9.990000000000001E-4</v>
      </c>
      <c r="BX41" s="95">
        <v>4.6900000000000002E-4</v>
      </c>
      <c r="BY41" s="95">
        <v>1.162543E-3</v>
      </c>
      <c r="BZ41" s="95">
        <v>7.45E-4</v>
      </c>
      <c r="CA41" s="95">
        <v>1.0577519999999999E-3</v>
      </c>
      <c r="CB41">
        <v>2.4649009999999998E-3</v>
      </c>
      <c r="CC41" s="95">
        <v>7.9799999999999999E-4</v>
      </c>
      <c r="CD41">
        <v>2.489743E-3</v>
      </c>
      <c r="CE41">
        <v>1.4090559999999999E-3</v>
      </c>
      <c r="CF41" s="95">
        <v>4.1599999999999997E-4</v>
      </c>
      <c r="CG41">
        <v>1.3305109999999999E-3</v>
      </c>
      <c r="CH41" s="95">
        <v>8.8999999999999995E-4</v>
      </c>
      <c r="CI41">
        <v>2.469092E-3</v>
      </c>
      <c r="CJ41" s="95">
        <v>9.1E-4</v>
      </c>
      <c r="CK41">
        <v>0.28599999999999998</v>
      </c>
      <c r="CL41">
        <v>1.01863E-3</v>
      </c>
      <c r="CM41" s="95">
        <v>5.6599999999999999E-4</v>
      </c>
      <c r="CN41" s="95">
        <v>8.9499999999999996E-4</v>
      </c>
      <c r="CO41">
        <v>1.6287739999999999E-3</v>
      </c>
      <c r="CP41" s="95">
        <v>4.0099999999999999E-4</v>
      </c>
      <c r="CQ41">
        <v>2.0916480000000002E-3</v>
      </c>
      <c r="CR41">
        <v>1.590181E-3</v>
      </c>
      <c r="CS41" s="95">
        <v>6.6200000000000005E-4</v>
      </c>
    </row>
    <row r="42" spans="1:97">
      <c r="A42" s="94">
        <v>48029</v>
      </c>
      <c r="B42">
        <v>2.283476E-3</v>
      </c>
      <c r="C42">
        <v>1.2967580000000001E-3</v>
      </c>
      <c r="D42">
        <v>1.2967580000000001E-3</v>
      </c>
      <c r="E42">
        <v>1.2967580000000001E-3</v>
      </c>
      <c r="F42">
        <v>1.2967580000000001E-3</v>
      </c>
      <c r="G42">
        <v>1.2967580000000001E-3</v>
      </c>
      <c r="H42">
        <v>1.2967580000000001E-3</v>
      </c>
      <c r="I42">
        <v>1.2967580000000001E-3</v>
      </c>
      <c r="J42">
        <v>1.421182E-3</v>
      </c>
      <c r="K42">
        <v>1.421182E-3</v>
      </c>
      <c r="L42">
        <v>1.421182E-3</v>
      </c>
      <c r="M42">
        <v>1.421182E-3</v>
      </c>
      <c r="N42">
        <v>1.421182E-3</v>
      </c>
      <c r="O42">
        <v>1.421182E-3</v>
      </c>
      <c r="P42">
        <v>1.421182E-3</v>
      </c>
      <c r="Q42">
        <v>1.572139E-3</v>
      </c>
      <c r="R42">
        <v>1.572139E-3</v>
      </c>
      <c r="S42">
        <v>1.572139E-3</v>
      </c>
      <c r="T42">
        <v>1.572139E-3</v>
      </c>
      <c r="U42">
        <v>1.8484619999999999E-3</v>
      </c>
      <c r="V42">
        <v>1.574366E-3</v>
      </c>
      <c r="W42">
        <v>3.4141240000000002E-3</v>
      </c>
      <c r="X42">
        <v>3.4141240000000002E-3</v>
      </c>
      <c r="Y42">
        <v>1.063388E-3</v>
      </c>
      <c r="Z42">
        <v>1.063388E-3</v>
      </c>
      <c r="AA42">
        <v>1.063388E-3</v>
      </c>
      <c r="AB42">
        <v>1.291476E-3</v>
      </c>
      <c r="AC42">
        <v>1.327321E-3</v>
      </c>
      <c r="AD42" s="95">
        <v>9.859999999999999E-4</v>
      </c>
      <c r="AE42" s="95">
        <v>9.859999999999999E-4</v>
      </c>
      <c r="AF42">
        <v>1.3558380000000001E-3</v>
      </c>
      <c r="AG42" s="95">
        <v>9.4700000000000003E-4</v>
      </c>
      <c r="AH42" s="95">
        <v>9.4700000000000003E-4</v>
      </c>
      <c r="AI42" s="95">
        <v>9.4700000000000003E-4</v>
      </c>
      <c r="AJ42" s="95">
        <v>9.4700000000000003E-4</v>
      </c>
      <c r="AK42">
        <v>1.3532730000000001E-3</v>
      </c>
      <c r="AL42">
        <v>1.3532730000000001E-3</v>
      </c>
      <c r="AM42">
        <v>1.3532730000000001E-3</v>
      </c>
      <c r="AN42">
        <v>1.0515380000000001E-3</v>
      </c>
      <c r="AO42">
        <v>1.850422E-3</v>
      </c>
      <c r="AP42">
        <v>0.57399999999999995</v>
      </c>
      <c r="AQ42">
        <v>5.7200000000000001E-2</v>
      </c>
      <c r="AR42">
        <v>5.7200000000000001E-2</v>
      </c>
      <c r="AS42">
        <v>5.7200000000000001E-2</v>
      </c>
      <c r="AT42">
        <v>5.7200000000000001E-2</v>
      </c>
      <c r="AU42" s="95">
        <v>9.8499999999999998E-4</v>
      </c>
      <c r="AV42">
        <v>1.995733E-3</v>
      </c>
      <c r="AW42" s="95">
        <v>4.1100000000000002E-4</v>
      </c>
      <c r="AX42">
        <v>2.283476E-3</v>
      </c>
      <c r="AY42">
        <v>3.027933E-3</v>
      </c>
      <c r="AZ42">
        <v>1.2967580000000001E-3</v>
      </c>
      <c r="BA42">
        <v>2.7019750000000001E-3</v>
      </c>
      <c r="BB42" s="95">
        <v>8.9700000000000001E-4</v>
      </c>
      <c r="BC42">
        <v>1.019343E-3</v>
      </c>
      <c r="BD42">
        <v>1.0817419999999999E-3</v>
      </c>
      <c r="BE42">
        <v>1.421182E-3</v>
      </c>
      <c r="BF42">
        <v>1.572139E-3</v>
      </c>
      <c r="BG42" s="95">
        <v>4.6099999999999998E-4</v>
      </c>
      <c r="BH42">
        <v>1.3335549999999999E-3</v>
      </c>
      <c r="BI42">
        <v>1.8484619999999999E-3</v>
      </c>
      <c r="BJ42">
        <v>1.574366E-3</v>
      </c>
      <c r="BK42">
        <v>2.0582339999999999E-3</v>
      </c>
      <c r="BL42">
        <v>3.384602E-3</v>
      </c>
      <c r="BM42">
        <v>1.531646E-3</v>
      </c>
      <c r="BN42">
        <v>3.4141240000000002E-3</v>
      </c>
      <c r="BO42" s="95">
        <v>7.6800000000000002E-4</v>
      </c>
      <c r="BP42">
        <v>1.063388E-3</v>
      </c>
      <c r="BQ42" s="95">
        <v>8.5300000000000003E-4</v>
      </c>
      <c r="BR42">
        <v>1.291476E-3</v>
      </c>
      <c r="BS42">
        <v>1.6117340000000001E-3</v>
      </c>
      <c r="BT42">
        <v>2.5761400000000002E-3</v>
      </c>
      <c r="BU42">
        <v>2.4816679999999998E-3</v>
      </c>
      <c r="BV42">
        <v>1.4128159999999999E-3</v>
      </c>
      <c r="BW42">
        <v>2.502055E-3</v>
      </c>
      <c r="BX42">
        <v>1.3558380000000001E-3</v>
      </c>
      <c r="BY42" s="95">
        <v>9.859999999999999E-4</v>
      </c>
      <c r="BZ42">
        <v>3.825827E-3</v>
      </c>
      <c r="CA42" s="95">
        <v>9.4700000000000003E-4</v>
      </c>
      <c r="CB42">
        <v>1.327321E-3</v>
      </c>
      <c r="CC42">
        <v>1.5772729999999999E-3</v>
      </c>
      <c r="CD42">
        <v>1.3532730000000001E-3</v>
      </c>
      <c r="CE42">
        <v>4.4198420000000002E-3</v>
      </c>
      <c r="CF42">
        <v>1.082272E-3</v>
      </c>
      <c r="CG42">
        <v>1.0515380000000001E-3</v>
      </c>
      <c r="CH42" s="95">
        <v>8.6300000000000005E-4</v>
      </c>
      <c r="CI42">
        <v>1.3791879999999999E-3</v>
      </c>
      <c r="CJ42">
        <v>1.9460429999999999E-3</v>
      </c>
      <c r="CK42">
        <v>1.850422E-3</v>
      </c>
      <c r="CL42">
        <v>5.7200000000000001E-2</v>
      </c>
      <c r="CM42">
        <v>1.7971389999999999E-3</v>
      </c>
      <c r="CN42" s="95">
        <v>8.6899999999999998E-4</v>
      </c>
      <c r="CO42">
        <v>1.1402109999999999E-3</v>
      </c>
      <c r="CP42" s="95">
        <v>9.8499999999999998E-4</v>
      </c>
      <c r="CQ42">
        <v>1.2464430000000001E-3</v>
      </c>
      <c r="CR42">
        <v>1.536113E-3</v>
      </c>
      <c r="CS42">
        <v>1.862449E-3</v>
      </c>
    </row>
    <row r="43" spans="1:97">
      <c r="A43" s="94">
        <v>48113</v>
      </c>
      <c r="B43">
        <v>2.283476E-3</v>
      </c>
      <c r="C43">
        <v>1.2967580000000001E-3</v>
      </c>
      <c r="D43">
        <v>1.2967580000000001E-3</v>
      </c>
      <c r="E43">
        <v>1.2967580000000001E-3</v>
      </c>
      <c r="F43">
        <v>1.2967580000000001E-3</v>
      </c>
      <c r="G43">
        <v>1.2967580000000001E-3</v>
      </c>
      <c r="H43">
        <v>1.2967580000000001E-3</v>
      </c>
      <c r="I43">
        <v>1.2967580000000001E-3</v>
      </c>
      <c r="J43">
        <v>1.421182E-3</v>
      </c>
      <c r="K43">
        <v>1.421182E-3</v>
      </c>
      <c r="L43">
        <v>1.421182E-3</v>
      </c>
      <c r="M43">
        <v>1.421182E-3</v>
      </c>
      <c r="N43">
        <v>1.421182E-3</v>
      </c>
      <c r="O43">
        <v>1.421182E-3</v>
      </c>
      <c r="P43">
        <v>1.421182E-3</v>
      </c>
      <c r="Q43">
        <v>1.572139E-3</v>
      </c>
      <c r="R43">
        <v>1.572139E-3</v>
      </c>
      <c r="S43">
        <v>1.572139E-3</v>
      </c>
      <c r="T43">
        <v>1.572139E-3</v>
      </c>
      <c r="U43">
        <v>1.8484619999999999E-3</v>
      </c>
      <c r="V43">
        <v>1.574366E-3</v>
      </c>
      <c r="W43">
        <v>3.4141240000000002E-3</v>
      </c>
      <c r="X43">
        <v>3.4141240000000002E-3</v>
      </c>
      <c r="Y43">
        <v>1.063388E-3</v>
      </c>
      <c r="Z43">
        <v>1.063388E-3</v>
      </c>
      <c r="AA43">
        <v>1.063388E-3</v>
      </c>
      <c r="AB43">
        <v>1.291476E-3</v>
      </c>
      <c r="AC43">
        <v>1.327321E-3</v>
      </c>
      <c r="AD43" s="95">
        <v>9.859999999999999E-4</v>
      </c>
      <c r="AE43" s="95">
        <v>9.859999999999999E-4</v>
      </c>
      <c r="AF43">
        <v>1.3558380000000001E-3</v>
      </c>
      <c r="AG43" s="95">
        <v>9.4700000000000003E-4</v>
      </c>
      <c r="AH43" s="95">
        <v>9.4700000000000003E-4</v>
      </c>
      <c r="AI43" s="95">
        <v>9.4700000000000003E-4</v>
      </c>
      <c r="AJ43" s="95">
        <v>9.4700000000000003E-4</v>
      </c>
      <c r="AK43">
        <v>1.3532730000000001E-3</v>
      </c>
      <c r="AL43">
        <v>1.3532730000000001E-3</v>
      </c>
      <c r="AM43">
        <v>1.3532730000000001E-3</v>
      </c>
      <c r="AN43">
        <v>1.0515380000000001E-3</v>
      </c>
      <c r="AO43">
        <v>1.850422E-3</v>
      </c>
      <c r="AP43">
        <v>5.7200000000000001E-2</v>
      </c>
      <c r="AQ43">
        <v>0.57399999999999995</v>
      </c>
      <c r="AR43">
        <v>5.7200000000000001E-2</v>
      </c>
      <c r="AS43">
        <v>5.7200000000000001E-2</v>
      </c>
      <c r="AT43">
        <v>5.7200000000000001E-2</v>
      </c>
      <c r="AU43" s="95">
        <v>9.8499999999999998E-4</v>
      </c>
      <c r="AV43">
        <v>1.995733E-3</v>
      </c>
      <c r="AW43" s="95">
        <v>4.1100000000000002E-4</v>
      </c>
      <c r="AX43">
        <v>2.283476E-3</v>
      </c>
      <c r="AY43">
        <v>3.027933E-3</v>
      </c>
      <c r="AZ43">
        <v>1.2967580000000001E-3</v>
      </c>
      <c r="BA43">
        <v>2.7019750000000001E-3</v>
      </c>
      <c r="BB43" s="95">
        <v>8.9700000000000001E-4</v>
      </c>
      <c r="BC43">
        <v>1.019343E-3</v>
      </c>
      <c r="BD43">
        <v>1.0817419999999999E-3</v>
      </c>
      <c r="BE43">
        <v>1.421182E-3</v>
      </c>
      <c r="BF43">
        <v>1.572139E-3</v>
      </c>
      <c r="BG43" s="95">
        <v>4.6099999999999998E-4</v>
      </c>
      <c r="BH43">
        <v>1.3335549999999999E-3</v>
      </c>
      <c r="BI43">
        <v>1.8484619999999999E-3</v>
      </c>
      <c r="BJ43">
        <v>1.574366E-3</v>
      </c>
      <c r="BK43">
        <v>2.0582339999999999E-3</v>
      </c>
      <c r="BL43">
        <v>3.384602E-3</v>
      </c>
      <c r="BM43">
        <v>1.531646E-3</v>
      </c>
      <c r="BN43">
        <v>3.4141240000000002E-3</v>
      </c>
      <c r="BO43" s="95">
        <v>7.6800000000000002E-4</v>
      </c>
      <c r="BP43">
        <v>1.063388E-3</v>
      </c>
      <c r="BQ43" s="95">
        <v>8.5300000000000003E-4</v>
      </c>
      <c r="BR43">
        <v>1.291476E-3</v>
      </c>
      <c r="BS43">
        <v>1.6117340000000001E-3</v>
      </c>
      <c r="BT43">
        <v>2.5761400000000002E-3</v>
      </c>
      <c r="BU43">
        <v>2.4816679999999998E-3</v>
      </c>
      <c r="BV43">
        <v>1.4128159999999999E-3</v>
      </c>
      <c r="BW43">
        <v>2.502055E-3</v>
      </c>
      <c r="BX43">
        <v>1.3558380000000001E-3</v>
      </c>
      <c r="BY43" s="95">
        <v>9.859999999999999E-4</v>
      </c>
      <c r="BZ43">
        <v>3.825827E-3</v>
      </c>
      <c r="CA43" s="95">
        <v>9.4700000000000003E-4</v>
      </c>
      <c r="CB43">
        <v>1.327321E-3</v>
      </c>
      <c r="CC43">
        <v>1.5772729999999999E-3</v>
      </c>
      <c r="CD43">
        <v>1.3532730000000001E-3</v>
      </c>
      <c r="CE43">
        <v>4.4198420000000002E-3</v>
      </c>
      <c r="CF43">
        <v>1.082272E-3</v>
      </c>
      <c r="CG43">
        <v>1.0515380000000001E-3</v>
      </c>
      <c r="CH43" s="95">
        <v>8.6300000000000005E-4</v>
      </c>
      <c r="CI43">
        <v>1.3791879999999999E-3</v>
      </c>
      <c r="CJ43">
        <v>1.9460429999999999E-3</v>
      </c>
      <c r="CK43">
        <v>1.850422E-3</v>
      </c>
      <c r="CL43">
        <v>5.7200000000000001E-2</v>
      </c>
      <c r="CM43">
        <v>1.7971389999999999E-3</v>
      </c>
      <c r="CN43" s="95">
        <v>8.6899999999999998E-4</v>
      </c>
      <c r="CO43">
        <v>1.1402109999999999E-3</v>
      </c>
      <c r="CP43" s="95">
        <v>9.8499999999999998E-4</v>
      </c>
      <c r="CQ43">
        <v>1.2464430000000001E-3</v>
      </c>
      <c r="CR43">
        <v>1.536113E-3</v>
      </c>
      <c r="CS43">
        <v>1.862449E-3</v>
      </c>
    </row>
    <row r="44" spans="1:97">
      <c r="A44" s="94">
        <v>48201</v>
      </c>
      <c r="B44">
        <v>2.283476E-3</v>
      </c>
      <c r="C44">
        <v>1.2967580000000001E-3</v>
      </c>
      <c r="D44">
        <v>1.2967580000000001E-3</v>
      </c>
      <c r="E44">
        <v>1.2967580000000001E-3</v>
      </c>
      <c r="F44">
        <v>1.2967580000000001E-3</v>
      </c>
      <c r="G44">
        <v>1.2967580000000001E-3</v>
      </c>
      <c r="H44">
        <v>1.2967580000000001E-3</v>
      </c>
      <c r="I44">
        <v>1.2967580000000001E-3</v>
      </c>
      <c r="J44">
        <v>1.421182E-3</v>
      </c>
      <c r="K44">
        <v>1.421182E-3</v>
      </c>
      <c r="L44">
        <v>1.421182E-3</v>
      </c>
      <c r="M44">
        <v>1.421182E-3</v>
      </c>
      <c r="N44">
        <v>1.421182E-3</v>
      </c>
      <c r="O44">
        <v>1.421182E-3</v>
      </c>
      <c r="P44">
        <v>1.421182E-3</v>
      </c>
      <c r="Q44">
        <v>1.572139E-3</v>
      </c>
      <c r="R44">
        <v>1.572139E-3</v>
      </c>
      <c r="S44">
        <v>1.572139E-3</v>
      </c>
      <c r="T44">
        <v>1.572139E-3</v>
      </c>
      <c r="U44">
        <v>1.8484619999999999E-3</v>
      </c>
      <c r="V44">
        <v>1.574366E-3</v>
      </c>
      <c r="W44">
        <v>3.4141240000000002E-3</v>
      </c>
      <c r="X44">
        <v>3.4141240000000002E-3</v>
      </c>
      <c r="Y44">
        <v>1.063388E-3</v>
      </c>
      <c r="Z44">
        <v>1.063388E-3</v>
      </c>
      <c r="AA44">
        <v>1.063388E-3</v>
      </c>
      <c r="AB44">
        <v>1.291476E-3</v>
      </c>
      <c r="AC44">
        <v>1.327321E-3</v>
      </c>
      <c r="AD44" s="95">
        <v>9.859999999999999E-4</v>
      </c>
      <c r="AE44" s="95">
        <v>9.859999999999999E-4</v>
      </c>
      <c r="AF44">
        <v>1.3558380000000001E-3</v>
      </c>
      <c r="AG44" s="95">
        <v>9.4700000000000003E-4</v>
      </c>
      <c r="AH44" s="95">
        <v>9.4700000000000003E-4</v>
      </c>
      <c r="AI44" s="95">
        <v>9.4700000000000003E-4</v>
      </c>
      <c r="AJ44" s="95">
        <v>9.4700000000000003E-4</v>
      </c>
      <c r="AK44">
        <v>1.3532730000000001E-3</v>
      </c>
      <c r="AL44">
        <v>1.3532730000000001E-3</v>
      </c>
      <c r="AM44">
        <v>1.3532730000000001E-3</v>
      </c>
      <c r="AN44">
        <v>1.0515380000000001E-3</v>
      </c>
      <c r="AO44">
        <v>1.850422E-3</v>
      </c>
      <c r="AP44">
        <v>5.7200000000000001E-2</v>
      </c>
      <c r="AQ44">
        <v>5.7200000000000001E-2</v>
      </c>
      <c r="AR44">
        <v>0.57399999999999995</v>
      </c>
      <c r="AS44">
        <v>5.7200000000000001E-2</v>
      </c>
      <c r="AT44">
        <v>5.7200000000000001E-2</v>
      </c>
      <c r="AU44" s="95">
        <v>9.8499999999999998E-4</v>
      </c>
      <c r="AV44">
        <v>1.995733E-3</v>
      </c>
      <c r="AW44" s="95">
        <v>4.1100000000000002E-4</v>
      </c>
      <c r="AX44">
        <v>2.283476E-3</v>
      </c>
      <c r="AY44">
        <v>3.027933E-3</v>
      </c>
      <c r="AZ44">
        <v>1.2967580000000001E-3</v>
      </c>
      <c r="BA44">
        <v>2.7019750000000001E-3</v>
      </c>
      <c r="BB44" s="95">
        <v>8.9700000000000001E-4</v>
      </c>
      <c r="BC44">
        <v>1.019343E-3</v>
      </c>
      <c r="BD44">
        <v>1.0817419999999999E-3</v>
      </c>
      <c r="BE44">
        <v>1.421182E-3</v>
      </c>
      <c r="BF44">
        <v>1.572139E-3</v>
      </c>
      <c r="BG44" s="95">
        <v>4.6099999999999998E-4</v>
      </c>
      <c r="BH44">
        <v>1.3335549999999999E-3</v>
      </c>
      <c r="BI44">
        <v>1.8484619999999999E-3</v>
      </c>
      <c r="BJ44">
        <v>1.574366E-3</v>
      </c>
      <c r="BK44">
        <v>2.0582339999999999E-3</v>
      </c>
      <c r="BL44">
        <v>3.384602E-3</v>
      </c>
      <c r="BM44">
        <v>1.531646E-3</v>
      </c>
      <c r="BN44">
        <v>3.4141240000000002E-3</v>
      </c>
      <c r="BO44" s="95">
        <v>7.6800000000000002E-4</v>
      </c>
      <c r="BP44">
        <v>1.063388E-3</v>
      </c>
      <c r="BQ44" s="95">
        <v>8.5300000000000003E-4</v>
      </c>
      <c r="BR44">
        <v>1.291476E-3</v>
      </c>
      <c r="BS44">
        <v>1.6117340000000001E-3</v>
      </c>
      <c r="BT44">
        <v>2.5761400000000002E-3</v>
      </c>
      <c r="BU44">
        <v>2.4816679999999998E-3</v>
      </c>
      <c r="BV44">
        <v>1.4128159999999999E-3</v>
      </c>
      <c r="BW44">
        <v>2.502055E-3</v>
      </c>
      <c r="BX44">
        <v>1.3558380000000001E-3</v>
      </c>
      <c r="BY44" s="95">
        <v>9.859999999999999E-4</v>
      </c>
      <c r="BZ44">
        <v>3.825827E-3</v>
      </c>
      <c r="CA44" s="95">
        <v>9.4700000000000003E-4</v>
      </c>
      <c r="CB44">
        <v>1.327321E-3</v>
      </c>
      <c r="CC44">
        <v>1.5772729999999999E-3</v>
      </c>
      <c r="CD44">
        <v>1.3532730000000001E-3</v>
      </c>
      <c r="CE44">
        <v>4.4198420000000002E-3</v>
      </c>
      <c r="CF44">
        <v>1.082272E-3</v>
      </c>
      <c r="CG44">
        <v>1.0515380000000001E-3</v>
      </c>
      <c r="CH44" s="95">
        <v>8.6300000000000005E-4</v>
      </c>
      <c r="CI44">
        <v>1.3791879999999999E-3</v>
      </c>
      <c r="CJ44">
        <v>1.9460429999999999E-3</v>
      </c>
      <c r="CK44">
        <v>1.850422E-3</v>
      </c>
      <c r="CL44">
        <v>5.7200000000000001E-2</v>
      </c>
      <c r="CM44">
        <v>1.7971389999999999E-3</v>
      </c>
      <c r="CN44" s="95">
        <v>8.6899999999999998E-4</v>
      </c>
      <c r="CO44">
        <v>1.1402109999999999E-3</v>
      </c>
      <c r="CP44" s="95">
        <v>9.8499999999999998E-4</v>
      </c>
      <c r="CQ44">
        <v>1.2464430000000001E-3</v>
      </c>
      <c r="CR44">
        <v>1.536113E-3</v>
      </c>
      <c r="CS44">
        <v>1.862449E-3</v>
      </c>
    </row>
    <row r="45" spans="1:97">
      <c r="A45" s="94">
        <v>48439</v>
      </c>
      <c r="B45">
        <v>2.283476E-3</v>
      </c>
      <c r="C45">
        <v>1.2967580000000001E-3</v>
      </c>
      <c r="D45">
        <v>1.2967580000000001E-3</v>
      </c>
      <c r="E45">
        <v>1.2967580000000001E-3</v>
      </c>
      <c r="F45">
        <v>1.2967580000000001E-3</v>
      </c>
      <c r="G45">
        <v>1.2967580000000001E-3</v>
      </c>
      <c r="H45">
        <v>1.2967580000000001E-3</v>
      </c>
      <c r="I45">
        <v>1.2967580000000001E-3</v>
      </c>
      <c r="J45">
        <v>1.421182E-3</v>
      </c>
      <c r="K45">
        <v>1.421182E-3</v>
      </c>
      <c r="L45">
        <v>1.421182E-3</v>
      </c>
      <c r="M45">
        <v>1.421182E-3</v>
      </c>
      <c r="N45">
        <v>1.421182E-3</v>
      </c>
      <c r="O45">
        <v>1.421182E-3</v>
      </c>
      <c r="P45">
        <v>1.421182E-3</v>
      </c>
      <c r="Q45">
        <v>1.572139E-3</v>
      </c>
      <c r="R45">
        <v>1.572139E-3</v>
      </c>
      <c r="S45">
        <v>1.572139E-3</v>
      </c>
      <c r="T45">
        <v>1.572139E-3</v>
      </c>
      <c r="U45">
        <v>1.8484619999999999E-3</v>
      </c>
      <c r="V45">
        <v>1.574366E-3</v>
      </c>
      <c r="W45">
        <v>3.4141240000000002E-3</v>
      </c>
      <c r="X45">
        <v>3.4141240000000002E-3</v>
      </c>
      <c r="Y45">
        <v>1.063388E-3</v>
      </c>
      <c r="Z45">
        <v>1.063388E-3</v>
      </c>
      <c r="AA45">
        <v>1.063388E-3</v>
      </c>
      <c r="AB45">
        <v>1.291476E-3</v>
      </c>
      <c r="AC45">
        <v>1.327321E-3</v>
      </c>
      <c r="AD45" s="95">
        <v>9.859999999999999E-4</v>
      </c>
      <c r="AE45" s="95">
        <v>9.859999999999999E-4</v>
      </c>
      <c r="AF45">
        <v>1.3558380000000001E-3</v>
      </c>
      <c r="AG45" s="95">
        <v>9.4700000000000003E-4</v>
      </c>
      <c r="AH45" s="95">
        <v>9.4700000000000003E-4</v>
      </c>
      <c r="AI45" s="95">
        <v>9.4700000000000003E-4</v>
      </c>
      <c r="AJ45" s="95">
        <v>9.4700000000000003E-4</v>
      </c>
      <c r="AK45">
        <v>1.3532730000000001E-3</v>
      </c>
      <c r="AL45">
        <v>1.3532730000000001E-3</v>
      </c>
      <c r="AM45">
        <v>1.3532730000000001E-3</v>
      </c>
      <c r="AN45">
        <v>1.0515380000000001E-3</v>
      </c>
      <c r="AO45">
        <v>1.850422E-3</v>
      </c>
      <c r="AP45">
        <v>5.7200000000000001E-2</v>
      </c>
      <c r="AQ45">
        <v>5.7200000000000001E-2</v>
      </c>
      <c r="AR45">
        <v>5.7200000000000001E-2</v>
      </c>
      <c r="AS45">
        <v>0.57399999999999995</v>
      </c>
      <c r="AT45">
        <v>5.7200000000000001E-2</v>
      </c>
      <c r="AU45" s="95">
        <v>9.8499999999999998E-4</v>
      </c>
      <c r="AV45">
        <v>1.995733E-3</v>
      </c>
      <c r="AW45" s="95">
        <v>4.1100000000000002E-4</v>
      </c>
      <c r="AX45">
        <v>2.283476E-3</v>
      </c>
      <c r="AY45">
        <v>3.027933E-3</v>
      </c>
      <c r="AZ45">
        <v>1.2967580000000001E-3</v>
      </c>
      <c r="BA45">
        <v>2.7019750000000001E-3</v>
      </c>
      <c r="BB45" s="95">
        <v>8.9700000000000001E-4</v>
      </c>
      <c r="BC45">
        <v>1.019343E-3</v>
      </c>
      <c r="BD45">
        <v>1.0817419999999999E-3</v>
      </c>
      <c r="BE45">
        <v>1.421182E-3</v>
      </c>
      <c r="BF45">
        <v>1.572139E-3</v>
      </c>
      <c r="BG45" s="95">
        <v>4.6099999999999998E-4</v>
      </c>
      <c r="BH45">
        <v>1.3335549999999999E-3</v>
      </c>
      <c r="BI45">
        <v>1.8484619999999999E-3</v>
      </c>
      <c r="BJ45">
        <v>1.574366E-3</v>
      </c>
      <c r="BK45">
        <v>2.0582339999999999E-3</v>
      </c>
      <c r="BL45">
        <v>3.384602E-3</v>
      </c>
      <c r="BM45">
        <v>1.531646E-3</v>
      </c>
      <c r="BN45">
        <v>3.4141240000000002E-3</v>
      </c>
      <c r="BO45" s="95">
        <v>7.6800000000000002E-4</v>
      </c>
      <c r="BP45">
        <v>1.063388E-3</v>
      </c>
      <c r="BQ45" s="95">
        <v>8.5300000000000003E-4</v>
      </c>
      <c r="BR45">
        <v>1.291476E-3</v>
      </c>
      <c r="BS45">
        <v>1.6117340000000001E-3</v>
      </c>
      <c r="BT45">
        <v>2.5761400000000002E-3</v>
      </c>
      <c r="BU45">
        <v>2.4816679999999998E-3</v>
      </c>
      <c r="BV45">
        <v>1.4128159999999999E-3</v>
      </c>
      <c r="BW45">
        <v>2.502055E-3</v>
      </c>
      <c r="BX45">
        <v>1.3558380000000001E-3</v>
      </c>
      <c r="BY45" s="95">
        <v>9.859999999999999E-4</v>
      </c>
      <c r="BZ45">
        <v>3.825827E-3</v>
      </c>
      <c r="CA45" s="95">
        <v>9.4700000000000003E-4</v>
      </c>
      <c r="CB45">
        <v>1.327321E-3</v>
      </c>
      <c r="CC45">
        <v>1.5772729999999999E-3</v>
      </c>
      <c r="CD45">
        <v>1.3532730000000001E-3</v>
      </c>
      <c r="CE45">
        <v>4.4198420000000002E-3</v>
      </c>
      <c r="CF45">
        <v>1.082272E-3</v>
      </c>
      <c r="CG45">
        <v>1.0515380000000001E-3</v>
      </c>
      <c r="CH45" s="95">
        <v>8.6300000000000005E-4</v>
      </c>
      <c r="CI45">
        <v>1.3791879999999999E-3</v>
      </c>
      <c r="CJ45">
        <v>1.9460429999999999E-3</v>
      </c>
      <c r="CK45">
        <v>1.850422E-3</v>
      </c>
      <c r="CL45">
        <v>5.7200000000000001E-2</v>
      </c>
      <c r="CM45">
        <v>1.7971389999999999E-3</v>
      </c>
      <c r="CN45" s="95">
        <v>8.6899999999999998E-4</v>
      </c>
      <c r="CO45">
        <v>1.1402109999999999E-3</v>
      </c>
      <c r="CP45" s="95">
        <v>9.8499999999999998E-4</v>
      </c>
      <c r="CQ45">
        <v>1.2464430000000001E-3</v>
      </c>
      <c r="CR45">
        <v>1.536113E-3</v>
      </c>
      <c r="CS45">
        <v>1.862449E-3</v>
      </c>
    </row>
    <row r="46" spans="1:97">
      <c r="A46" s="94">
        <v>48453</v>
      </c>
      <c r="B46">
        <v>2.283476E-3</v>
      </c>
      <c r="C46">
        <v>1.2967580000000001E-3</v>
      </c>
      <c r="D46">
        <v>1.2967580000000001E-3</v>
      </c>
      <c r="E46">
        <v>1.2967580000000001E-3</v>
      </c>
      <c r="F46">
        <v>1.2967580000000001E-3</v>
      </c>
      <c r="G46">
        <v>1.2967580000000001E-3</v>
      </c>
      <c r="H46">
        <v>1.2967580000000001E-3</v>
      </c>
      <c r="I46">
        <v>1.2967580000000001E-3</v>
      </c>
      <c r="J46" s="95">
        <v>1.421182E-3</v>
      </c>
      <c r="K46" s="95">
        <v>1.421182E-3</v>
      </c>
      <c r="L46" s="95">
        <v>1.421182E-3</v>
      </c>
      <c r="M46" s="95">
        <v>1.421182E-3</v>
      </c>
      <c r="N46" s="95">
        <v>1.421182E-3</v>
      </c>
      <c r="O46" s="95">
        <v>1.421182E-3</v>
      </c>
      <c r="P46" s="95">
        <v>1.421182E-3</v>
      </c>
      <c r="Q46" s="95">
        <v>1.572139E-3</v>
      </c>
      <c r="R46" s="95">
        <v>1.572139E-3</v>
      </c>
      <c r="S46" s="95">
        <v>1.572139E-3</v>
      </c>
      <c r="T46" s="95">
        <v>1.572139E-3</v>
      </c>
      <c r="U46">
        <v>1.8484619999999999E-3</v>
      </c>
      <c r="V46">
        <v>1.574366E-3</v>
      </c>
      <c r="W46">
        <v>3.4141240000000002E-3</v>
      </c>
      <c r="X46">
        <v>3.4141240000000002E-3</v>
      </c>
      <c r="Y46" s="95">
        <v>1.063388E-3</v>
      </c>
      <c r="Z46" s="95">
        <v>1.063388E-3</v>
      </c>
      <c r="AA46" s="95">
        <v>1.063388E-3</v>
      </c>
      <c r="AB46" s="95">
        <v>1.291476E-3</v>
      </c>
      <c r="AC46" s="95">
        <v>1.327321E-3</v>
      </c>
      <c r="AD46" s="95">
        <v>9.859999999999999E-4</v>
      </c>
      <c r="AE46" s="95">
        <v>9.859999999999999E-4</v>
      </c>
      <c r="AF46">
        <v>1.3558380000000001E-3</v>
      </c>
      <c r="AG46" s="95">
        <v>9.4700000000000003E-4</v>
      </c>
      <c r="AH46" s="95">
        <v>9.4700000000000003E-4</v>
      </c>
      <c r="AI46" s="95">
        <v>9.4700000000000003E-4</v>
      </c>
      <c r="AJ46" s="95">
        <v>9.4700000000000003E-4</v>
      </c>
      <c r="AK46" s="95">
        <v>1.3532730000000001E-3</v>
      </c>
      <c r="AL46" s="95">
        <v>1.3532730000000001E-3</v>
      </c>
      <c r="AM46" s="95">
        <v>1.3532730000000001E-3</v>
      </c>
      <c r="AN46" s="95">
        <v>1.0515380000000001E-3</v>
      </c>
      <c r="AO46" s="95">
        <v>1.850422E-3</v>
      </c>
      <c r="AP46">
        <v>5.7200000000000001E-2</v>
      </c>
      <c r="AQ46">
        <v>5.7200000000000001E-2</v>
      </c>
      <c r="AR46">
        <v>5.7200000000000001E-2</v>
      </c>
      <c r="AS46">
        <v>5.7200000000000001E-2</v>
      </c>
      <c r="AT46">
        <v>0.57399999999999995</v>
      </c>
      <c r="AU46" s="95">
        <v>9.8499999999999998E-4</v>
      </c>
      <c r="AV46" s="95">
        <v>1.995733E-3</v>
      </c>
      <c r="AW46" s="95">
        <v>4.1100000000000002E-4</v>
      </c>
      <c r="AX46">
        <v>2.283476E-3</v>
      </c>
      <c r="AY46">
        <v>3.027933E-3</v>
      </c>
      <c r="AZ46">
        <v>1.2967580000000001E-3</v>
      </c>
      <c r="BA46">
        <v>2.7019750000000001E-3</v>
      </c>
      <c r="BB46" s="95">
        <v>8.9700000000000001E-4</v>
      </c>
      <c r="BC46" s="95">
        <v>1.019343E-3</v>
      </c>
      <c r="BD46" s="95">
        <v>1.0817419999999999E-3</v>
      </c>
      <c r="BE46" s="95">
        <v>1.421182E-3</v>
      </c>
      <c r="BF46" s="95">
        <v>1.572139E-3</v>
      </c>
      <c r="BG46" s="95">
        <v>4.6099999999999998E-4</v>
      </c>
      <c r="BH46">
        <v>1.3335549999999999E-3</v>
      </c>
      <c r="BI46">
        <v>1.8484619999999999E-3</v>
      </c>
      <c r="BJ46">
        <v>1.574366E-3</v>
      </c>
      <c r="BK46">
        <v>2.0582339999999999E-3</v>
      </c>
      <c r="BL46">
        <v>3.384602E-3</v>
      </c>
      <c r="BM46" s="95">
        <v>1.531646E-3</v>
      </c>
      <c r="BN46">
        <v>3.4141240000000002E-3</v>
      </c>
      <c r="BO46" s="95">
        <v>7.6800000000000002E-4</v>
      </c>
      <c r="BP46" s="95">
        <v>1.063388E-3</v>
      </c>
      <c r="BQ46" s="95">
        <v>8.5300000000000003E-4</v>
      </c>
      <c r="BR46" s="95">
        <v>1.291476E-3</v>
      </c>
      <c r="BS46">
        <v>1.6117340000000001E-3</v>
      </c>
      <c r="BT46">
        <v>2.5761400000000002E-3</v>
      </c>
      <c r="BU46">
        <v>2.4816679999999998E-3</v>
      </c>
      <c r="BV46">
        <v>1.4128159999999999E-3</v>
      </c>
      <c r="BW46">
        <v>2.502055E-3</v>
      </c>
      <c r="BX46">
        <v>1.3558380000000001E-3</v>
      </c>
      <c r="BY46" s="95">
        <v>9.859999999999999E-4</v>
      </c>
      <c r="BZ46">
        <v>3.825827E-3</v>
      </c>
      <c r="CA46" s="95">
        <v>9.4700000000000003E-4</v>
      </c>
      <c r="CB46" s="95">
        <v>1.327321E-3</v>
      </c>
      <c r="CC46">
        <v>1.5772729999999999E-3</v>
      </c>
      <c r="CD46" s="95">
        <v>1.3532730000000001E-3</v>
      </c>
      <c r="CE46">
        <v>4.4198420000000002E-3</v>
      </c>
      <c r="CF46">
        <v>1.082272E-3</v>
      </c>
      <c r="CG46" s="95">
        <v>1.0515380000000001E-3</v>
      </c>
      <c r="CH46" s="95">
        <v>8.6300000000000005E-4</v>
      </c>
      <c r="CI46" s="95">
        <v>1.3791879999999999E-3</v>
      </c>
      <c r="CJ46">
        <v>1.9460429999999999E-3</v>
      </c>
      <c r="CK46" s="95">
        <v>1.850422E-3</v>
      </c>
      <c r="CL46">
        <v>5.7200000000000001E-2</v>
      </c>
      <c r="CM46">
        <v>1.7971389999999999E-3</v>
      </c>
      <c r="CN46" s="95">
        <v>8.6899999999999998E-4</v>
      </c>
      <c r="CO46" s="95">
        <v>1.1402109999999999E-3</v>
      </c>
      <c r="CP46" s="95">
        <v>9.8499999999999998E-4</v>
      </c>
      <c r="CQ46" s="95">
        <v>1.2464430000000001E-3</v>
      </c>
      <c r="CR46">
        <v>1.536113E-3</v>
      </c>
      <c r="CS46">
        <v>1.862449E-3</v>
      </c>
    </row>
    <row r="47" spans="1:97">
      <c r="A47" s="94">
        <v>53033</v>
      </c>
      <c r="B47" s="95">
        <v>2.1512459999999999E-3</v>
      </c>
      <c r="C47" s="95">
        <v>3.261683E-3</v>
      </c>
      <c r="D47" s="95">
        <v>3.261683E-3</v>
      </c>
      <c r="E47" s="95">
        <v>3.261683E-3</v>
      </c>
      <c r="F47" s="95">
        <v>3.261683E-3</v>
      </c>
      <c r="G47" s="95">
        <v>3.261683E-3</v>
      </c>
      <c r="H47" s="95">
        <v>3.261683E-3</v>
      </c>
      <c r="I47" s="95">
        <v>3.261683E-3</v>
      </c>
      <c r="J47" s="95">
        <v>8.25E-4</v>
      </c>
      <c r="K47" s="95">
        <v>8.25E-4</v>
      </c>
      <c r="L47" s="95">
        <v>8.25E-4</v>
      </c>
      <c r="M47" s="95">
        <v>8.25E-4</v>
      </c>
      <c r="N47" s="95">
        <v>8.25E-4</v>
      </c>
      <c r="O47" s="95">
        <v>8.25E-4</v>
      </c>
      <c r="P47" s="95">
        <v>8.25E-4</v>
      </c>
      <c r="Q47" s="95">
        <v>9.01E-4</v>
      </c>
      <c r="R47" s="95">
        <v>9.01E-4</v>
      </c>
      <c r="S47" s="95">
        <v>9.01E-4</v>
      </c>
      <c r="T47" s="95">
        <v>9.01E-4</v>
      </c>
      <c r="U47">
        <v>1.1033239999999999E-3</v>
      </c>
      <c r="V47">
        <v>1.017991E-3</v>
      </c>
      <c r="W47">
        <v>1.082721E-3</v>
      </c>
      <c r="X47">
        <v>1.082721E-3</v>
      </c>
      <c r="Y47" s="95">
        <v>8.0199999999999998E-4</v>
      </c>
      <c r="Z47" s="95">
        <v>8.0199999999999998E-4</v>
      </c>
      <c r="AA47" s="95">
        <v>8.0199999999999998E-4</v>
      </c>
      <c r="AB47" s="95">
        <v>9.8999999999999999E-4</v>
      </c>
      <c r="AC47" s="95">
        <v>8.6399999999999997E-4</v>
      </c>
      <c r="AD47" s="95">
        <v>7.7399999999999995E-4</v>
      </c>
      <c r="AE47" s="95">
        <v>7.7399999999999995E-4</v>
      </c>
      <c r="AF47" s="95">
        <v>4.1798950000000003E-3</v>
      </c>
      <c r="AG47" s="95">
        <v>7.8399999999999997E-4</v>
      </c>
      <c r="AH47" s="95">
        <v>7.8399999999999997E-4</v>
      </c>
      <c r="AI47" s="95">
        <v>7.8399999999999997E-4</v>
      </c>
      <c r="AJ47" s="95">
        <v>7.8399999999999997E-4</v>
      </c>
      <c r="AK47" s="95">
        <v>9.3700000000000001E-4</v>
      </c>
      <c r="AL47" s="95">
        <v>9.3700000000000001E-4</v>
      </c>
      <c r="AM47" s="95">
        <v>9.3700000000000001E-4</v>
      </c>
      <c r="AN47" s="95">
        <v>8.1899999999999996E-4</v>
      </c>
      <c r="AO47" s="95">
        <v>9.990000000000001E-4</v>
      </c>
      <c r="AP47">
        <v>1.35217E-3</v>
      </c>
      <c r="AQ47">
        <v>1.35217E-3</v>
      </c>
      <c r="AR47">
        <v>1.35217E-3</v>
      </c>
      <c r="AS47">
        <v>1.35217E-3</v>
      </c>
      <c r="AT47">
        <v>1.35217E-3</v>
      </c>
      <c r="AU47" s="95">
        <v>0.57399999999999995</v>
      </c>
      <c r="AV47" s="95">
        <v>9.6900000000000003E-4</v>
      </c>
      <c r="AW47" s="95">
        <v>9.6199999999999996E-4</v>
      </c>
      <c r="AX47" s="95">
        <v>2.1512459999999999E-3</v>
      </c>
      <c r="AY47">
        <v>1.1502039999999999E-3</v>
      </c>
      <c r="AZ47" s="95">
        <v>3.261683E-3</v>
      </c>
      <c r="BA47" s="95">
        <v>2.0434839999999999E-3</v>
      </c>
      <c r="BB47" s="95">
        <v>7.4399999999999998E-4</v>
      </c>
      <c r="BC47" s="95">
        <v>7.8200000000000003E-4</v>
      </c>
      <c r="BD47" s="95">
        <v>8.0800000000000002E-4</v>
      </c>
      <c r="BE47" s="95">
        <v>8.25E-4</v>
      </c>
      <c r="BF47" s="95">
        <v>9.01E-4</v>
      </c>
      <c r="BG47" s="95">
        <v>8.03E-4</v>
      </c>
      <c r="BH47" s="95">
        <v>5.1216430000000004E-3</v>
      </c>
      <c r="BI47">
        <v>1.1033239999999999E-3</v>
      </c>
      <c r="BJ47">
        <v>1.017991E-3</v>
      </c>
      <c r="BK47">
        <v>1.2988660000000001E-3</v>
      </c>
      <c r="BL47">
        <v>1.4683879999999999E-3</v>
      </c>
      <c r="BM47" s="95">
        <v>9.5399999999999999E-4</v>
      </c>
      <c r="BN47">
        <v>1.082721E-3</v>
      </c>
      <c r="BO47" s="95">
        <v>6.96E-4</v>
      </c>
      <c r="BP47" s="95">
        <v>8.0199999999999998E-4</v>
      </c>
      <c r="BQ47" s="95">
        <v>7.2599999999999997E-4</v>
      </c>
      <c r="BR47" s="95">
        <v>9.8999999999999999E-4</v>
      </c>
      <c r="BS47" s="95">
        <v>1.379105E-3</v>
      </c>
      <c r="BT47">
        <v>1.0572660000000001E-3</v>
      </c>
      <c r="BU47">
        <v>1.2180610000000001E-3</v>
      </c>
      <c r="BV47" s="95">
        <v>3.2089079999999999E-3</v>
      </c>
      <c r="BW47" s="95">
        <v>1.66417E-3</v>
      </c>
      <c r="BX47" s="95">
        <v>4.1798950000000003E-3</v>
      </c>
      <c r="BY47" s="95">
        <v>7.7399999999999995E-4</v>
      </c>
      <c r="BZ47" s="95">
        <v>1.8081449999999999E-3</v>
      </c>
      <c r="CA47" s="95">
        <v>7.8399999999999997E-4</v>
      </c>
      <c r="CB47" s="95">
        <v>8.6399999999999997E-4</v>
      </c>
      <c r="CC47" s="95">
        <v>1.7755049999999999E-3</v>
      </c>
      <c r="CD47" s="95">
        <v>9.3700000000000001E-4</v>
      </c>
      <c r="CE47">
        <v>1.35918E-3</v>
      </c>
      <c r="CF47" s="95">
        <v>9.5906089999999999E-3</v>
      </c>
      <c r="CG47" s="95">
        <v>8.1899999999999996E-4</v>
      </c>
      <c r="CH47" s="95">
        <v>7.27E-4</v>
      </c>
      <c r="CI47" s="95">
        <v>8.5899999999999995E-4</v>
      </c>
      <c r="CJ47" s="95">
        <v>1.717147E-3</v>
      </c>
      <c r="CK47" s="95">
        <v>9.990000000000001E-4</v>
      </c>
      <c r="CL47">
        <v>1.35217E-3</v>
      </c>
      <c r="CM47" s="95">
        <v>2.9765500000000001E-3</v>
      </c>
      <c r="CN47" s="95">
        <v>7.4799999999999997E-4</v>
      </c>
      <c r="CO47" s="95">
        <v>8.2200000000000003E-4</v>
      </c>
      <c r="CP47" s="95">
        <v>0.28599999999999998</v>
      </c>
      <c r="CQ47" s="95">
        <v>8.7500000000000002E-4</v>
      </c>
      <c r="CR47">
        <v>1.147726E-3</v>
      </c>
      <c r="CS47" s="95">
        <v>2.531653E-3</v>
      </c>
    </row>
    <row r="48" spans="1:97">
      <c r="A48" s="94">
        <v>1</v>
      </c>
      <c r="B48" s="95">
        <v>6.1300000000000005E-4</v>
      </c>
      <c r="C48" s="95">
        <v>4.5300000000000001E-4</v>
      </c>
      <c r="D48" s="95">
        <v>4.5300000000000001E-4</v>
      </c>
      <c r="E48" s="95">
        <v>4.5300000000000001E-4</v>
      </c>
      <c r="F48" s="95">
        <v>4.5300000000000001E-4</v>
      </c>
      <c r="G48" s="95">
        <v>4.5300000000000001E-4</v>
      </c>
      <c r="H48" s="95">
        <v>4.5300000000000001E-4</v>
      </c>
      <c r="I48" s="95">
        <v>4.5300000000000001E-4</v>
      </c>
      <c r="J48">
        <v>2.2131899999999999E-3</v>
      </c>
      <c r="K48">
        <v>2.2131899999999999E-3</v>
      </c>
      <c r="L48">
        <v>2.2131899999999999E-3</v>
      </c>
      <c r="M48">
        <v>2.2131899999999999E-3</v>
      </c>
      <c r="N48">
        <v>2.2131899999999999E-3</v>
      </c>
      <c r="O48">
        <v>2.2131899999999999E-3</v>
      </c>
      <c r="P48">
        <v>2.2131899999999999E-3</v>
      </c>
      <c r="Q48">
        <v>4.1489250000000004E-3</v>
      </c>
      <c r="R48">
        <v>4.1489250000000004E-3</v>
      </c>
      <c r="S48">
        <v>4.1489250000000004E-3</v>
      </c>
      <c r="T48">
        <v>4.1489250000000004E-3</v>
      </c>
      <c r="U48">
        <v>1.867248E-3</v>
      </c>
      <c r="V48">
        <v>1.860256E-3</v>
      </c>
      <c r="W48">
        <v>2.5820550000000002E-3</v>
      </c>
      <c r="X48">
        <v>2.5820550000000002E-3</v>
      </c>
      <c r="Y48">
        <v>1.2118330000000001E-3</v>
      </c>
      <c r="Z48">
        <v>1.2118330000000001E-3</v>
      </c>
      <c r="AA48">
        <v>1.2118330000000001E-3</v>
      </c>
      <c r="AB48">
        <v>1.228495E-3</v>
      </c>
      <c r="AC48">
        <v>2.117304E-3</v>
      </c>
      <c r="AD48">
        <v>1.0482110000000001E-3</v>
      </c>
      <c r="AE48">
        <v>1.0482110000000001E-3</v>
      </c>
      <c r="AF48" s="95">
        <v>4.7600000000000002E-4</v>
      </c>
      <c r="AG48" s="95">
        <v>9.3000000000000005E-4</v>
      </c>
      <c r="AH48" s="95">
        <v>9.3000000000000005E-4</v>
      </c>
      <c r="AI48" s="95">
        <v>9.3000000000000005E-4</v>
      </c>
      <c r="AJ48" s="95">
        <v>9.3000000000000005E-4</v>
      </c>
      <c r="AK48">
        <v>1.6619040000000001E-3</v>
      </c>
      <c r="AL48">
        <v>1.6619040000000001E-3</v>
      </c>
      <c r="AM48">
        <v>1.6619040000000001E-3</v>
      </c>
      <c r="AN48">
        <v>1.1298599999999999E-3</v>
      </c>
      <c r="AO48">
        <v>4.1882559999999996E-3</v>
      </c>
      <c r="AP48">
        <v>1.1295280000000001E-3</v>
      </c>
      <c r="AQ48">
        <v>1.1295280000000001E-3</v>
      </c>
      <c r="AR48">
        <v>1.1295280000000001E-3</v>
      </c>
      <c r="AS48">
        <v>1.1295280000000001E-3</v>
      </c>
      <c r="AT48">
        <v>1.1295280000000001E-3</v>
      </c>
      <c r="AU48" s="95">
        <v>4.0000000000000002E-4</v>
      </c>
      <c r="AV48">
        <v>0.86</v>
      </c>
      <c r="AW48" s="95">
        <v>1.9900000000000001E-4</v>
      </c>
      <c r="AX48" s="95">
        <v>6.1300000000000005E-4</v>
      </c>
      <c r="AY48">
        <v>2.5416179999999998E-3</v>
      </c>
      <c r="AZ48" s="95">
        <v>4.5300000000000001E-4</v>
      </c>
      <c r="BA48" s="95">
        <v>7.5600000000000005E-4</v>
      </c>
      <c r="BB48" s="95">
        <v>8.7600000000000004E-4</v>
      </c>
      <c r="BC48">
        <v>1.125086E-3</v>
      </c>
      <c r="BD48">
        <v>1.253346E-3</v>
      </c>
      <c r="BE48">
        <v>2.2131899999999999E-3</v>
      </c>
      <c r="BF48">
        <v>4.1489250000000004E-3</v>
      </c>
      <c r="BG48" s="95">
        <v>2.12E-4</v>
      </c>
      <c r="BH48" s="95">
        <v>4.9200000000000003E-4</v>
      </c>
      <c r="BI48">
        <v>1.867248E-3</v>
      </c>
      <c r="BJ48">
        <v>1.860256E-3</v>
      </c>
      <c r="BK48">
        <v>1.2612210000000001E-3</v>
      </c>
      <c r="BL48">
        <v>1.170482E-3</v>
      </c>
      <c r="BM48">
        <v>2.430963E-3</v>
      </c>
      <c r="BN48">
        <v>2.5820550000000002E-3</v>
      </c>
      <c r="BO48" s="95">
        <v>6.7000000000000002E-4</v>
      </c>
      <c r="BP48">
        <v>1.2118330000000001E-3</v>
      </c>
      <c r="BQ48" s="95">
        <v>8.03E-4</v>
      </c>
      <c r="BR48">
        <v>1.228495E-3</v>
      </c>
      <c r="BS48" s="95">
        <v>9.2599999999999996E-4</v>
      </c>
      <c r="BT48">
        <v>4.6878040000000003E-3</v>
      </c>
      <c r="BU48">
        <v>1.7567150000000001E-3</v>
      </c>
      <c r="BV48" s="95">
        <v>5.5199999999999997E-4</v>
      </c>
      <c r="BW48" s="95">
        <v>9.3000000000000005E-4</v>
      </c>
      <c r="BX48" s="95">
        <v>4.7600000000000002E-4</v>
      </c>
      <c r="BY48">
        <v>1.0482110000000001E-3</v>
      </c>
      <c r="BZ48" s="95">
        <v>7.7399999999999995E-4</v>
      </c>
      <c r="CA48" s="95">
        <v>9.3000000000000005E-4</v>
      </c>
      <c r="CB48">
        <v>2.117304E-3</v>
      </c>
      <c r="CC48" s="95">
        <v>7.27E-4</v>
      </c>
      <c r="CD48">
        <v>1.6619040000000001E-3</v>
      </c>
      <c r="CE48">
        <v>1.38915E-3</v>
      </c>
      <c r="CF48" s="95">
        <v>4.1800000000000002E-4</v>
      </c>
      <c r="CG48">
        <v>1.1298599999999999E-3</v>
      </c>
      <c r="CH48" s="95">
        <v>8.2399999999999997E-4</v>
      </c>
      <c r="CI48">
        <v>2.5049149999999999E-3</v>
      </c>
      <c r="CJ48" s="95">
        <v>8.3100000000000003E-4</v>
      </c>
      <c r="CK48">
        <v>4.1882559999999996E-3</v>
      </c>
      <c r="CL48">
        <v>1.1295280000000001E-3</v>
      </c>
      <c r="CM48" s="95">
        <v>5.71E-4</v>
      </c>
      <c r="CN48" s="95">
        <v>8.0900000000000004E-4</v>
      </c>
      <c r="CO48">
        <v>1.415995E-3</v>
      </c>
      <c r="CP48" s="95">
        <v>4.0000000000000002E-4</v>
      </c>
      <c r="CQ48">
        <v>1.60677E-3</v>
      </c>
      <c r="CR48">
        <v>1.1937510000000001E-3</v>
      </c>
      <c r="CS48" s="95">
        <v>6.4499999999999996E-4</v>
      </c>
    </row>
    <row r="49" spans="1:97">
      <c r="A49" s="94">
        <v>2</v>
      </c>
      <c r="B49">
        <v>1.802854E-3</v>
      </c>
      <c r="C49">
        <v>2.1316389999999998E-3</v>
      </c>
      <c r="D49">
        <v>2.1316389999999998E-3</v>
      </c>
      <c r="E49">
        <v>2.1316389999999998E-3</v>
      </c>
      <c r="F49">
        <v>2.1316389999999998E-3</v>
      </c>
      <c r="G49">
        <v>2.1316389999999998E-3</v>
      </c>
      <c r="H49">
        <v>2.1316389999999998E-3</v>
      </c>
      <c r="I49">
        <v>2.1316389999999998E-3</v>
      </c>
      <c r="J49" s="95">
        <v>1.1795009999999999E-3</v>
      </c>
      <c r="K49" s="95">
        <v>1.1795009999999999E-3</v>
      </c>
      <c r="L49" s="95">
        <v>1.1795009999999999E-3</v>
      </c>
      <c r="M49" s="95">
        <v>1.1795009999999999E-3</v>
      </c>
      <c r="N49" s="95">
        <v>1.1795009999999999E-3</v>
      </c>
      <c r="O49" s="95">
        <v>1.1795009999999999E-3</v>
      </c>
      <c r="P49" s="95">
        <v>1.1795009999999999E-3</v>
      </c>
      <c r="Q49" s="95">
        <v>1.238388E-3</v>
      </c>
      <c r="R49" s="95">
        <v>1.238388E-3</v>
      </c>
      <c r="S49" s="95">
        <v>1.238388E-3</v>
      </c>
      <c r="T49" s="95">
        <v>1.238388E-3</v>
      </c>
      <c r="U49">
        <v>1.3774830000000001E-3</v>
      </c>
      <c r="V49">
        <v>1.328332E-3</v>
      </c>
      <c r="W49">
        <v>1.3528349999999999E-3</v>
      </c>
      <c r="X49">
        <v>1.3528349999999999E-3</v>
      </c>
      <c r="Y49" s="95">
        <v>1.1761219999999999E-3</v>
      </c>
      <c r="Z49" s="95">
        <v>1.1761219999999999E-3</v>
      </c>
      <c r="AA49" s="95">
        <v>1.1761219999999999E-3</v>
      </c>
      <c r="AB49" s="95">
        <v>1.3240769999999999E-3</v>
      </c>
      <c r="AC49" s="95">
        <v>1.216497E-3</v>
      </c>
      <c r="AD49" s="95">
        <v>1.1559999999999999E-3</v>
      </c>
      <c r="AE49" s="95">
        <v>1.1559999999999999E-3</v>
      </c>
      <c r="AF49">
        <v>2.1415760000000001E-3</v>
      </c>
      <c r="AG49" s="95">
        <v>1.1712020000000001E-3</v>
      </c>
      <c r="AH49" s="95">
        <v>1.1712020000000001E-3</v>
      </c>
      <c r="AI49" s="95">
        <v>1.1712020000000001E-3</v>
      </c>
      <c r="AJ49" s="95">
        <v>1.1712020000000001E-3</v>
      </c>
      <c r="AK49" s="95">
        <v>1.276976E-3</v>
      </c>
      <c r="AL49" s="95">
        <v>1.276976E-3</v>
      </c>
      <c r="AM49" s="95">
        <v>1.276976E-3</v>
      </c>
      <c r="AN49" s="95">
        <v>1.1940099999999999E-3</v>
      </c>
      <c r="AO49">
        <v>1.306305E-3</v>
      </c>
      <c r="AP49">
        <v>1.497574E-3</v>
      </c>
      <c r="AQ49">
        <v>1.497574E-3</v>
      </c>
      <c r="AR49">
        <v>1.497574E-3</v>
      </c>
      <c r="AS49">
        <v>1.497574E-3</v>
      </c>
      <c r="AT49">
        <v>1.497574E-3</v>
      </c>
      <c r="AU49">
        <v>2.5547230000000001E-3</v>
      </c>
      <c r="AV49">
        <v>1.283214E-3</v>
      </c>
      <c r="AW49" s="95">
        <v>0.86</v>
      </c>
      <c r="AX49">
        <v>1.802854E-3</v>
      </c>
      <c r="AY49">
        <v>1.39236E-3</v>
      </c>
      <c r="AZ49">
        <v>2.1316389999999998E-3</v>
      </c>
      <c r="BA49">
        <v>1.736876E-3</v>
      </c>
      <c r="BB49" s="95">
        <v>1.135016E-3</v>
      </c>
      <c r="BC49" s="95">
        <v>1.160548E-3</v>
      </c>
      <c r="BD49" s="95">
        <v>1.1808579999999999E-3</v>
      </c>
      <c r="BE49" s="95">
        <v>1.1795009999999999E-3</v>
      </c>
      <c r="BF49" s="95">
        <v>1.238388E-3</v>
      </c>
      <c r="BG49" s="95">
        <v>2.0589649999999998E-3</v>
      </c>
      <c r="BH49">
        <v>2.1508650000000001E-3</v>
      </c>
      <c r="BI49">
        <v>1.3774830000000001E-3</v>
      </c>
      <c r="BJ49">
        <v>1.328332E-3</v>
      </c>
      <c r="BK49">
        <v>1.4845170000000001E-3</v>
      </c>
      <c r="BL49">
        <v>1.5463639999999999E-3</v>
      </c>
      <c r="BM49" s="95">
        <v>1.281644E-3</v>
      </c>
      <c r="BN49">
        <v>1.3528349999999999E-3</v>
      </c>
      <c r="BO49" s="95">
        <v>1.101124E-3</v>
      </c>
      <c r="BP49" s="95">
        <v>1.1761219999999999E-3</v>
      </c>
      <c r="BQ49" s="95">
        <v>1.1212780000000001E-3</v>
      </c>
      <c r="BR49" s="95">
        <v>1.3240769999999999E-3</v>
      </c>
      <c r="BS49">
        <v>1.5444530000000001E-3</v>
      </c>
      <c r="BT49">
        <v>1.3382120000000001E-3</v>
      </c>
      <c r="BU49">
        <v>1.4342039999999999E-3</v>
      </c>
      <c r="BV49">
        <v>2.0000510000000001E-3</v>
      </c>
      <c r="BW49">
        <v>1.627971E-3</v>
      </c>
      <c r="BX49">
        <v>2.1415760000000001E-3</v>
      </c>
      <c r="BY49" s="95">
        <v>1.1559999999999999E-3</v>
      </c>
      <c r="BZ49">
        <v>1.677128E-3</v>
      </c>
      <c r="CA49" s="95">
        <v>1.1712020000000001E-3</v>
      </c>
      <c r="CB49" s="95">
        <v>1.216497E-3</v>
      </c>
      <c r="CC49">
        <v>1.706822E-3</v>
      </c>
      <c r="CD49" s="95">
        <v>1.276976E-3</v>
      </c>
      <c r="CE49">
        <v>1.4964049999999999E-3</v>
      </c>
      <c r="CF49">
        <v>2.4143839999999999E-3</v>
      </c>
      <c r="CG49" s="95">
        <v>1.1940099999999999E-3</v>
      </c>
      <c r="CH49" s="95">
        <v>1.1201379999999999E-3</v>
      </c>
      <c r="CI49" s="95">
        <v>1.2098300000000001E-3</v>
      </c>
      <c r="CJ49">
        <v>1.661718E-3</v>
      </c>
      <c r="CK49">
        <v>1.306305E-3</v>
      </c>
      <c r="CL49">
        <v>1.497574E-3</v>
      </c>
      <c r="CM49">
        <v>1.941349E-3</v>
      </c>
      <c r="CN49" s="95">
        <v>1.144073E-3</v>
      </c>
      <c r="CO49" s="95">
        <v>1.189533E-3</v>
      </c>
      <c r="CP49">
        <v>2.5547230000000001E-3</v>
      </c>
      <c r="CQ49" s="95">
        <v>1.2307430000000001E-3</v>
      </c>
      <c r="CR49">
        <v>1.4191480000000001E-3</v>
      </c>
      <c r="CS49">
        <v>1.8570870000000001E-3</v>
      </c>
    </row>
    <row r="50" spans="1:97">
      <c r="A50" s="94">
        <v>4</v>
      </c>
      <c r="B50" s="95">
        <v>0.28599999999999998</v>
      </c>
      <c r="C50" s="95">
        <v>3.0776950000000001E-3</v>
      </c>
      <c r="D50" s="95">
        <v>3.0776950000000001E-3</v>
      </c>
      <c r="E50" s="95">
        <v>3.0776950000000001E-3</v>
      </c>
      <c r="F50" s="95">
        <v>3.0776950000000001E-3</v>
      </c>
      <c r="G50" s="95">
        <v>3.0776950000000001E-3</v>
      </c>
      <c r="H50" s="95">
        <v>3.0776950000000001E-3</v>
      </c>
      <c r="I50" s="95">
        <v>3.0776950000000001E-3</v>
      </c>
      <c r="J50" s="95">
        <v>8.9999999999999998E-4</v>
      </c>
      <c r="K50" s="95">
        <v>8.9999999999999998E-4</v>
      </c>
      <c r="L50" s="95">
        <v>8.9999999999999998E-4</v>
      </c>
      <c r="M50" s="95">
        <v>8.9999999999999998E-4</v>
      </c>
      <c r="N50" s="95">
        <v>8.9999999999999998E-4</v>
      </c>
      <c r="O50" s="95">
        <v>8.9999999999999998E-4</v>
      </c>
      <c r="P50" s="95">
        <v>8.9999999999999998E-4</v>
      </c>
      <c r="Q50" s="95">
        <v>9.7499999999999996E-4</v>
      </c>
      <c r="R50" s="95">
        <v>9.7499999999999996E-4</v>
      </c>
      <c r="S50" s="95">
        <v>9.7499999999999996E-4</v>
      </c>
      <c r="T50" s="95">
        <v>9.7499999999999996E-4</v>
      </c>
      <c r="U50">
        <v>1.1783169999999999E-3</v>
      </c>
      <c r="V50">
        <v>1.0478130000000001E-3</v>
      </c>
      <c r="W50">
        <v>1.4102800000000001E-3</v>
      </c>
      <c r="X50">
        <v>1.4102800000000001E-3</v>
      </c>
      <c r="Y50" s="95">
        <v>7.7399999999999995E-4</v>
      </c>
      <c r="Z50" s="95">
        <v>7.7399999999999995E-4</v>
      </c>
      <c r="AA50" s="95">
        <v>7.7399999999999995E-4</v>
      </c>
      <c r="AB50" s="95">
        <v>9.4799999999999995E-4</v>
      </c>
      <c r="AC50" s="95">
        <v>8.8800000000000001E-4</v>
      </c>
      <c r="AD50" s="95">
        <v>7.3499999999999998E-4</v>
      </c>
      <c r="AE50" s="95">
        <v>7.3499999999999998E-4</v>
      </c>
      <c r="AF50" s="95">
        <v>3.1876920000000002E-3</v>
      </c>
      <c r="AG50" s="95">
        <v>7.2499999999999995E-4</v>
      </c>
      <c r="AH50" s="95">
        <v>7.2499999999999995E-4</v>
      </c>
      <c r="AI50" s="95">
        <v>7.2499999999999995E-4</v>
      </c>
      <c r="AJ50" s="95">
        <v>7.2499999999999995E-4</v>
      </c>
      <c r="AK50" s="95">
        <v>9.3599999999999998E-4</v>
      </c>
      <c r="AL50" s="95">
        <v>9.3599999999999998E-4</v>
      </c>
      <c r="AM50" s="95">
        <v>9.3599999999999998E-4</v>
      </c>
      <c r="AN50" s="95">
        <v>7.7800000000000005E-4</v>
      </c>
      <c r="AO50">
        <v>1.1004330000000001E-3</v>
      </c>
      <c r="AP50">
        <v>2.3434240000000002E-3</v>
      </c>
      <c r="AQ50">
        <v>2.3434240000000002E-3</v>
      </c>
      <c r="AR50">
        <v>2.3434240000000002E-3</v>
      </c>
      <c r="AS50">
        <v>2.3434240000000002E-3</v>
      </c>
      <c r="AT50">
        <v>2.3434240000000002E-3</v>
      </c>
      <c r="AU50" s="95">
        <v>1.608943E-3</v>
      </c>
      <c r="AV50">
        <v>1.1116559999999999E-3</v>
      </c>
      <c r="AW50" s="95">
        <v>5.0799999999999999E-4</v>
      </c>
      <c r="AX50" s="95">
        <v>0.57399999999999995</v>
      </c>
      <c r="AY50">
        <v>1.4258700000000001E-3</v>
      </c>
      <c r="AZ50" s="95">
        <v>3.0776950000000001E-3</v>
      </c>
      <c r="BA50">
        <v>3.5240219999999999E-3</v>
      </c>
      <c r="BB50" s="95">
        <v>6.8900000000000005E-4</v>
      </c>
      <c r="BC50" s="95">
        <v>7.5000000000000002E-4</v>
      </c>
      <c r="BD50" s="95">
        <v>7.8399999999999997E-4</v>
      </c>
      <c r="BE50" s="95">
        <v>8.9999999999999998E-4</v>
      </c>
      <c r="BF50" s="95">
        <v>9.7499999999999996E-4</v>
      </c>
      <c r="BG50" s="95">
        <v>5.7399999999999997E-4</v>
      </c>
      <c r="BH50" s="95">
        <v>2.5285289999999998E-3</v>
      </c>
      <c r="BI50">
        <v>1.1783169999999999E-3</v>
      </c>
      <c r="BJ50">
        <v>1.0478130000000001E-3</v>
      </c>
      <c r="BK50">
        <v>1.400852E-3</v>
      </c>
      <c r="BL50">
        <v>1.9495339999999999E-3</v>
      </c>
      <c r="BM50" s="95">
        <v>9.9500000000000001E-4</v>
      </c>
      <c r="BN50">
        <v>1.4102800000000001E-3</v>
      </c>
      <c r="BO50" s="95">
        <v>6.1799999999999995E-4</v>
      </c>
      <c r="BP50" s="95">
        <v>7.7399999999999995E-4</v>
      </c>
      <c r="BQ50" s="95">
        <v>6.6399999999999999E-4</v>
      </c>
      <c r="BR50" s="95">
        <v>9.4799999999999995E-4</v>
      </c>
      <c r="BS50">
        <v>1.3105759999999999E-3</v>
      </c>
      <c r="BT50">
        <v>1.2765879999999999E-3</v>
      </c>
      <c r="BU50">
        <v>1.41636E-3</v>
      </c>
      <c r="BV50" s="95">
        <v>2.072319E-3</v>
      </c>
      <c r="BW50">
        <v>2.0174960000000001E-3</v>
      </c>
      <c r="BX50" s="95">
        <v>3.1876920000000002E-3</v>
      </c>
      <c r="BY50" s="95">
        <v>7.3499999999999998E-4</v>
      </c>
      <c r="BZ50">
        <v>5.3050090000000003E-3</v>
      </c>
      <c r="CA50" s="95">
        <v>7.2499999999999995E-4</v>
      </c>
      <c r="CB50" s="95">
        <v>8.8800000000000001E-4</v>
      </c>
      <c r="CC50">
        <v>1.560332E-3</v>
      </c>
      <c r="CD50" s="95">
        <v>9.3599999999999998E-4</v>
      </c>
      <c r="CE50">
        <v>1.88306E-3</v>
      </c>
      <c r="CF50" s="95">
        <v>1.968965E-3</v>
      </c>
      <c r="CG50" s="95">
        <v>7.7800000000000005E-4</v>
      </c>
      <c r="CH50" s="95">
        <v>6.69E-4</v>
      </c>
      <c r="CI50" s="95">
        <v>9.01E-4</v>
      </c>
      <c r="CJ50">
        <v>1.7689680000000001E-3</v>
      </c>
      <c r="CK50">
        <v>1.1004330000000001E-3</v>
      </c>
      <c r="CL50">
        <v>2.3434240000000002E-3</v>
      </c>
      <c r="CM50" s="95">
        <v>4.9577270000000003E-3</v>
      </c>
      <c r="CN50" s="95">
        <v>6.8000000000000005E-4</v>
      </c>
      <c r="CO50" s="95">
        <v>8.0999999999999996E-4</v>
      </c>
      <c r="CP50" s="95">
        <v>1.608943E-3</v>
      </c>
      <c r="CQ50" s="95">
        <v>8.7000000000000001E-4</v>
      </c>
      <c r="CR50">
        <v>1.1238610000000001E-3</v>
      </c>
      <c r="CS50" s="95">
        <v>2.7523880000000001E-3</v>
      </c>
    </row>
    <row r="51" spans="1:97">
      <c r="A51" s="94">
        <v>5</v>
      </c>
      <c r="B51" s="95">
        <v>8.8599999999999996E-4</v>
      </c>
      <c r="C51" s="95">
        <v>6.1399999999999996E-4</v>
      </c>
      <c r="D51" s="95">
        <v>6.1399999999999996E-4</v>
      </c>
      <c r="E51" s="95">
        <v>6.1399999999999996E-4</v>
      </c>
      <c r="F51" s="95">
        <v>6.1399999999999996E-4</v>
      </c>
      <c r="G51" s="95">
        <v>6.1399999999999996E-4</v>
      </c>
      <c r="H51" s="95">
        <v>6.1399999999999996E-4</v>
      </c>
      <c r="I51" s="95">
        <v>6.1399999999999996E-4</v>
      </c>
      <c r="J51" s="95">
        <v>1.343695E-3</v>
      </c>
      <c r="K51" s="95">
        <v>1.343695E-3</v>
      </c>
      <c r="L51" s="95">
        <v>1.343695E-3</v>
      </c>
      <c r="M51" s="95">
        <v>1.343695E-3</v>
      </c>
      <c r="N51" s="95">
        <v>1.343695E-3</v>
      </c>
      <c r="O51" s="95">
        <v>1.343695E-3</v>
      </c>
      <c r="P51" s="95">
        <v>1.343695E-3</v>
      </c>
      <c r="Q51">
        <v>1.882487E-3</v>
      </c>
      <c r="R51">
        <v>1.882487E-3</v>
      </c>
      <c r="S51">
        <v>1.882487E-3</v>
      </c>
      <c r="T51">
        <v>1.882487E-3</v>
      </c>
      <c r="U51">
        <v>2.7425499999999998E-3</v>
      </c>
      <c r="V51">
        <v>2.048196E-3</v>
      </c>
      <c r="W51">
        <v>3.7970650000000001E-3</v>
      </c>
      <c r="X51">
        <v>3.7970650000000001E-3</v>
      </c>
      <c r="Y51" s="95">
        <v>1.038298E-3</v>
      </c>
      <c r="Z51" s="95">
        <v>1.038298E-3</v>
      </c>
      <c r="AA51" s="95">
        <v>1.038298E-3</v>
      </c>
      <c r="AB51">
        <v>1.38014E-3</v>
      </c>
      <c r="AC51" s="95">
        <v>1.4626299999999999E-3</v>
      </c>
      <c r="AD51" s="95">
        <v>9.2800000000000001E-4</v>
      </c>
      <c r="AE51" s="95">
        <v>9.2800000000000001E-4</v>
      </c>
      <c r="AF51" s="95">
        <v>6.5600000000000001E-4</v>
      </c>
      <c r="AG51" s="95">
        <v>8.7900000000000001E-4</v>
      </c>
      <c r="AH51" s="95">
        <v>8.7900000000000001E-4</v>
      </c>
      <c r="AI51" s="95">
        <v>8.7900000000000001E-4</v>
      </c>
      <c r="AJ51" s="95">
        <v>8.7900000000000001E-4</v>
      </c>
      <c r="AK51" s="95">
        <v>1.5567319999999999E-3</v>
      </c>
      <c r="AL51" s="95">
        <v>1.5567319999999999E-3</v>
      </c>
      <c r="AM51" s="95">
        <v>1.5567319999999999E-3</v>
      </c>
      <c r="AN51" s="95">
        <v>1.0263970000000001E-3</v>
      </c>
      <c r="AO51">
        <v>2.96883E-3</v>
      </c>
      <c r="AP51">
        <v>1.9299790000000001E-3</v>
      </c>
      <c r="AQ51">
        <v>1.9299790000000001E-3</v>
      </c>
      <c r="AR51">
        <v>1.9299790000000001E-3</v>
      </c>
      <c r="AS51">
        <v>1.9299790000000001E-3</v>
      </c>
      <c r="AT51">
        <v>1.9299790000000001E-3</v>
      </c>
      <c r="AU51" s="95">
        <v>5.3399999999999997E-4</v>
      </c>
      <c r="AV51">
        <v>2.8623450000000001E-3</v>
      </c>
      <c r="AW51" s="95">
        <v>2.4399999999999999E-4</v>
      </c>
      <c r="AX51" s="95">
        <v>8.8599999999999996E-4</v>
      </c>
      <c r="AY51">
        <v>0.86</v>
      </c>
      <c r="AZ51" s="95">
        <v>6.1399999999999996E-4</v>
      </c>
      <c r="BA51">
        <v>1.2092470000000001E-3</v>
      </c>
      <c r="BB51" s="95">
        <v>8.1099999999999998E-4</v>
      </c>
      <c r="BC51" s="95">
        <v>9.7199999999999999E-4</v>
      </c>
      <c r="BD51" s="95">
        <v>1.065933E-3</v>
      </c>
      <c r="BE51" s="95">
        <v>1.343695E-3</v>
      </c>
      <c r="BF51">
        <v>1.882487E-3</v>
      </c>
      <c r="BG51" s="95">
        <v>2.5599999999999999E-4</v>
      </c>
      <c r="BH51" s="95">
        <v>6.87E-4</v>
      </c>
      <c r="BI51">
        <v>2.7425499999999998E-3</v>
      </c>
      <c r="BJ51">
        <v>2.048196E-3</v>
      </c>
      <c r="BK51">
        <v>2.2740199999999999E-3</v>
      </c>
      <c r="BL51">
        <v>2.4340189999999999E-3</v>
      </c>
      <c r="BM51">
        <v>1.9717789999999999E-3</v>
      </c>
      <c r="BN51">
        <v>3.7970650000000001E-3</v>
      </c>
      <c r="BO51" s="95">
        <v>6.5600000000000001E-4</v>
      </c>
      <c r="BP51" s="95">
        <v>1.038298E-3</v>
      </c>
      <c r="BQ51" s="95">
        <v>7.5600000000000005E-4</v>
      </c>
      <c r="BR51">
        <v>1.38014E-3</v>
      </c>
      <c r="BS51">
        <v>1.413624E-3</v>
      </c>
      <c r="BT51">
        <v>5.8909749999999997E-3</v>
      </c>
      <c r="BU51">
        <v>4.4119069999999996E-3</v>
      </c>
      <c r="BV51" s="95">
        <v>7.9100000000000004E-4</v>
      </c>
      <c r="BW51">
        <v>1.6285200000000001E-3</v>
      </c>
      <c r="BX51" s="95">
        <v>6.5600000000000001E-4</v>
      </c>
      <c r="BY51" s="95">
        <v>9.2800000000000001E-4</v>
      </c>
      <c r="BZ51">
        <v>1.2110689999999999E-3</v>
      </c>
      <c r="CA51" s="95">
        <v>8.7900000000000001E-4</v>
      </c>
      <c r="CB51" s="95">
        <v>1.4626299999999999E-3</v>
      </c>
      <c r="CC51">
        <v>1.097053E-3</v>
      </c>
      <c r="CD51" s="95">
        <v>1.5567319999999999E-3</v>
      </c>
      <c r="CE51">
        <v>3.4222699999999998E-3</v>
      </c>
      <c r="CF51" s="95">
        <v>5.6300000000000002E-4</v>
      </c>
      <c r="CG51" s="95">
        <v>1.0263970000000001E-3</v>
      </c>
      <c r="CH51" s="95">
        <v>7.67E-4</v>
      </c>
      <c r="CI51" s="95">
        <v>1.5115409999999999E-3</v>
      </c>
      <c r="CJ51">
        <v>1.345317E-3</v>
      </c>
      <c r="CK51">
        <v>2.96883E-3</v>
      </c>
      <c r="CL51">
        <v>1.9299790000000001E-3</v>
      </c>
      <c r="CM51" s="95">
        <v>8.2600000000000002E-4</v>
      </c>
      <c r="CN51" s="95">
        <v>7.7700000000000002E-4</v>
      </c>
      <c r="CO51" s="95">
        <v>1.153584E-3</v>
      </c>
      <c r="CP51" s="95">
        <v>5.3399999999999997E-4</v>
      </c>
      <c r="CQ51" s="95">
        <v>1.347057E-3</v>
      </c>
      <c r="CR51">
        <v>1.6630919999999999E-3</v>
      </c>
      <c r="CS51" s="95">
        <v>9.7300000000000002E-4</v>
      </c>
    </row>
    <row r="52" spans="1:97">
      <c r="A52" s="94">
        <v>6</v>
      </c>
      <c r="B52">
        <v>4.1453189999999997E-3</v>
      </c>
      <c r="C52">
        <v>4.0857142999999999E-2</v>
      </c>
      <c r="D52">
        <v>4.0857142999999999E-2</v>
      </c>
      <c r="E52">
        <v>4.0857142999999999E-2</v>
      </c>
      <c r="F52">
        <v>4.0857142999999999E-2</v>
      </c>
      <c r="G52">
        <v>4.0857142999999999E-2</v>
      </c>
      <c r="H52">
        <v>4.0857142999999999E-2</v>
      </c>
      <c r="I52">
        <v>4.0857142999999999E-2</v>
      </c>
      <c r="J52" s="95">
        <v>9.3899999999999995E-4</v>
      </c>
      <c r="K52" s="95">
        <v>9.3899999999999995E-4</v>
      </c>
      <c r="L52" s="95">
        <v>9.3899999999999995E-4</v>
      </c>
      <c r="M52" s="95">
        <v>9.3899999999999995E-4</v>
      </c>
      <c r="N52" s="95">
        <v>9.3899999999999995E-4</v>
      </c>
      <c r="O52" s="95">
        <v>9.3899999999999995E-4</v>
      </c>
      <c r="P52" s="95">
        <v>9.3899999999999995E-4</v>
      </c>
      <c r="Q52">
        <v>1.004546E-3</v>
      </c>
      <c r="R52">
        <v>1.004546E-3</v>
      </c>
      <c r="S52">
        <v>1.004546E-3</v>
      </c>
      <c r="T52">
        <v>1.004546E-3</v>
      </c>
      <c r="U52">
        <v>1.1871920000000001E-3</v>
      </c>
      <c r="V52">
        <v>1.0848419999999999E-3</v>
      </c>
      <c r="W52">
        <v>1.3047790000000001E-3</v>
      </c>
      <c r="X52">
        <v>1.3047790000000001E-3</v>
      </c>
      <c r="Y52" s="95">
        <v>8.4800000000000001E-4</v>
      </c>
      <c r="Z52" s="95">
        <v>8.4800000000000001E-4</v>
      </c>
      <c r="AA52" s="95">
        <v>8.4800000000000001E-4</v>
      </c>
      <c r="AB52">
        <v>1.017551E-3</v>
      </c>
      <c r="AC52" s="95">
        <v>9.3999999999999997E-4</v>
      </c>
      <c r="AD52" s="95">
        <v>8.1300000000000003E-4</v>
      </c>
      <c r="AE52" s="95">
        <v>8.1300000000000003E-4</v>
      </c>
      <c r="AF52">
        <v>9.5665950000000007E-3</v>
      </c>
      <c r="AG52" s="95">
        <v>8.0999999999999996E-4</v>
      </c>
      <c r="AH52" s="95">
        <v>8.0999999999999996E-4</v>
      </c>
      <c r="AI52" s="95">
        <v>8.0999999999999996E-4</v>
      </c>
      <c r="AJ52" s="95">
        <v>8.0999999999999996E-4</v>
      </c>
      <c r="AK52" s="95">
        <v>9.9200000000000004E-4</v>
      </c>
      <c r="AL52" s="95">
        <v>9.9200000000000004E-4</v>
      </c>
      <c r="AM52" s="95">
        <v>9.9200000000000004E-4</v>
      </c>
      <c r="AN52" s="95">
        <v>8.5499999999999997E-4</v>
      </c>
      <c r="AO52">
        <v>1.108124E-3</v>
      </c>
      <c r="AP52">
        <v>1.7924460000000001E-3</v>
      </c>
      <c r="AQ52">
        <v>1.7924460000000001E-3</v>
      </c>
      <c r="AR52">
        <v>1.7924460000000001E-3</v>
      </c>
      <c r="AS52">
        <v>1.7924460000000001E-3</v>
      </c>
      <c r="AT52">
        <v>1.7924460000000001E-3</v>
      </c>
      <c r="AU52">
        <v>3.285676E-3</v>
      </c>
      <c r="AV52">
        <v>1.106454E-3</v>
      </c>
      <c r="AW52" s="95">
        <v>8.0900000000000004E-4</v>
      </c>
      <c r="AX52">
        <v>4.1453189999999997E-3</v>
      </c>
      <c r="AY52">
        <v>1.330681E-3</v>
      </c>
      <c r="AZ52">
        <v>0.57399999999999995</v>
      </c>
      <c r="BA52">
        <v>2.5480609999999999E-3</v>
      </c>
      <c r="BB52" s="95">
        <v>7.7300000000000003E-4</v>
      </c>
      <c r="BC52" s="95">
        <v>8.2600000000000002E-4</v>
      </c>
      <c r="BD52" s="95">
        <v>8.5599999999999999E-4</v>
      </c>
      <c r="BE52" s="95">
        <v>9.3899999999999995E-4</v>
      </c>
      <c r="BF52">
        <v>1.004546E-3</v>
      </c>
      <c r="BG52" s="95">
        <v>9.0300000000000005E-4</v>
      </c>
      <c r="BH52">
        <v>4.192968E-3</v>
      </c>
      <c r="BI52">
        <v>1.1871920000000001E-3</v>
      </c>
      <c r="BJ52">
        <v>1.0848419999999999E-3</v>
      </c>
      <c r="BK52">
        <v>1.3773360000000001E-3</v>
      </c>
      <c r="BL52">
        <v>1.690039E-3</v>
      </c>
      <c r="BM52">
        <v>1.032704E-3</v>
      </c>
      <c r="BN52">
        <v>1.3047790000000001E-3</v>
      </c>
      <c r="BO52" s="95">
        <v>7.1000000000000002E-4</v>
      </c>
      <c r="BP52" s="95">
        <v>8.4800000000000001E-4</v>
      </c>
      <c r="BQ52" s="95">
        <v>7.5100000000000004E-4</v>
      </c>
      <c r="BR52">
        <v>1.017551E-3</v>
      </c>
      <c r="BS52">
        <v>1.3661459999999999E-3</v>
      </c>
      <c r="BT52">
        <v>1.224358E-3</v>
      </c>
      <c r="BU52">
        <v>1.3512540000000001E-3</v>
      </c>
      <c r="BV52">
        <v>2.5583770000000001E-3</v>
      </c>
      <c r="BW52">
        <v>1.817171E-3</v>
      </c>
      <c r="BX52">
        <v>9.5665950000000007E-3</v>
      </c>
      <c r="BY52" s="95">
        <v>8.1300000000000003E-4</v>
      </c>
      <c r="BZ52">
        <v>2.665082E-3</v>
      </c>
      <c r="CA52" s="95">
        <v>8.0999999999999996E-4</v>
      </c>
      <c r="CB52" s="95">
        <v>9.3999999999999997E-4</v>
      </c>
      <c r="CC52">
        <v>1.660122E-3</v>
      </c>
      <c r="CD52" s="95">
        <v>9.9200000000000004E-4</v>
      </c>
      <c r="CE52">
        <v>1.6134330000000001E-3</v>
      </c>
      <c r="CF52">
        <v>4.9729040000000002E-3</v>
      </c>
      <c r="CG52" s="95">
        <v>8.5499999999999997E-4</v>
      </c>
      <c r="CH52" s="95">
        <v>7.54E-4</v>
      </c>
      <c r="CI52" s="95">
        <v>9.4600000000000001E-4</v>
      </c>
      <c r="CJ52">
        <v>1.7377639999999999E-3</v>
      </c>
      <c r="CK52">
        <v>1.108124E-3</v>
      </c>
      <c r="CL52">
        <v>1.7924460000000001E-3</v>
      </c>
      <c r="CM52">
        <v>4.5847960000000004E-3</v>
      </c>
      <c r="CN52" s="95">
        <v>7.6800000000000002E-4</v>
      </c>
      <c r="CO52" s="95">
        <v>8.7699999999999996E-4</v>
      </c>
      <c r="CP52">
        <v>3.285676E-3</v>
      </c>
      <c r="CQ52" s="95">
        <v>9.3199999999999999E-4</v>
      </c>
      <c r="CR52">
        <v>1.1752710000000001E-3</v>
      </c>
      <c r="CS52">
        <v>2.6573769999999998E-3</v>
      </c>
    </row>
    <row r="53" spans="1:97">
      <c r="A53" s="94">
        <v>8</v>
      </c>
      <c r="B53" s="95">
        <v>3.0510049999999999E-3</v>
      </c>
      <c r="C53" s="95">
        <v>1.6378779999999999E-3</v>
      </c>
      <c r="D53" s="95">
        <v>1.6378779999999999E-3</v>
      </c>
      <c r="E53" s="95">
        <v>1.6378779999999999E-3</v>
      </c>
      <c r="F53" s="95">
        <v>1.6378779999999999E-3</v>
      </c>
      <c r="G53" s="95">
        <v>1.6378779999999999E-3</v>
      </c>
      <c r="H53" s="95">
        <v>1.6378779999999999E-3</v>
      </c>
      <c r="I53" s="95">
        <v>1.6378779999999999E-3</v>
      </c>
      <c r="J53" s="95">
        <v>8.9499999999999996E-4</v>
      </c>
      <c r="K53" s="95">
        <v>8.9499999999999996E-4</v>
      </c>
      <c r="L53" s="95">
        <v>8.9499999999999996E-4</v>
      </c>
      <c r="M53" s="95">
        <v>8.9499999999999996E-4</v>
      </c>
      <c r="N53" s="95">
        <v>8.9499999999999996E-4</v>
      </c>
      <c r="O53" s="95">
        <v>8.9499999999999996E-4</v>
      </c>
      <c r="P53" s="95">
        <v>8.9499999999999996E-4</v>
      </c>
      <c r="Q53" s="95">
        <v>1.028801E-3</v>
      </c>
      <c r="R53" s="95">
        <v>1.028801E-3</v>
      </c>
      <c r="S53" s="95">
        <v>1.028801E-3</v>
      </c>
      <c r="T53" s="95">
        <v>1.028801E-3</v>
      </c>
      <c r="U53" s="95">
        <v>1.4247999999999999E-3</v>
      </c>
      <c r="V53" s="95">
        <v>1.2115279999999999E-3</v>
      </c>
      <c r="W53" s="95">
        <v>1.4887570000000001E-3</v>
      </c>
      <c r="X53" s="95">
        <v>1.4887570000000001E-3</v>
      </c>
      <c r="Y53" s="95">
        <v>8.1300000000000003E-4</v>
      </c>
      <c r="Z53" s="95">
        <v>8.1300000000000003E-4</v>
      </c>
      <c r="AA53" s="95">
        <v>8.1300000000000003E-4</v>
      </c>
      <c r="AB53">
        <v>1.087747E-3</v>
      </c>
      <c r="AC53" s="95">
        <v>9.4200000000000002E-4</v>
      </c>
      <c r="AD53" s="95">
        <v>7.6499999999999995E-4</v>
      </c>
      <c r="AE53" s="95">
        <v>7.6499999999999995E-4</v>
      </c>
      <c r="AF53" s="95">
        <v>1.9632360000000001E-3</v>
      </c>
      <c r="AG53" s="95">
        <v>7.6300000000000001E-4</v>
      </c>
      <c r="AH53" s="95">
        <v>7.6300000000000001E-4</v>
      </c>
      <c r="AI53" s="95">
        <v>7.6300000000000001E-4</v>
      </c>
      <c r="AJ53" s="95">
        <v>7.6300000000000001E-4</v>
      </c>
      <c r="AK53">
        <v>1.0421709999999999E-3</v>
      </c>
      <c r="AL53">
        <v>1.0421709999999999E-3</v>
      </c>
      <c r="AM53">
        <v>1.0421709999999999E-3</v>
      </c>
      <c r="AN53" s="95">
        <v>8.2700000000000004E-4</v>
      </c>
      <c r="AO53" s="95">
        <v>1.229869E-3</v>
      </c>
      <c r="AP53" s="95">
        <v>2.4007130000000001E-3</v>
      </c>
      <c r="AQ53" s="95">
        <v>2.4007130000000001E-3</v>
      </c>
      <c r="AR53" s="95">
        <v>2.4007130000000001E-3</v>
      </c>
      <c r="AS53" s="95">
        <v>2.4007130000000001E-3</v>
      </c>
      <c r="AT53" s="95">
        <v>2.4007130000000001E-3</v>
      </c>
      <c r="AU53" s="95">
        <v>1.323201E-3</v>
      </c>
      <c r="AV53" s="95">
        <v>1.1868429999999999E-3</v>
      </c>
      <c r="AW53" s="95">
        <v>4.2400000000000001E-4</v>
      </c>
      <c r="AX53" s="95">
        <v>3.0510049999999999E-3</v>
      </c>
      <c r="AY53" s="95">
        <v>1.685651E-3</v>
      </c>
      <c r="AZ53" s="95">
        <v>1.6378779999999999E-3</v>
      </c>
      <c r="BA53" s="95">
        <v>0.86</v>
      </c>
      <c r="BB53" s="95">
        <v>7.1299999999999998E-4</v>
      </c>
      <c r="BC53" s="95">
        <v>7.8200000000000003E-4</v>
      </c>
      <c r="BD53" s="95">
        <v>8.2399999999999997E-4</v>
      </c>
      <c r="BE53" s="95">
        <v>8.9499999999999996E-4</v>
      </c>
      <c r="BF53" s="95">
        <v>1.028801E-3</v>
      </c>
      <c r="BG53" s="95">
        <v>4.3199999999999998E-4</v>
      </c>
      <c r="BH53" s="95">
        <v>2.1997869999999999E-3</v>
      </c>
      <c r="BI53" s="95">
        <v>1.4247999999999999E-3</v>
      </c>
      <c r="BJ53" s="95">
        <v>1.2115279999999999E-3</v>
      </c>
      <c r="BK53" s="95">
        <v>1.9237290000000001E-3</v>
      </c>
      <c r="BL53" s="95">
        <v>3.161049E-3</v>
      </c>
      <c r="BM53">
        <v>1.104844E-3</v>
      </c>
      <c r="BN53" s="95">
        <v>1.4887570000000001E-3</v>
      </c>
      <c r="BO53" s="95">
        <v>6.3199999999999997E-4</v>
      </c>
      <c r="BP53" s="95">
        <v>8.1300000000000003E-4</v>
      </c>
      <c r="BQ53" s="95">
        <v>6.8400000000000004E-4</v>
      </c>
      <c r="BR53">
        <v>1.087747E-3</v>
      </c>
      <c r="BS53" s="95">
        <v>1.8010910000000001E-3</v>
      </c>
      <c r="BT53" s="95">
        <v>1.412061E-3</v>
      </c>
      <c r="BU53" s="95">
        <v>1.8284060000000001E-3</v>
      </c>
      <c r="BV53" s="95">
        <v>2.6247810000000001E-3</v>
      </c>
      <c r="BW53" s="95">
        <v>3.978952E-3</v>
      </c>
      <c r="BX53" s="95">
        <v>1.9632360000000001E-3</v>
      </c>
      <c r="BY53" s="95">
        <v>7.6499999999999995E-4</v>
      </c>
      <c r="BZ53" s="95">
        <v>4.8120009999999998E-3</v>
      </c>
      <c r="CA53" s="95">
        <v>7.6300000000000001E-4</v>
      </c>
      <c r="CB53" s="95">
        <v>9.4200000000000002E-4</v>
      </c>
      <c r="CC53" s="95">
        <v>2.3686549999999999E-3</v>
      </c>
      <c r="CD53">
        <v>1.0421709999999999E-3</v>
      </c>
      <c r="CE53" s="95">
        <v>2.6038630000000001E-3</v>
      </c>
      <c r="CF53" s="95">
        <v>1.4671280000000001E-3</v>
      </c>
      <c r="CG53" s="95">
        <v>8.2700000000000004E-4</v>
      </c>
      <c r="CH53" s="95">
        <v>6.87E-4</v>
      </c>
      <c r="CI53" s="95">
        <v>9.4300000000000004E-4</v>
      </c>
      <c r="CJ53" s="95">
        <v>3.0719689999999999E-3</v>
      </c>
      <c r="CK53" s="95">
        <v>1.229869E-3</v>
      </c>
      <c r="CL53" s="95">
        <v>2.4007130000000001E-3</v>
      </c>
      <c r="CM53" s="95">
        <v>3.5373100000000001E-3</v>
      </c>
      <c r="CN53" s="95">
        <v>7.0699999999999995E-4</v>
      </c>
      <c r="CO53" s="95">
        <v>8.5300000000000003E-4</v>
      </c>
      <c r="CP53" s="95">
        <v>1.323201E-3</v>
      </c>
      <c r="CQ53" s="95">
        <v>9.3899999999999995E-4</v>
      </c>
      <c r="CR53" s="95">
        <v>1.3936700000000001E-3</v>
      </c>
      <c r="CS53" s="95">
        <v>5.2947960000000001E-3</v>
      </c>
    </row>
    <row r="54" spans="1:97">
      <c r="A54" s="94">
        <v>9</v>
      </c>
      <c r="B54" s="95">
        <v>3.3700000000000001E-4</v>
      </c>
      <c r="C54" s="95">
        <v>2.81E-4</v>
      </c>
      <c r="D54" s="95">
        <v>2.81E-4</v>
      </c>
      <c r="E54" s="95">
        <v>2.81E-4</v>
      </c>
      <c r="F54" s="95">
        <v>2.81E-4</v>
      </c>
      <c r="G54" s="95">
        <v>2.81E-4</v>
      </c>
      <c r="H54" s="95">
        <v>2.81E-4</v>
      </c>
      <c r="I54" s="95">
        <v>2.81E-4</v>
      </c>
      <c r="J54" s="95">
        <v>8.0599999999999997E-4</v>
      </c>
      <c r="K54" s="95">
        <v>8.0599999999999997E-4</v>
      </c>
      <c r="L54" s="95">
        <v>8.0599999999999997E-4</v>
      </c>
      <c r="M54" s="95">
        <v>8.0599999999999997E-4</v>
      </c>
      <c r="N54" s="95">
        <v>8.0599999999999997E-4</v>
      </c>
      <c r="O54" s="95">
        <v>8.0599999999999997E-4</v>
      </c>
      <c r="P54" s="95">
        <v>8.0599999999999997E-4</v>
      </c>
      <c r="Q54" s="95">
        <v>9.6900000000000003E-4</v>
      </c>
      <c r="R54" s="95">
        <v>9.6900000000000003E-4</v>
      </c>
      <c r="S54" s="95">
        <v>9.6900000000000003E-4</v>
      </c>
      <c r="T54" s="95">
        <v>9.6900000000000003E-4</v>
      </c>
      <c r="U54" s="95">
        <v>8.0500000000000005E-4</v>
      </c>
      <c r="V54" s="95">
        <v>9.77E-4</v>
      </c>
      <c r="W54" s="95">
        <v>5.8299999999999997E-4</v>
      </c>
      <c r="X54" s="95">
        <v>5.8299999999999997E-4</v>
      </c>
      <c r="Y54">
        <v>2.8060020000000001E-3</v>
      </c>
      <c r="Z54">
        <v>2.8060020000000001E-3</v>
      </c>
      <c r="AA54">
        <v>2.8060020000000001E-3</v>
      </c>
      <c r="AB54" s="95">
        <v>1.09041E-3</v>
      </c>
      <c r="AC54">
        <v>1.3221559999999999E-3</v>
      </c>
      <c r="AD54">
        <v>4.7078099999999998E-3</v>
      </c>
      <c r="AE54">
        <v>4.7078099999999998E-3</v>
      </c>
      <c r="AF54" s="95">
        <v>2.9599999999999998E-4</v>
      </c>
      <c r="AG54">
        <v>4.8944039999999998E-3</v>
      </c>
      <c r="AH54">
        <v>4.8944039999999998E-3</v>
      </c>
      <c r="AI54">
        <v>4.8944039999999998E-3</v>
      </c>
      <c r="AJ54">
        <v>4.8944039999999998E-3</v>
      </c>
      <c r="AK54">
        <v>1.2708730000000001E-3</v>
      </c>
      <c r="AL54">
        <v>1.2708730000000001E-3</v>
      </c>
      <c r="AM54">
        <v>1.2708730000000001E-3</v>
      </c>
      <c r="AN54">
        <v>2.920789E-3</v>
      </c>
      <c r="AO54" s="95">
        <v>8.7299999999999997E-4</v>
      </c>
      <c r="AP54" s="95">
        <v>4.4999999999999999E-4</v>
      </c>
      <c r="AQ54" s="95">
        <v>4.4999999999999999E-4</v>
      </c>
      <c r="AR54" s="95">
        <v>4.4999999999999999E-4</v>
      </c>
      <c r="AS54" s="95">
        <v>4.4999999999999999E-4</v>
      </c>
      <c r="AT54" s="95">
        <v>4.4999999999999999E-4</v>
      </c>
      <c r="AU54" s="95">
        <v>2.72E-4</v>
      </c>
      <c r="AV54" s="95">
        <v>7.7700000000000002E-4</v>
      </c>
      <c r="AW54" s="95">
        <v>1.56E-4</v>
      </c>
      <c r="AX54" s="95">
        <v>3.3700000000000001E-4</v>
      </c>
      <c r="AY54" s="95">
        <v>6.38E-4</v>
      </c>
      <c r="AZ54" s="95">
        <v>2.81E-4</v>
      </c>
      <c r="BA54" s="95">
        <v>4.0200000000000001E-4</v>
      </c>
      <c r="BB54">
        <v>0.86</v>
      </c>
      <c r="BC54">
        <v>3.4489970000000001E-3</v>
      </c>
      <c r="BD54">
        <v>2.5815650000000001E-3</v>
      </c>
      <c r="BE54" s="95">
        <v>8.0599999999999997E-4</v>
      </c>
      <c r="BF54" s="95">
        <v>9.6900000000000003E-4</v>
      </c>
      <c r="BG54" s="95">
        <v>1.5300000000000001E-4</v>
      </c>
      <c r="BH54" s="95">
        <v>3.1300000000000002E-4</v>
      </c>
      <c r="BI54" s="95">
        <v>8.0500000000000005E-4</v>
      </c>
      <c r="BJ54" s="95">
        <v>9.77E-4</v>
      </c>
      <c r="BK54" s="95">
        <v>6.3100000000000005E-4</v>
      </c>
      <c r="BL54" s="95">
        <v>5.1699999999999999E-4</v>
      </c>
      <c r="BM54">
        <v>1.083245E-3</v>
      </c>
      <c r="BN54" s="95">
        <v>5.8299999999999997E-4</v>
      </c>
      <c r="BO54">
        <v>2.4864660000000001E-3</v>
      </c>
      <c r="BP54">
        <v>2.8060020000000001E-3</v>
      </c>
      <c r="BQ54">
        <v>8.5288989999999995E-3</v>
      </c>
      <c r="BR54" s="95">
        <v>1.09041E-3</v>
      </c>
      <c r="BS54" s="95">
        <v>5.8699999999999996E-4</v>
      </c>
      <c r="BT54" s="95">
        <v>6.8199999999999999E-4</v>
      </c>
      <c r="BU54" s="95">
        <v>6.5499999999999998E-4</v>
      </c>
      <c r="BV54" s="95">
        <v>3.5399999999999999E-4</v>
      </c>
      <c r="BW54" s="95">
        <v>4.8299999999999998E-4</v>
      </c>
      <c r="BX54" s="95">
        <v>2.9599999999999998E-4</v>
      </c>
      <c r="BY54">
        <v>4.7078099999999998E-3</v>
      </c>
      <c r="BZ54" s="95">
        <v>3.86E-4</v>
      </c>
      <c r="CA54">
        <v>4.8944039999999998E-3</v>
      </c>
      <c r="CB54">
        <v>1.3221559999999999E-3</v>
      </c>
      <c r="CC54" s="95">
        <v>4.64E-4</v>
      </c>
      <c r="CD54">
        <v>1.2708730000000001E-3</v>
      </c>
      <c r="CE54" s="95">
        <v>5.31E-4</v>
      </c>
      <c r="CF54" s="95">
        <v>2.7500000000000002E-4</v>
      </c>
      <c r="CG54">
        <v>2.920789E-3</v>
      </c>
      <c r="CH54">
        <v>1.0944259E-2</v>
      </c>
      <c r="CI54">
        <v>1.147428E-3</v>
      </c>
      <c r="CJ54" s="95">
        <v>4.8000000000000001E-4</v>
      </c>
      <c r="CK54" s="95">
        <v>8.7299999999999997E-4</v>
      </c>
      <c r="CL54" s="95">
        <v>4.4999999999999999E-4</v>
      </c>
      <c r="CM54" s="95">
        <v>3.3500000000000001E-4</v>
      </c>
      <c r="CN54">
        <v>5.4910799999999997E-3</v>
      </c>
      <c r="CO54">
        <v>2.0372290000000002E-3</v>
      </c>
      <c r="CP54" s="95">
        <v>2.72E-4</v>
      </c>
      <c r="CQ54">
        <v>1.6028609999999999E-3</v>
      </c>
      <c r="CR54" s="95">
        <v>7.7300000000000003E-4</v>
      </c>
      <c r="CS54" s="95">
        <v>3.8099999999999999E-4</v>
      </c>
    </row>
    <row r="55" spans="1:97">
      <c r="A55" s="94">
        <v>10</v>
      </c>
      <c r="B55" s="95">
        <v>2.5999999999999998E-4</v>
      </c>
      <c r="C55" s="95">
        <v>2.12E-4</v>
      </c>
      <c r="D55" s="95">
        <v>2.12E-4</v>
      </c>
      <c r="E55" s="95">
        <v>2.12E-4</v>
      </c>
      <c r="F55" s="95">
        <v>2.12E-4</v>
      </c>
      <c r="G55" s="95">
        <v>2.12E-4</v>
      </c>
      <c r="H55" s="95">
        <v>2.12E-4</v>
      </c>
      <c r="I55" s="95">
        <v>2.12E-4</v>
      </c>
      <c r="J55" s="95">
        <v>7.3700000000000002E-4</v>
      </c>
      <c r="K55" s="95">
        <v>7.3700000000000002E-4</v>
      </c>
      <c r="L55" s="95">
        <v>7.3700000000000002E-4</v>
      </c>
      <c r="M55" s="95">
        <v>7.3700000000000002E-4</v>
      </c>
      <c r="N55" s="95">
        <v>7.3700000000000002E-4</v>
      </c>
      <c r="O55" s="95">
        <v>7.3700000000000002E-4</v>
      </c>
      <c r="P55" s="95">
        <v>7.3700000000000002E-4</v>
      </c>
      <c r="Q55" s="95">
        <v>9.5200000000000005E-4</v>
      </c>
      <c r="R55" s="95">
        <v>9.5200000000000005E-4</v>
      </c>
      <c r="S55" s="95">
        <v>9.5200000000000005E-4</v>
      </c>
      <c r="T55" s="95">
        <v>9.5200000000000005E-4</v>
      </c>
      <c r="U55" s="95">
        <v>6.8900000000000005E-4</v>
      </c>
      <c r="V55" s="95">
        <v>8.7200000000000005E-4</v>
      </c>
      <c r="W55" s="95">
        <v>4.9399999999999997E-4</v>
      </c>
      <c r="X55" s="95">
        <v>4.9399999999999997E-4</v>
      </c>
      <c r="Y55">
        <v>8.1702679999999996E-3</v>
      </c>
      <c r="Z55">
        <v>8.1702679999999996E-3</v>
      </c>
      <c r="AA55">
        <v>8.1702679999999996E-3</v>
      </c>
      <c r="AB55" s="95">
        <v>8.9800000000000004E-4</v>
      </c>
      <c r="AC55">
        <v>1.506432E-3</v>
      </c>
      <c r="AD55">
        <v>8.9388000000000002E-3</v>
      </c>
      <c r="AE55">
        <v>8.9388000000000002E-3</v>
      </c>
      <c r="AF55" s="95">
        <v>2.24E-4</v>
      </c>
      <c r="AG55">
        <v>2.3149830000000001E-3</v>
      </c>
      <c r="AH55">
        <v>2.3149830000000001E-3</v>
      </c>
      <c r="AI55">
        <v>2.3149830000000001E-3</v>
      </c>
      <c r="AJ55">
        <v>2.3149830000000001E-3</v>
      </c>
      <c r="AK55">
        <v>1.224684E-3</v>
      </c>
      <c r="AL55">
        <v>1.224684E-3</v>
      </c>
      <c r="AM55">
        <v>1.224684E-3</v>
      </c>
      <c r="AN55">
        <v>3.357343E-3</v>
      </c>
      <c r="AO55" s="95">
        <v>8.0500000000000005E-4</v>
      </c>
      <c r="AP55" s="95">
        <v>3.6200000000000002E-4</v>
      </c>
      <c r="AQ55" s="95">
        <v>3.6200000000000002E-4</v>
      </c>
      <c r="AR55" s="95">
        <v>3.6200000000000002E-4</v>
      </c>
      <c r="AS55" s="95">
        <v>3.6200000000000002E-4</v>
      </c>
      <c r="AT55" s="95">
        <v>3.6200000000000002E-4</v>
      </c>
      <c r="AU55" s="95">
        <v>2.03E-4</v>
      </c>
      <c r="AV55" s="95">
        <v>7.0600000000000003E-4</v>
      </c>
      <c r="AW55" s="95">
        <v>1.13E-4</v>
      </c>
      <c r="AX55" s="95">
        <v>2.5999999999999998E-4</v>
      </c>
      <c r="AY55" s="95">
        <v>5.4199999999999995E-4</v>
      </c>
      <c r="AZ55" s="95">
        <v>2.12E-4</v>
      </c>
      <c r="BA55" s="95">
        <v>3.1300000000000002E-4</v>
      </c>
      <c r="BB55">
        <v>2.4422950000000001E-3</v>
      </c>
      <c r="BC55">
        <v>0.86</v>
      </c>
      <c r="BD55">
        <v>6.0609219999999998E-3</v>
      </c>
      <c r="BE55" s="95">
        <v>7.3700000000000002E-4</v>
      </c>
      <c r="BF55" s="95">
        <v>9.5200000000000005E-4</v>
      </c>
      <c r="BG55" s="95">
        <v>1.13E-4</v>
      </c>
      <c r="BH55" s="95">
        <v>2.3599999999999999E-4</v>
      </c>
      <c r="BI55" s="95">
        <v>6.8900000000000005E-4</v>
      </c>
      <c r="BJ55" s="95">
        <v>8.7200000000000005E-4</v>
      </c>
      <c r="BK55" s="95">
        <v>5.0900000000000001E-4</v>
      </c>
      <c r="BL55" s="95">
        <v>4.15E-4</v>
      </c>
      <c r="BM55" s="95">
        <v>1.0548809999999999E-3</v>
      </c>
      <c r="BN55" s="95">
        <v>4.9399999999999997E-4</v>
      </c>
      <c r="BO55" s="95">
        <v>1.023342E-3</v>
      </c>
      <c r="BP55">
        <v>8.1702679999999996E-3</v>
      </c>
      <c r="BQ55">
        <v>1.746102E-3</v>
      </c>
      <c r="BR55" s="95">
        <v>8.9800000000000004E-4</v>
      </c>
      <c r="BS55" s="95">
        <v>4.55E-4</v>
      </c>
      <c r="BT55" s="95">
        <v>5.9500000000000004E-4</v>
      </c>
      <c r="BU55" s="95">
        <v>5.4500000000000002E-4</v>
      </c>
      <c r="BV55" s="95">
        <v>2.6699999999999998E-4</v>
      </c>
      <c r="BW55" s="95">
        <v>3.79E-4</v>
      </c>
      <c r="BX55" s="95">
        <v>2.24E-4</v>
      </c>
      <c r="BY55">
        <v>8.9388000000000002E-3</v>
      </c>
      <c r="BZ55" s="95">
        <v>3.0200000000000002E-4</v>
      </c>
      <c r="CA55">
        <v>2.3149830000000001E-3</v>
      </c>
      <c r="CB55">
        <v>1.506432E-3</v>
      </c>
      <c r="CC55" s="95">
        <v>3.5399999999999999E-4</v>
      </c>
      <c r="CD55">
        <v>1.224684E-3</v>
      </c>
      <c r="CE55" s="95">
        <v>4.3199999999999998E-4</v>
      </c>
      <c r="CF55" s="95">
        <v>2.0599999999999999E-4</v>
      </c>
      <c r="CG55">
        <v>3.357343E-3</v>
      </c>
      <c r="CH55">
        <v>1.9337029999999999E-3</v>
      </c>
      <c r="CI55">
        <v>1.217568E-3</v>
      </c>
      <c r="CJ55" s="95">
        <v>3.7199999999999999E-4</v>
      </c>
      <c r="CK55" s="95">
        <v>8.0500000000000005E-4</v>
      </c>
      <c r="CL55" s="95">
        <v>3.6200000000000002E-4</v>
      </c>
      <c r="CM55" s="95">
        <v>2.5599999999999999E-4</v>
      </c>
      <c r="CN55">
        <v>1.6284439999999999E-3</v>
      </c>
      <c r="CO55">
        <v>3.4015040000000001E-3</v>
      </c>
      <c r="CP55" s="95">
        <v>2.03E-4</v>
      </c>
      <c r="CQ55">
        <v>1.8663989999999999E-3</v>
      </c>
      <c r="CR55" s="95">
        <v>6.2E-4</v>
      </c>
      <c r="CS55" s="95">
        <v>2.9100000000000003E-4</v>
      </c>
    </row>
    <row r="56" spans="1:97">
      <c r="A56" s="94">
        <v>11</v>
      </c>
      <c r="B56" s="95">
        <v>2.0100000000000001E-4</v>
      </c>
      <c r="C56" s="95">
        <v>1.63E-4</v>
      </c>
      <c r="D56" s="95">
        <v>1.63E-4</v>
      </c>
      <c r="E56" s="95">
        <v>1.63E-4</v>
      </c>
      <c r="F56" s="95">
        <v>1.63E-4</v>
      </c>
      <c r="G56" s="95">
        <v>1.63E-4</v>
      </c>
      <c r="H56" s="95">
        <v>1.63E-4</v>
      </c>
      <c r="I56" s="95">
        <v>1.63E-4</v>
      </c>
      <c r="J56" s="95">
        <v>5.8E-4</v>
      </c>
      <c r="K56" s="95">
        <v>5.8E-4</v>
      </c>
      <c r="L56" s="95">
        <v>5.8E-4</v>
      </c>
      <c r="M56" s="95">
        <v>5.8E-4</v>
      </c>
      <c r="N56" s="95">
        <v>5.8E-4</v>
      </c>
      <c r="O56" s="95">
        <v>5.8E-4</v>
      </c>
      <c r="P56" s="95">
        <v>5.8E-4</v>
      </c>
      <c r="Q56" s="95">
        <v>8.0800000000000002E-4</v>
      </c>
      <c r="R56" s="95">
        <v>8.0800000000000002E-4</v>
      </c>
      <c r="S56" s="95">
        <v>8.0800000000000002E-4</v>
      </c>
      <c r="T56" s="95">
        <v>8.0800000000000002E-4</v>
      </c>
      <c r="U56" s="95">
        <v>5.7499999999999999E-4</v>
      </c>
      <c r="V56" s="95">
        <v>7.5100000000000004E-4</v>
      </c>
      <c r="W56" s="95">
        <v>3.9399999999999998E-4</v>
      </c>
      <c r="X56" s="95">
        <v>3.9399999999999998E-4</v>
      </c>
      <c r="Y56">
        <v>1.6465685000000001E-2</v>
      </c>
      <c r="Z56">
        <v>1.6465685000000001E-2</v>
      </c>
      <c r="AA56">
        <v>1.6465685000000001E-2</v>
      </c>
      <c r="AB56" s="95">
        <v>7.5500000000000003E-4</v>
      </c>
      <c r="AC56">
        <v>1.4125139999999999E-3</v>
      </c>
      <c r="AD56">
        <v>2.9308170000000001E-3</v>
      </c>
      <c r="AE56">
        <v>2.9308170000000001E-3</v>
      </c>
      <c r="AF56" s="95">
        <v>1.7200000000000001E-4</v>
      </c>
      <c r="AG56">
        <v>1.509783E-3</v>
      </c>
      <c r="AH56">
        <v>1.509783E-3</v>
      </c>
      <c r="AI56">
        <v>1.509783E-3</v>
      </c>
      <c r="AJ56">
        <v>1.509783E-3</v>
      </c>
      <c r="AK56">
        <v>1.1249389999999999E-3</v>
      </c>
      <c r="AL56">
        <v>1.1249389999999999E-3</v>
      </c>
      <c r="AM56">
        <v>1.1249389999999999E-3</v>
      </c>
      <c r="AN56">
        <v>2.9989650000000001E-3</v>
      </c>
      <c r="AO56" s="95">
        <v>6.8400000000000004E-4</v>
      </c>
      <c r="AP56" s="95">
        <v>2.8400000000000002E-4</v>
      </c>
      <c r="AQ56" s="95">
        <v>2.8400000000000002E-4</v>
      </c>
      <c r="AR56" s="95">
        <v>2.8400000000000002E-4</v>
      </c>
      <c r="AS56" s="95">
        <v>2.8400000000000002E-4</v>
      </c>
      <c r="AT56" s="95">
        <v>2.8400000000000002E-4</v>
      </c>
      <c r="AU56" s="95">
        <v>1.55E-4</v>
      </c>
      <c r="AV56" s="95">
        <v>5.8200000000000005E-4</v>
      </c>
      <c r="AW56" s="95">
        <v>8.5199999999999997E-5</v>
      </c>
      <c r="AX56" s="95">
        <v>2.0100000000000001E-4</v>
      </c>
      <c r="AY56" s="95">
        <v>4.3899999999999999E-4</v>
      </c>
      <c r="AZ56" s="95">
        <v>1.63E-4</v>
      </c>
      <c r="BA56" s="95">
        <v>2.4399999999999999E-4</v>
      </c>
      <c r="BB56">
        <v>1.352076E-3</v>
      </c>
      <c r="BC56">
        <v>4.4828230000000004E-3</v>
      </c>
      <c r="BD56">
        <v>0.86</v>
      </c>
      <c r="BE56" s="95">
        <v>5.8E-4</v>
      </c>
      <c r="BF56" s="95">
        <v>8.0800000000000002E-4</v>
      </c>
      <c r="BG56" s="95">
        <v>8.5099999999999995E-5</v>
      </c>
      <c r="BH56" s="95">
        <v>1.8100000000000001E-4</v>
      </c>
      <c r="BI56" s="95">
        <v>5.7499999999999999E-4</v>
      </c>
      <c r="BJ56" s="95">
        <v>7.5100000000000004E-4</v>
      </c>
      <c r="BK56" s="95">
        <v>4.0999999999999999E-4</v>
      </c>
      <c r="BL56" s="95">
        <v>3.2899999999999997E-4</v>
      </c>
      <c r="BM56" s="95">
        <v>9.4399999999999996E-4</v>
      </c>
      <c r="BN56" s="95">
        <v>3.9399999999999998E-4</v>
      </c>
      <c r="BO56" s="95">
        <v>6.6799999999999997E-4</v>
      </c>
      <c r="BP56">
        <v>1.6465685000000001E-2</v>
      </c>
      <c r="BQ56">
        <v>1.037919E-3</v>
      </c>
      <c r="BR56" s="95">
        <v>7.5500000000000003E-4</v>
      </c>
      <c r="BS56" s="95">
        <v>3.6099999999999999E-4</v>
      </c>
      <c r="BT56" s="95">
        <v>4.8500000000000003E-4</v>
      </c>
      <c r="BU56" s="95">
        <v>4.4299999999999998E-4</v>
      </c>
      <c r="BV56" s="95">
        <v>2.0599999999999999E-4</v>
      </c>
      <c r="BW56" s="95">
        <v>2.99E-4</v>
      </c>
      <c r="BX56" s="95">
        <v>1.7200000000000001E-4</v>
      </c>
      <c r="BY56">
        <v>2.9308170000000001E-3</v>
      </c>
      <c r="BZ56" s="95">
        <v>2.3499999999999999E-4</v>
      </c>
      <c r="CA56">
        <v>1.509783E-3</v>
      </c>
      <c r="CB56">
        <v>1.4125139999999999E-3</v>
      </c>
      <c r="CC56" s="95">
        <v>2.7599999999999999E-4</v>
      </c>
      <c r="CD56">
        <v>1.1249389999999999E-3</v>
      </c>
      <c r="CE56" s="95">
        <v>3.4400000000000001E-4</v>
      </c>
      <c r="CF56" s="95">
        <v>1.5799999999999999E-4</v>
      </c>
      <c r="CG56">
        <v>2.9989650000000001E-3</v>
      </c>
      <c r="CH56">
        <v>1.113012E-3</v>
      </c>
      <c r="CI56">
        <v>1.055687E-3</v>
      </c>
      <c r="CJ56" s="95">
        <v>2.92E-4</v>
      </c>
      <c r="CK56" s="95">
        <v>6.8400000000000004E-4</v>
      </c>
      <c r="CL56" s="95">
        <v>2.8400000000000002E-4</v>
      </c>
      <c r="CM56" s="95">
        <v>1.9799999999999999E-4</v>
      </c>
      <c r="CN56">
        <v>1.031843E-3</v>
      </c>
      <c r="CO56">
        <v>4.9590720000000001E-3</v>
      </c>
      <c r="CP56" s="95">
        <v>1.55E-4</v>
      </c>
      <c r="CQ56">
        <v>1.992354E-3</v>
      </c>
      <c r="CR56" s="95">
        <v>5.0500000000000002E-4</v>
      </c>
      <c r="CS56" s="95">
        <v>2.2599999999999999E-4</v>
      </c>
    </row>
    <row r="57" spans="1:97">
      <c r="A57" s="94">
        <v>12</v>
      </c>
      <c r="B57" s="95">
        <v>7.7700000000000002E-4</v>
      </c>
      <c r="C57" s="95">
        <v>6.02E-4</v>
      </c>
      <c r="D57" s="95">
        <v>6.02E-4</v>
      </c>
      <c r="E57" s="95">
        <v>6.02E-4</v>
      </c>
      <c r="F57" s="95">
        <v>6.02E-4</v>
      </c>
      <c r="G57" s="95">
        <v>6.02E-4</v>
      </c>
      <c r="H57" s="95">
        <v>6.02E-4</v>
      </c>
      <c r="I57" s="95">
        <v>6.02E-4</v>
      </c>
      <c r="J57">
        <v>4.0857142999999999E-2</v>
      </c>
      <c r="K57">
        <v>4.0857142999999999E-2</v>
      </c>
      <c r="L57">
        <v>4.0857142999999999E-2</v>
      </c>
      <c r="M57">
        <v>4.0857142999999999E-2</v>
      </c>
      <c r="N57">
        <v>4.0857142999999999E-2</v>
      </c>
      <c r="O57">
        <v>4.0857142999999999E-2</v>
      </c>
      <c r="P57">
        <v>4.0857142999999999E-2</v>
      </c>
      <c r="Q57">
        <v>4.221776E-3</v>
      </c>
      <c r="R57">
        <v>4.221776E-3</v>
      </c>
      <c r="S57">
        <v>4.221776E-3</v>
      </c>
      <c r="T57">
        <v>4.221776E-3</v>
      </c>
      <c r="U57">
        <v>1.6610080000000001E-3</v>
      </c>
      <c r="V57">
        <v>1.786819E-3</v>
      </c>
      <c r="W57">
        <v>2.148737E-3</v>
      </c>
      <c r="X57">
        <v>2.148737E-3</v>
      </c>
      <c r="Y57">
        <v>1.911977E-3</v>
      </c>
      <c r="Z57">
        <v>1.911977E-3</v>
      </c>
      <c r="AA57">
        <v>1.911977E-3</v>
      </c>
      <c r="AB57">
        <v>1.4182590000000001E-3</v>
      </c>
      <c r="AC57">
        <v>2.967375E-3</v>
      </c>
      <c r="AD57">
        <v>1.7000559999999999E-3</v>
      </c>
      <c r="AE57">
        <v>1.7000559999999999E-3</v>
      </c>
      <c r="AF57" s="95">
        <v>6.2299999999999996E-4</v>
      </c>
      <c r="AG57">
        <v>1.4149029999999999E-3</v>
      </c>
      <c r="AH57">
        <v>1.4149029999999999E-3</v>
      </c>
      <c r="AI57">
        <v>1.4149029999999999E-3</v>
      </c>
      <c r="AJ57">
        <v>1.4149029999999999E-3</v>
      </c>
      <c r="AK57">
        <v>1.87272E-3</v>
      </c>
      <c r="AL57">
        <v>1.87272E-3</v>
      </c>
      <c r="AM57">
        <v>1.87272E-3</v>
      </c>
      <c r="AN57">
        <v>1.6662160000000001E-3</v>
      </c>
      <c r="AO57">
        <v>2.5128350000000002E-3</v>
      </c>
      <c r="AP57" s="95">
        <v>1.259708E-3</v>
      </c>
      <c r="AQ57" s="95">
        <v>1.259708E-3</v>
      </c>
      <c r="AR57" s="95">
        <v>1.259708E-3</v>
      </c>
      <c r="AS57" s="95">
        <v>1.259708E-3</v>
      </c>
      <c r="AT57" s="95">
        <v>1.259708E-3</v>
      </c>
      <c r="AU57" s="95">
        <v>5.3300000000000005E-4</v>
      </c>
      <c r="AV57">
        <v>3.4661259999999999E-3</v>
      </c>
      <c r="AW57" s="95">
        <v>2.8699999999999998E-4</v>
      </c>
      <c r="AX57" s="95">
        <v>7.7700000000000002E-4</v>
      </c>
      <c r="AY57">
        <v>1.8685920000000001E-3</v>
      </c>
      <c r="AZ57" s="95">
        <v>6.02E-4</v>
      </c>
      <c r="BA57" s="95">
        <v>8.9300000000000002E-4</v>
      </c>
      <c r="BB57">
        <v>1.4245830000000001E-3</v>
      </c>
      <c r="BC57">
        <v>1.839165E-3</v>
      </c>
      <c r="BD57">
        <v>1.9583159999999999E-3</v>
      </c>
      <c r="BE57">
        <v>0.57399999999999995</v>
      </c>
      <c r="BF57">
        <v>4.221776E-3</v>
      </c>
      <c r="BG57" s="95">
        <v>3.1199999999999999E-4</v>
      </c>
      <c r="BH57" s="95">
        <v>6.3500000000000004E-4</v>
      </c>
      <c r="BI57">
        <v>1.6610080000000001E-3</v>
      </c>
      <c r="BJ57">
        <v>1.786819E-3</v>
      </c>
      <c r="BK57">
        <v>1.268833E-3</v>
      </c>
      <c r="BL57">
        <v>1.2039660000000001E-3</v>
      </c>
      <c r="BM57">
        <v>2.2920340000000001E-3</v>
      </c>
      <c r="BN57">
        <v>2.148737E-3</v>
      </c>
      <c r="BO57" s="95">
        <v>1.0794699999999999E-3</v>
      </c>
      <c r="BP57">
        <v>1.911977E-3</v>
      </c>
      <c r="BQ57">
        <v>1.3111609999999999E-3</v>
      </c>
      <c r="BR57">
        <v>1.4182590000000001E-3</v>
      </c>
      <c r="BS57" s="95">
        <v>1.036983E-3</v>
      </c>
      <c r="BT57">
        <v>2.415366E-3</v>
      </c>
      <c r="BU57">
        <v>1.5371180000000001E-3</v>
      </c>
      <c r="BV57" s="95">
        <v>6.9200000000000002E-4</v>
      </c>
      <c r="BW57" s="95">
        <v>1.026042E-3</v>
      </c>
      <c r="BX57" s="95">
        <v>6.2299999999999996E-4</v>
      </c>
      <c r="BY57">
        <v>1.7000559999999999E-3</v>
      </c>
      <c r="BZ57" s="95">
        <v>9.2900000000000003E-4</v>
      </c>
      <c r="CA57">
        <v>1.4149029999999999E-3</v>
      </c>
      <c r="CB57">
        <v>2.967375E-3</v>
      </c>
      <c r="CC57" s="95">
        <v>8.5899999999999995E-4</v>
      </c>
      <c r="CD57">
        <v>1.87272E-3</v>
      </c>
      <c r="CE57">
        <v>1.3550840000000001E-3</v>
      </c>
      <c r="CF57" s="95">
        <v>5.5599999999999996E-4</v>
      </c>
      <c r="CG57">
        <v>1.6662160000000001E-3</v>
      </c>
      <c r="CH57">
        <v>1.360149E-3</v>
      </c>
      <c r="CI57">
        <v>3.9656650000000002E-3</v>
      </c>
      <c r="CJ57" s="95">
        <v>9.4700000000000003E-4</v>
      </c>
      <c r="CK57">
        <v>2.5128350000000002E-3</v>
      </c>
      <c r="CL57" s="95">
        <v>1.259708E-3</v>
      </c>
      <c r="CM57" s="95">
        <v>7.2099999999999996E-4</v>
      </c>
      <c r="CN57">
        <v>1.266124E-3</v>
      </c>
      <c r="CO57">
        <v>2.194442E-3</v>
      </c>
      <c r="CP57" s="95">
        <v>5.3300000000000005E-4</v>
      </c>
      <c r="CQ57">
        <v>2.102151E-3</v>
      </c>
      <c r="CR57">
        <v>1.2773680000000001E-3</v>
      </c>
      <c r="CS57" s="95">
        <v>7.85E-4</v>
      </c>
    </row>
    <row r="58" spans="1:97">
      <c r="A58" s="94">
        <v>13</v>
      </c>
      <c r="B58" s="95">
        <v>5.62E-4</v>
      </c>
      <c r="C58" s="95">
        <v>4.2999999999999999E-4</v>
      </c>
      <c r="D58" s="95">
        <v>4.2999999999999999E-4</v>
      </c>
      <c r="E58" s="95">
        <v>4.2999999999999999E-4</v>
      </c>
      <c r="F58" s="95">
        <v>4.2999999999999999E-4</v>
      </c>
      <c r="G58" s="95">
        <v>4.2999999999999999E-4</v>
      </c>
      <c r="H58" s="95">
        <v>4.2999999999999999E-4</v>
      </c>
      <c r="I58" s="95">
        <v>4.2999999999999999E-4</v>
      </c>
      <c r="J58">
        <v>2.819841E-3</v>
      </c>
      <c r="K58">
        <v>2.819841E-3</v>
      </c>
      <c r="L58">
        <v>2.819841E-3</v>
      </c>
      <c r="M58">
        <v>2.819841E-3</v>
      </c>
      <c r="N58">
        <v>2.819841E-3</v>
      </c>
      <c r="O58">
        <v>2.819841E-3</v>
      </c>
      <c r="P58">
        <v>2.819841E-3</v>
      </c>
      <c r="Q58">
        <v>7.1499999999999994E-2</v>
      </c>
      <c r="R58">
        <v>7.1499999999999994E-2</v>
      </c>
      <c r="S58">
        <v>7.1499999999999994E-2</v>
      </c>
      <c r="T58">
        <v>7.1499999999999994E-2</v>
      </c>
      <c r="U58">
        <v>1.7783950000000001E-3</v>
      </c>
      <c r="V58">
        <v>2.0679069999999999E-3</v>
      </c>
      <c r="W58">
        <v>1.6660799999999999E-3</v>
      </c>
      <c r="X58">
        <v>1.6660799999999999E-3</v>
      </c>
      <c r="Y58">
        <v>1.740555E-3</v>
      </c>
      <c r="Z58">
        <v>1.740555E-3</v>
      </c>
      <c r="AA58">
        <v>1.740555E-3</v>
      </c>
      <c r="AB58">
        <v>1.4157639999999999E-3</v>
      </c>
      <c r="AC58">
        <v>4.243747E-3</v>
      </c>
      <c r="AD58">
        <v>1.4391250000000001E-3</v>
      </c>
      <c r="AE58">
        <v>1.4391250000000001E-3</v>
      </c>
      <c r="AF58" s="95">
        <v>4.5199999999999998E-4</v>
      </c>
      <c r="AG58">
        <v>1.2059099999999999E-3</v>
      </c>
      <c r="AH58">
        <v>1.2059099999999999E-3</v>
      </c>
      <c r="AI58">
        <v>1.2059099999999999E-3</v>
      </c>
      <c r="AJ58">
        <v>1.2059099999999999E-3</v>
      </c>
      <c r="AK58">
        <v>2.1803880000000001E-3</v>
      </c>
      <c r="AL58">
        <v>2.1803880000000001E-3</v>
      </c>
      <c r="AM58">
        <v>2.1803880000000001E-3</v>
      </c>
      <c r="AN58">
        <v>1.5377209999999999E-3</v>
      </c>
      <c r="AO58">
        <v>3.751903E-3</v>
      </c>
      <c r="AP58" s="95">
        <v>9.3099999999999997E-4</v>
      </c>
      <c r="AQ58" s="95">
        <v>9.3099999999999997E-4</v>
      </c>
      <c r="AR58" s="95">
        <v>9.3099999999999997E-4</v>
      </c>
      <c r="AS58" s="95">
        <v>9.3099999999999997E-4</v>
      </c>
      <c r="AT58" s="95">
        <v>9.3099999999999997E-4</v>
      </c>
      <c r="AU58" s="95">
        <v>3.8900000000000002E-4</v>
      </c>
      <c r="AV58">
        <v>4.3400089999999997E-3</v>
      </c>
      <c r="AW58" s="95">
        <v>2.0100000000000001E-4</v>
      </c>
      <c r="AX58" s="95">
        <v>5.62E-4</v>
      </c>
      <c r="AY58">
        <v>1.7485389999999999E-3</v>
      </c>
      <c r="AZ58" s="95">
        <v>4.2999999999999999E-4</v>
      </c>
      <c r="BA58" s="95">
        <v>6.8599999999999998E-4</v>
      </c>
      <c r="BB58">
        <v>1.143133E-3</v>
      </c>
      <c r="BC58">
        <v>1.5862199999999999E-3</v>
      </c>
      <c r="BD58">
        <v>1.8199010000000001E-3</v>
      </c>
      <c r="BE58">
        <v>2.819841E-3</v>
      </c>
      <c r="BF58">
        <v>0.57399999999999995</v>
      </c>
      <c r="BG58" s="95">
        <v>2.1100000000000001E-4</v>
      </c>
      <c r="BH58" s="95">
        <v>4.6999999999999999E-4</v>
      </c>
      <c r="BI58">
        <v>1.7783950000000001E-3</v>
      </c>
      <c r="BJ58">
        <v>2.0679069999999999E-3</v>
      </c>
      <c r="BK58">
        <v>1.159293E-3</v>
      </c>
      <c r="BL58">
        <v>1.0049460000000001E-3</v>
      </c>
      <c r="BM58">
        <v>3.3336619999999998E-3</v>
      </c>
      <c r="BN58">
        <v>1.6660799999999999E-3</v>
      </c>
      <c r="BO58" s="95">
        <v>8.2399999999999997E-4</v>
      </c>
      <c r="BP58">
        <v>1.740555E-3</v>
      </c>
      <c r="BQ58">
        <v>1.0271360000000001E-3</v>
      </c>
      <c r="BR58">
        <v>1.4157639999999999E-3</v>
      </c>
      <c r="BS58" s="95">
        <v>9.01E-4</v>
      </c>
      <c r="BT58">
        <v>2.36973E-3</v>
      </c>
      <c r="BU58">
        <v>1.4675980000000001E-3</v>
      </c>
      <c r="BV58" s="95">
        <v>5.2800000000000004E-4</v>
      </c>
      <c r="BW58" s="95">
        <v>8.4099999999999995E-4</v>
      </c>
      <c r="BX58" s="95">
        <v>4.5199999999999998E-4</v>
      </c>
      <c r="BY58">
        <v>1.4391250000000001E-3</v>
      </c>
      <c r="BZ58" s="95">
        <v>6.8800000000000003E-4</v>
      </c>
      <c r="CA58">
        <v>1.2059099999999999E-3</v>
      </c>
      <c r="CB58">
        <v>4.243747E-3</v>
      </c>
      <c r="CC58" s="95">
        <v>6.9800000000000005E-4</v>
      </c>
      <c r="CD58">
        <v>2.1803880000000001E-3</v>
      </c>
      <c r="CE58">
        <v>1.1290919999999999E-3</v>
      </c>
      <c r="CF58" s="95">
        <v>4.0299999999999998E-4</v>
      </c>
      <c r="CG58">
        <v>1.5377209999999999E-3</v>
      </c>
      <c r="CH58">
        <v>1.0631600000000001E-3</v>
      </c>
      <c r="CI58">
        <v>6.6125250000000002E-3</v>
      </c>
      <c r="CJ58" s="95">
        <v>7.7700000000000002E-4</v>
      </c>
      <c r="CK58">
        <v>3.751903E-3</v>
      </c>
      <c r="CL58" s="95">
        <v>9.3099999999999997E-4</v>
      </c>
      <c r="CM58" s="95">
        <v>5.3300000000000005E-4</v>
      </c>
      <c r="CN58">
        <v>1.0234059999999999E-3</v>
      </c>
      <c r="CO58">
        <v>2.173094E-3</v>
      </c>
      <c r="CP58" s="95">
        <v>3.8900000000000002E-4</v>
      </c>
      <c r="CQ58">
        <v>2.4075379999999999E-3</v>
      </c>
      <c r="CR58">
        <v>1.217072E-3</v>
      </c>
      <c r="CS58" s="95">
        <v>6.0300000000000002E-4</v>
      </c>
    </row>
    <row r="59" spans="1:97">
      <c r="A59" s="94">
        <v>15</v>
      </c>
      <c r="B59">
        <v>1.9882609999999998E-3</v>
      </c>
      <c r="C59">
        <v>2.322915E-3</v>
      </c>
      <c r="D59">
        <v>2.322915E-3</v>
      </c>
      <c r="E59">
        <v>2.322915E-3</v>
      </c>
      <c r="F59">
        <v>2.322915E-3</v>
      </c>
      <c r="G59">
        <v>2.322915E-3</v>
      </c>
      <c r="H59">
        <v>2.322915E-3</v>
      </c>
      <c r="I59">
        <v>2.322915E-3</v>
      </c>
      <c r="J59" s="95">
        <v>1.2531490000000001E-3</v>
      </c>
      <c r="K59" s="95">
        <v>1.2531490000000001E-3</v>
      </c>
      <c r="L59" s="95">
        <v>1.2531490000000001E-3</v>
      </c>
      <c r="M59" s="95">
        <v>1.2531490000000001E-3</v>
      </c>
      <c r="N59" s="95">
        <v>1.2531490000000001E-3</v>
      </c>
      <c r="O59" s="95">
        <v>1.2531490000000001E-3</v>
      </c>
      <c r="P59" s="95">
        <v>1.2531490000000001E-3</v>
      </c>
      <c r="Q59" s="95">
        <v>1.268295E-3</v>
      </c>
      <c r="R59" s="95">
        <v>1.268295E-3</v>
      </c>
      <c r="S59" s="95">
        <v>1.268295E-3</v>
      </c>
      <c r="T59" s="95">
        <v>1.268295E-3</v>
      </c>
      <c r="U59">
        <v>1.3373949999999999E-3</v>
      </c>
      <c r="V59" s="95">
        <v>1.285298E-3</v>
      </c>
      <c r="W59">
        <v>1.4504629999999999E-3</v>
      </c>
      <c r="X59">
        <v>1.4504629999999999E-3</v>
      </c>
      <c r="Y59" s="95">
        <v>1.1458639999999999E-3</v>
      </c>
      <c r="Z59" s="95">
        <v>1.1458639999999999E-3</v>
      </c>
      <c r="AA59" s="95">
        <v>1.1458639999999999E-3</v>
      </c>
      <c r="AB59" s="95">
        <v>1.238762E-3</v>
      </c>
      <c r="AC59" s="95">
        <v>1.217168E-3</v>
      </c>
      <c r="AD59" s="95">
        <v>1.1196789999999999E-3</v>
      </c>
      <c r="AE59" s="95">
        <v>1.1196789999999999E-3</v>
      </c>
      <c r="AF59">
        <v>2.1447760000000001E-3</v>
      </c>
      <c r="AG59" s="95">
        <v>1.1104229999999999E-3</v>
      </c>
      <c r="AH59" s="95">
        <v>1.1104229999999999E-3</v>
      </c>
      <c r="AI59" s="95">
        <v>1.1104229999999999E-3</v>
      </c>
      <c r="AJ59" s="95">
        <v>1.1104229999999999E-3</v>
      </c>
      <c r="AK59" s="95">
        <v>1.233793E-3</v>
      </c>
      <c r="AL59" s="95">
        <v>1.233793E-3</v>
      </c>
      <c r="AM59" s="95">
        <v>1.233793E-3</v>
      </c>
      <c r="AN59" s="95">
        <v>1.1458099999999999E-3</v>
      </c>
      <c r="AO59" s="95">
        <v>1.314986E-3</v>
      </c>
      <c r="AP59">
        <v>1.6397409999999999E-3</v>
      </c>
      <c r="AQ59">
        <v>1.6397409999999999E-3</v>
      </c>
      <c r="AR59">
        <v>1.6397409999999999E-3</v>
      </c>
      <c r="AS59">
        <v>1.6397409999999999E-3</v>
      </c>
      <c r="AT59">
        <v>1.6397409999999999E-3</v>
      </c>
      <c r="AU59">
        <v>2.0800369999999999E-3</v>
      </c>
      <c r="AV59" s="95">
        <v>1.3329469999999999E-3</v>
      </c>
      <c r="AW59" s="95">
        <v>2.009537E-3</v>
      </c>
      <c r="AX59">
        <v>1.9882609999999998E-3</v>
      </c>
      <c r="AY59">
        <v>1.428295E-3</v>
      </c>
      <c r="AZ59">
        <v>2.322915E-3</v>
      </c>
      <c r="BA59">
        <v>1.727487E-3</v>
      </c>
      <c r="BB59" s="95">
        <v>1.0865779999999999E-3</v>
      </c>
      <c r="BC59" s="95">
        <v>1.1306269999999999E-3</v>
      </c>
      <c r="BD59" s="95">
        <v>1.1517579999999999E-3</v>
      </c>
      <c r="BE59" s="95">
        <v>1.2531490000000001E-3</v>
      </c>
      <c r="BF59" s="95">
        <v>1.268295E-3</v>
      </c>
      <c r="BG59" s="95">
        <v>0.86</v>
      </c>
      <c r="BH59">
        <v>1.9558069999999999E-3</v>
      </c>
      <c r="BI59">
        <v>1.3373949999999999E-3</v>
      </c>
      <c r="BJ59" s="95">
        <v>1.285298E-3</v>
      </c>
      <c r="BK59">
        <v>1.412499E-3</v>
      </c>
      <c r="BL59">
        <v>1.5361420000000001E-3</v>
      </c>
      <c r="BM59" s="95">
        <v>1.265293E-3</v>
      </c>
      <c r="BN59">
        <v>1.4504629999999999E-3</v>
      </c>
      <c r="BO59" s="95">
        <v>1.031353E-3</v>
      </c>
      <c r="BP59" s="95">
        <v>1.1458639999999999E-3</v>
      </c>
      <c r="BQ59" s="95">
        <v>1.0681810000000001E-3</v>
      </c>
      <c r="BR59" s="95">
        <v>1.238762E-3</v>
      </c>
      <c r="BS59">
        <v>1.399263E-3</v>
      </c>
      <c r="BT59" s="95">
        <v>1.390774E-3</v>
      </c>
      <c r="BU59">
        <v>1.4156640000000001E-3</v>
      </c>
      <c r="BV59">
        <v>1.7388919999999999E-3</v>
      </c>
      <c r="BW59">
        <v>1.558607E-3</v>
      </c>
      <c r="BX59">
        <v>2.1447760000000001E-3</v>
      </c>
      <c r="BY59" s="95">
        <v>1.1196789999999999E-3</v>
      </c>
      <c r="BZ59">
        <v>1.799457E-3</v>
      </c>
      <c r="CA59" s="95">
        <v>1.1104229999999999E-3</v>
      </c>
      <c r="CB59" s="95">
        <v>1.217168E-3</v>
      </c>
      <c r="CC59">
        <v>1.5057E-3</v>
      </c>
      <c r="CD59" s="95">
        <v>1.233793E-3</v>
      </c>
      <c r="CE59">
        <v>1.5276630000000001E-3</v>
      </c>
      <c r="CF59">
        <v>2.1790630000000002E-3</v>
      </c>
      <c r="CG59" s="95">
        <v>1.1458099999999999E-3</v>
      </c>
      <c r="CH59" s="95">
        <v>1.0717890000000001E-3</v>
      </c>
      <c r="CI59" s="95">
        <v>1.2291299999999999E-3</v>
      </c>
      <c r="CJ59">
        <v>1.5291860000000001E-3</v>
      </c>
      <c r="CK59" s="95">
        <v>1.314986E-3</v>
      </c>
      <c r="CL59">
        <v>1.6397409999999999E-3</v>
      </c>
      <c r="CM59">
        <v>1.9419459999999999E-3</v>
      </c>
      <c r="CN59" s="95">
        <v>1.0785320000000001E-3</v>
      </c>
      <c r="CO59" s="95">
        <v>1.1688860000000001E-3</v>
      </c>
      <c r="CP59">
        <v>2.0800369999999999E-3</v>
      </c>
      <c r="CQ59" s="95">
        <v>1.201192E-3</v>
      </c>
      <c r="CR59">
        <v>1.319137E-3</v>
      </c>
      <c r="CS59">
        <v>1.734036E-3</v>
      </c>
    </row>
    <row r="60" spans="1:97">
      <c r="A60" s="94">
        <v>16</v>
      </c>
      <c r="B60" s="95">
        <v>2.5385590000000001E-3</v>
      </c>
      <c r="C60" s="95">
        <v>3.1254210000000002E-3</v>
      </c>
      <c r="D60" s="95">
        <v>3.1254210000000002E-3</v>
      </c>
      <c r="E60" s="95">
        <v>3.1254210000000002E-3</v>
      </c>
      <c r="F60" s="95">
        <v>3.1254210000000002E-3</v>
      </c>
      <c r="G60" s="95">
        <v>3.1254210000000002E-3</v>
      </c>
      <c r="H60" s="95">
        <v>3.1254210000000002E-3</v>
      </c>
      <c r="I60" s="95">
        <v>3.1254210000000002E-3</v>
      </c>
      <c r="J60" s="95">
        <v>7.3800000000000005E-4</v>
      </c>
      <c r="K60" s="95">
        <v>7.3800000000000005E-4</v>
      </c>
      <c r="L60" s="95">
        <v>7.3800000000000005E-4</v>
      </c>
      <c r="M60" s="95">
        <v>7.3800000000000005E-4</v>
      </c>
      <c r="N60" s="95">
        <v>7.3800000000000005E-4</v>
      </c>
      <c r="O60" s="95">
        <v>7.3800000000000005E-4</v>
      </c>
      <c r="P60" s="95">
        <v>7.3800000000000005E-4</v>
      </c>
      <c r="Q60" s="95">
        <v>8.1700000000000002E-4</v>
      </c>
      <c r="R60" s="95">
        <v>8.1700000000000002E-4</v>
      </c>
      <c r="S60" s="95">
        <v>8.1700000000000002E-4</v>
      </c>
      <c r="T60" s="95">
        <v>8.1700000000000002E-4</v>
      </c>
      <c r="U60">
        <v>1.038628E-3</v>
      </c>
      <c r="V60" s="95">
        <v>9.3800000000000003E-4</v>
      </c>
      <c r="W60">
        <v>1.0309309999999999E-3</v>
      </c>
      <c r="X60">
        <v>1.0309309999999999E-3</v>
      </c>
      <c r="Y60" s="95">
        <v>7.0399999999999998E-4</v>
      </c>
      <c r="Z60" s="95">
        <v>7.0399999999999998E-4</v>
      </c>
      <c r="AA60" s="95">
        <v>7.0399999999999998E-4</v>
      </c>
      <c r="AB60" s="95">
        <v>8.9499999999999996E-4</v>
      </c>
      <c r="AC60" s="95">
        <v>7.7499999999999997E-4</v>
      </c>
      <c r="AD60" s="95">
        <v>6.7500000000000004E-4</v>
      </c>
      <c r="AE60" s="95">
        <v>6.7500000000000004E-4</v>
      </c>
      <c r="AF60" s="95">
        <v>5.5560269999999998E-3</v>
      </c>
      <c r="AG60" s="95">
        <v>6.8099999999999996E-4</v>
      </c>
      <c r="AH60" s="95">
        <v>6.8099999999999996E-4</v>
      </c>
      <c r="AI60" s="95">
        <v>6.8099999999999996E-4</v>
      </c>
      <c r="AJ60" s="95">
        <v>6.8099999999999996E-4</v>
      </c>
      <c r="AK60" s="95">
        <v>8.4699999999999999E-4</v>
      </c>
      <c r="AL60" s="95">
        <v>8.4699999999999999E-4</v>
      </c>
      <c r="AM60" s="95">
        <v>8.4699999999999999E-4</v>
      </c>
      <c r="AN60" s="95">
        <v>7.1900000000000002E-4</v>
      </c>
      <c r="AO60" s="95">
        <v>9.2500000000000004E-4</v>
      </c>
      <c r="AP60">
        <v>1.3739939999999999E-3</v>
      </c>
      <c r="AQ60">
        <v>1.3739939999999999E-3</v>
      </c>
      <c r="AR60">
        <v>1.3739939999999999E-3</v>
      </c>
      <c r="AS60">
        <v>1.3739939999999999E-3</v>
      </c>
      <c r="AT60">
        <v>1.3739939999999999E-3</v>
      </c>
      <c r="AU60" s="95">
        <v>3.8457330000000001E-3</v>
      </c>
      <c r="AV60" s="95">
        <v>8.9599999999999999E-4</v>
      </c>
      <c r="AW60" s="95">
        <v>6.0800000000000003E-4</v>
      </c>
      <c r="AX60" s="95">
        <v>2.5385590000000001E-3</v>
      </c>
      <c r="AY60">
        <v>1.1105830000000001E-3</v>
      </c>
      <c r="AZ60" s="95">
        <v>3.1254210000000002E-3</v>
      </c>
      <c r="BA60" s="95">
        <v>2.5509130000000001E-3</v>
      </c>
      <c r="BB60" s="95">
        <v>6.4300000000000002E-4</v>
      </c>
      <c r="BC60" s="95">
        <v>6.8400000000000004E-4</v>
      </c>
      <c r="BD60" s="95">
        <v>7.1100000000000004E-4</v>
      </c>
      <c r="BE60" s="95">
        <v>7.3800000000000005E-4</v>
      </c>
      <c r="BF60" s="95">
        <v>8.1700000000000002E-4</v>
      </c>
      <c r="BG60" s="95">
        <v>5.6700000000000001E-4</v>
      </c>
      <c r="BH60" s="95">
        <v>0.86</v>
      </c>
      <c r="BI60">
        <v>1.038628E-3</v>
      </c>
      <c r="BJ60" s="95">
        <v>9.3800000000000003E-4</v>
      </c>
      <c r="BK60">
        <v>1.2733110000000001E-3</v>
      </c>
      <c r="BL60">
        <v>1.534157E-3</v>
      </c>
      <c r="BM60" s="95">
        <v>8.7000000000000001E-4</v>
      </c>
      <c r="BN60">
        <v>1.0309309999999999E-3</v>
      </c>
      <c r="BO60" s="95">
        <v>5.9100000000000005E-4</v>
      </c>
      <c r="BP60" s="95">
        <v>7.0399999999999998E-4</v>
      </c>
      <c r="BQ60" s="95">
        <v>6.2399999999999999E-4</v>
      </c>
      <c r="BR60" s="95">
        <v>8.9499999999999996E-4</v>
      </c>
      <c r="BS60">
        <v>1.3373829999999999E-3</v>
      </c>
      <c r="BT60" s="95">
        <v>9.990000000000001E-4</v>
      </c>
      <c r="BU60">
        <v>1.1866890000000001E-3</v>
      </c>
      <c r="BV60" s="95">
        <v>4.5417620000000004E-3</v>
      </c>
      <c r="BW60">
        <v>1.8088819999999999E-3</v>
      </c>
      <c r="BX60" s="95">
        <v>5.5560269999999998E-3</v>
      </c>
      <c r="BY60" s="95">
        <v>6.7500000000000004E-4</v>
      </c>
      <c r="BZ60" s="95">
        <v>2.0676269999999998E-3</v>
      </c>
      <c r="CA60" s="95">
        <v>6.8099999999999996E-4</v>
      </c>
      <c r="CB60" s="95">
        <v>7.7499999999999997E-4</v>
      </c>
      <c r="CC60">
        <v>1.835536E-3</v>
      </c>
      <c r="CD60" s="95">
        <v>8.4699999999999999E-4</v>
      </c>
      <c r="CE60">
        <v>1.3861780000000001E-3</v>
      </c>
      <c r="CF60" s="95">
        <v>4.7006849999999996E-3</v>
      </c>
      <c r="CG60" s="95">
        <v>7.1900000000000002E-4</v>
      </c>
      <c r="CH60" s="95">
        <v>6.2500000000000001E-4</v>
      </c>
      <c r="CI60" s="95">
        <v>7.7099999999999998E-4</v>
      </c>
      <c r="CJ60">
        <v>1.8353379999999999E-3</v>
      </c>
      <c r="CK60" s="95">
        <v>9.2500000000000004E-4</v>
      </c>
      <c r="CL60">
        <v>1.3739939999999999E-3</v>
      </c>
      <c r="CM60" s="95">
        <v>4.9917340000000003E-3</v>
      </c>
      <c r="CN60" s="95">
        <v>6.4400000000000004E-4</v>
      </c>
      <c r="CO60" s="95">
        <v>7.27E-4</v>
      </c>
      <c r="CP60" s="95">
        <v>3.8457330000000001E-3</v>
      </c>
      <c r="CQ60" s="95">
        <v>7.8200000000000003E-4</v>
      </c>
      <c r="CR60">
        <v>1.0721909999999999E-3</v>
      </c>
      <c r="CS60" s="95">
        <v>3.6006829999999999E-3</v>
      </c>
    </row>
    <row r="61" spans="1:97">
      <c r="A61" s="94">
        <v>17</v>
      </c>
      <c r="B61" s="95">
        <v>7.0299999999999996E-4</v>
      </c>
      <c r="C61" s="95">
        <v>5.2599999999999999E-4</v>
      </c>
      <c r="D61" s="95">
        <v>5.2599999999999999E-4</v>
      </c>
      <c r="E61" s="95">
        <v>5.2599999999999999E-4</v>
      </c>
      <c r="F61" s="95">
        <v>5.2599999999999999E-4</v>
      </c>
      <c r="G61" s="95">
        <v>5.2599999999999999E-4</v>
      </c>
      <c r="H61" s="95">
        <v>5.2599999999999999E-4</v>
      </c>
      <c r="I61" s="95">
        <v>5.2599999999999999E-4</v>
      </c>
      <c r="J61">
        <v>1.1468139999999999E-3</v>
      </c>
      <c r="K61">
        <v>1.1468139999999999E-3</v>
      </c>
      <c r="L61">
        <v>1.1468139999999999E-3</v>
      </c>
      <c r="M61">
        <v>1.1468139999999999E-3</v>
      </c>
      <c r="N61">
        <v>1.1468139999999999E-3</v>
      </c>
      <c r="O61">
        <v>1.1468139999999999E-3</v>
      </c>
      <c r="P61">
        <v>1.1468139999999999E-3</v>
      </c>
      <c r="Q61">
        <v>1.8383150000000001E-3</v>
      </c>
      <c r="R61">
        <v>1.8383150000000001E-3</v>
      </c>
      <c r="S61">
        <v>1.8383150000000001E-3</v>
      </c>
      <c r="T61">
        <v>1.8383150000000001E-3</v>
      </c>
      <c r="U61">
        <v>0.28599999999999998</v>
      </c>
      <c r="V61">
        <v>5.5709499999999999E-3</v>
      </c>
      <c r="W61">
        <v>1.58113E-3</v>
      </c>
      <c r="X61">
        <v>1.58113E-3</v>
      </c>
      <c r="Y61">
        <v>1.2970690000000001E-3</v>
      </c>
      <c r="Z61">
        <v>1.2970690000000001E-3</v>
      </c>
      <c r="AA61">
        <v>1.2970690000000001E-3</v>
      </c>
      <c r="AB61">
        <v>2.6192429999999998E-3</v>
      </c>
      <c r="AC61">
        <v>1.742478E-3</v>
      </c>
      <c r="AD61">
        <v>1.137919E-3</v>
      </c>
      <c r="AE61">
        <v>1.137919E-3</v>
      </c>
      <c r="AF61" s="95">
        <v>5.6999999999999998E-4</v>
      </c>
      <c r="AG61">
        <v>1.1229250000000001E-3</v>
      </c>
      <c r="AH61">
        <v>1.1229250000000001E-3</v>
      </c>
      <c r="AI61">
        <v>1.1229250000000001E-3</v>
      </c>
      <c r="AJ61">
        <v>1.1229250000000001E-3</v>
      </c>
      <c r="AK61">
        <v>2.6729480000000001E-3</v>
      </c>
      <c r="AL61">
        <v>2.6729480000000001E-3</v>
      </c>
      <c r="AM61">
        <v>2.6729480000000001E-3</v>
      </c>
      <c r="AN61">
        <v>1.3548760000000001E-3</v>
      </c>
      <c r="AO61">
        <v>3.380989E-3</v>
      </c>
      <c r="AP61" s="95">
        <v>1.131232E-3</v>
      </c>
      <c r="AQ61" s="95">
        <v>1.131232E-3</v>
      </c>
      <c r="AR61" s="95">
        <v>1.131232E-3</v>
      </c>
      <c r="AS61" s="95">
        <v>1.131232E-3</v>
      </c>
      <c r="AT61" s="95">
        <v>1.131232E-3</v>
      </c>
      <c r="AU61" s="95">
        <v>4.9200000000000003E-4</v>
      </c>
      <c r="AV61">
        <v>2.0190579999999998E-3</v>
      </c>
      <c r="AW61" s="95">
        <v>2.31E-4</v>
      </c>
      <c r="AX61" s="95">
        <v>7.0299999999999996E-4</v>
      </c>
      <c r="AY61">
        <v>2.6332349999999998E-3</v>
      </c>
      <c r="AZ61" s="95">
        <v>5.2599999999999999E-4</v>
      </c>
      <c r="BA61" s="95">
        <v>9.810000000000001E-4</v>
      </c>
      <c r="BB61" s="95">
        <v>9.8200000000000002E-4</v>
      </c>
      <c r="BC61">
        <v>1.1876969999999999E-3</v>
      </c>
      <c r="BD61">
        <v>1.3383799999999999E-3</v>
      </c>
      <c r="BE61">
        <v>1.1468139999999999E-3</v>
      </c>
      <c r="BF61">
        <v>1.8383150000000001E-3</v>
      </c>
      <c r="BG61" s="95">
        <v>2.3000000000000001E-4</v>
      </c>
      <c r="BH61" s="95">
        <v>6.1700000000000004E-4</v>
      </c>
      <c r="BI61">
        <v>0.57399999999999995</v>
      </c>
      <c r="BJ61">
        <v>5.5709499999999999E-3</v>
      </c>
      <c r="BK61">
        <v>3.2076520000000001E-3</v>
      </c>
      <c r="BL61">
        <v>1.76212E-3</v>
      </c>
      <c r="BM61">
        <v>3.0918230000000001E-3</v>
      </c>
      <c r="BN61">
        <v>1.58113E-3</v>
      </c>
      <c r="BO61" s="95">
        <v>7.7499999999999997E-4</v>
      </c>
      <c r="BP61">
        <v>1.2970690000000001E-3</v>
      </c>
      <c r="BQ61" s="95">
        <v>9.0399999999999996E-4</v>
      </c>
      <c r="BR61">
        <v>2.6192429999999998E-3</v>
      </c>
      <c r="BS61">
        <v>1.886555E-3</v>
      </c>
      <c r="BT61">
        <v>2.2737489999999998E-3</v>
      </c>
      <c r="BU61">
        <v>4.1484110000000003E-3</v>
      </c>
      <c r="BV61" s="95">
        <v>7.4100000000000001E-4</v>
      </c>
      <c r="BW61">
        <v>1.448218E-3</v>
      </c>
      <c r="BX61" s="95">
        <v>5.6999999999999998E-4</v>
      </c>
      <c r="BY61">
        <v>1.137919E-3</v>
      </c>
      <c r="BZ61" s="95">
        <v>8.9599999999999999E-4</v>
      </c>
      <c r="CA61">
        <v>1.1229250000000001E-3</v>
      </c>
      <c r="CB61">
        <v>1.742478E-3</v>
      </c>
      <c r="CC61" s="95">
        <v>1.1684499999999999E-3</v>
      </c>
      <c r="CD61">
        <v>2.6729480000000001E-3</v>
      </c>
      <c r="CE61">
        <v>1.8195399999999999E-3</v>
      </c>
      <c r="CF61" s="95">
        <v>5.0600000000000005E-4</v>
      </c>
      <c r="CG61">
        <v>1.3548760000000001E-3</v>
      </c>
      <c r="CH61" s="95">
        <v>9.1399999999999999E-4</v>
      </c>
      <c r="CI61">
        <v>1.6126199999999999E-3</v>
      </c>
      <c r="CJ61" s="95">
        <v>1.352799E-3</v>
      </c>
      <c r="CK61">
        <v>3.380989E-3</v>
      </c>
      <c r="CL61" s="95">
        <v>1.131232E-3</v>
      </c>
      <c r="CM61" s="95">
        <v>6.9999999999999999E-4</v>
      </c>
      <c r="CN61" s="95">
        <v>9.5799999999999998E-4</v>
      </c>
      <c r="CO61">
        <v>1.439482E-3</v>
      </c>
      <c r="CP61" s="95">
        <v>4.9200000000000003E-4</v>
      </c>
      <c r="CQ61">
        <v>1.8785539999999999E-3</v>
      </c>
      <c r="CR61">
        <v>3.550999E-3</v>
      </c>
      <c r="CS61" s="95">
        <v>8.6700000000000004E-4</v>
      </c>
    </row>
    <row r="62" spans="1:97">
      <c r="A62" s="94">
        <v>18</v>
      </c>
      <c r="B62" s="95">
        <v>5.5800000000000001E-4</v>
      </c>
      <c r="C62" s="95">
        <v>4.2900000000000002E-4</v>
      </c>
      <c r="D62" s="95">
        <v>4.2900000000000002E-4</v>
      </c>
      <c r="E62" s="95">
        <v>4.2900000000000002E-4</v>
      </c>
      <c r="F62" s="95">
        <v>4.2900000000000002E-4</v>
      </c>
      <c r="G62" s="95">
        <v>4.2900000000000002E-4</v>
      </c>
      <c r="H62" s="95">
        <v>4.2900000000000002E-4</v>
      </c>
      <c r="I62" s="95">
        <v>4.2900000000000002E-4</v>
      </c>
      <c r="J62">
        <v>1.101098E-3</v>
      </c>
      <c r="K62">
        <v>1.101098E-3</v>
      </c>
      <c r="L62">
        <v>1.101098E-3</v>
      </c>
      <c r="M62">
        <v>1.101098E-3</v>
      </c>
      <c r="N62">
        <v>1.101098E-3</v>
      </c>
      <c r="O62">
        <v>1.101098E-3</v>
      </c>
      <c r="P62">
        <v>1.101098E-3</v>
      </c>
      <c r="Q62">
        <v>1.907862E-3</v>
      </c>
      <c r="R62">
        <v>1.907862E-3</v>
      </c>
      <c r="S62">
        <v>1.907862E-3</v>
      </c>
      <c r="T62">
        <v>1.907862E-3</v>
      </c>
      <c r="U62">
        <v>4.9722539999999997E-3</v>
      </c>
      <c r="V62">
        <v>0.28599999999999998</v>
      </c>
      <c r="W62">
        <v>1.2299870000000001E-3</v>
      </c>
      <c r="X62">
        <v>1.2299870000000001E-3</v>
      </c>
      <c r="Y62">
        <v>1.5002870000000001E-3</v>
      </c>
      <c r="Z62">
        <v>1.5002870000000001E-3</v>
      </c>
      <c r="AA62">
        <v>1.5002870000000001E-3</v>
      </c>
      <c r="AB62">
        <v>3.3914930000000002E-3</v>
      </c>
      <c r="AC62">
        <v>2.0580260000000001E-3</v>
      </c>
      <c r="AD62">
        <v>1.2739990000000001E-3</v>
      </c>
      <c r="AE62">
        <v>1.2739990000000001E-3</v>
      </c>
      <c r="AF62" s="95">
        <v>4.6099999999999998E-4</v>
      </c>
      <c r="AG62">
        <v>1.2526010000000001E-3</v>
      </c>
      <c r="AH62">
        <v>1.2526010000000001E-3</v>
      </c>
      <c r="AI62">
        <v>1.2526010000000001E-3</v>
      </c>
      <c r="AJ62">
        <v>1.2526010000000001E-3</v>
      </c>
      <c r="AK62">
        <v>4.5814849999999997E-3</v>
      </c>
      <c r="AL62">
        <v>4.5814849999999997E-3</v>
      </c>
      <c r="AM62">
        <v>4.5814849999999997E-3</v>
      </c>
      <c r="AN62">
        <v>1.5978679999999999E-3</v>
      </c>
      <c r="AO62">
        <v>3.2280009999999999E-3</v>
      </c>
      <c r="AP62" s="95">
        <v>8.5999999999999998E-4</v>
      </c>
      <c r="AQ62" s="95">
        <v>8.5999999999999998E-4</v>
      </c>
      <c r="AR62" s="95">
        <v>8.5999999999999998E-4</v>
      </c>
      <c r="AS62" s="95">
        <v>8.5999999999999998E-4</v>
      </c>
      <c r="AT62" s="95">
        <v>8.5999999999999998E-4</v>
      </c>
      <c r="AU62" s="95">
        <v>4.0499999999999998E-4</v>
      </c>
      <c r="AV62">
        <v>1.7953279999999999E-3</v>
      </c>
      <c r="AW62" s="95">
        <v>1.9900000000000001E-4</v>
      </c>
      <c r="AX62" s="95">
        <v>5.5800000000000001E-4</v>
      </c>
      <c r="AY62">
        <v>1.7552170000000001E-3</v>
      </c>
      <c r="AZ62" s="95">
        <v>4.2900000000000002E-4</v>
      </c>
      <c r="BA62" s="95">
        <v>7.45E-4</v>
      </c>
      <c r="BB62" s="95">
        <v>1.063565E-3</v>
      </c>
      <c r="BC62">
        <v>1.3407429999999999E-3</v>
      </c>
      <c r="BD62">
        <v>1.5611080000000001E-3</v>
      </c>
      <c r="BE62">
        <v>1.101098E-3</v>
      </c>
      <c r="BF62">
        <v>1.907862E-3</v>
      </c>
      <c r="BG62" s="95">
        <v>1.9699999999999999E-4</v>
      </c>
      <c r="BH62" s="95">
        <v>4.9700000000000005E-4</v>
      </c>
      <c r="BI62">
        <v>4.9722539999999997E-3</v>
      </c>
      <c r="BJ62">
        <v>0.57399999999999995</v>
      </c>
      <c r="BK62">
        <v>1.8735150000000001E-3</v>
      </c>
      <c r="BL62">
        <v>1.195359E-3</v>
      </c>
      <c r="BM62">
        <v>4.6870710000000001E-3</v>
      </c>
      <c r="BN62">
        <v>1.2299870000000001E-3</v>
      </c>
      <c r="BO62" s="95">
        <v>8.0199999999999998E-4</v>
      </c>
      <c r="BP62">
        <v>1.5002870000000001E-3</v>
      </c>
      <c r="BQ62" s="95">
        <v>9.6299999999999999E-4</v>
      </c>
      <c r="BR62">
        <v>3.3914930000000002E-3</v>
      </c>
      <c r="BS62">
        <v>1.369161E-3</v>
      </c>
      <c r="BT62">
        <v>1.74142E-3</v>
      </c>
      <c r="BU62">
        <v>2.1430490000000002E-3</v>
      </c>
      <c r="BV62" s="95">
        <v>5.8900000000000001E-4</v>
      </c>
      <c r="BW62">
        <v>1.0303619999999999E-3</v>
      </c>
      <c r="BX62" s="95">
        <v>4.6099999999999998E-4</v>
      </c>
      <c r="BY62">
        <v>1.2739990000000001E-3</v>
      </c>
      <c r="BZ62" s="95">
        <v>6.9099999999999999E-4</v>
      </c>
      <c r="CA62">
        <v>1.2526010000000001E-3</v>
      </c>
      <c r="CB62">
        <v>2.0580260000000001E-3</v>
      </c>
      <c r="CC62" s="95">
        <v>8.9099999999999997E-4</v>
      </c>
      <c r="CD62">
        <v>4.5814849999999997E-3</v>
      </c>
      <c r="CE62">
        <v>1.239345E-3</v>
      </c>
      <c r="CF62" s="95">
        <v>4.15E-4</v>
      </c>
      <c r="CG62">
        <v>1.5978679999999999E-3</v>
      </c>
      <c r="CH62" s="95">
        <v>9.7599999999999998E-4</v>
      </c>
      <c r="CI62">
        <v>1.7653689999999999E-3</v>
      </c>
      <c r="CJ62" s="95">
        <v>9.8900000000000008E-4</v>
      </c>
      <c r="CK62">
        <v>3.2280009999999999E-3</v>
      </c>
      <c r="CL62" s="95">
        <v>8.5999999999999998E-4</v>
      </c>
      <c r="CM62" s="95">
        <v>5.5500000000000005E-4</v>
      </c>
      <c r="CN62" s="95">
        <v>1.0298169999999999E-3</v>
      </c>
      <c r="CO62">
        <v>1.7012310000000001E-3</v>
      </c>
      <c r="CP62" s="95">
        <v>4.0499999999999998E-4</v>
      </c>
      <c r="CQ62">
        <v>2.4873080000000001E-3</v>
      </c>
      <c r="CR62">
        <v>2.6537420000000002E-3</v>
      </c>
      <c r="CS62" s="95">
        <v>6.7199999999999996E-4</v>
      </c>
    </row>
    <row r="63" spans="1:97">
      <c r="A63" s="94">
        <v>19</v>
      </c>
      <c r="B63" s="95">
        <v>9.8999999999999999E-4</v>
      </c>
      <c r="C63" s="95">
        <v>7.2199999999999999E-4</v>
      </c>
      <c r="D63" s="95">
        <v>7.2199999999999999E-4</v>
      </c>
      <c r="E63" s="95">
        <v>7.2199999999999999E-4</v>
      </c>
      <c r="F63" s="95">
        <v>7.2199999999999999E-4</v>
      </c>
      <c r="G63" s="95">
        <v>7.2199999999999999E-4</v>
      </c>
      <c r="H63" s="95">
        <v>7.2199999999999999E-4</v>
      </c>
      <c r="I63" s="95">
        <v>7.2199999999999999E-4</v>
      </c>
      <c r="J63">
        <v>1.0378620000000001E-3</v>
      </c>
      <c r="K63">
        <v>1.0378620000000001E-3</v>
      </c>
      <c r="L63">
        <v>1.0378620000000001E-3</v>
      </c>
      <c r="M63">
        <v>1.0378620000000001E-3</v>
      </c>
      <c r="N63">
        <v>1.0378620000000001E-3</v>
      </c>
      <c r="O63">
        <v>1.0378620000000001E-3</v>
      </c>
      <c r="P63">
        <v>1.0378620000000001E-3</v>
      </c>
      <c r="Q63">
        <v>1.4197070000000001E-3</v>
      </c>
      <c r="R63">
        <v>1.4197070000000001E-3</v>
      </c>
      <c r="S63">
        <v>1.4197070000000001E-3</v>
      </c>
      <c r="T63">
        <v>1.4197070000000001E-3</v>
      </c>
      <c r="U63">
        <v>3.8001530000000001E-3</v>
      </c>
      <c r="V63">
        <v>2.4868350000000002E-3</v>
      </c>
      <c r="W63">
        <v>1.6268470000000001E-3</v>
      </c>
      <c r="X63">
        <v>1.6268470000000001E-3</v>
      </c>
      <c r="Y63" s="95">
        <v>1.1073159999999999E-3</v>
      </c>
      <c r="Z63" s="95">
        <v>1.1073159999999999E-3</v>
      </c>
      <c r="AA63" s="95">
        <v>1.1073159999999999E-3</v>
      </c>
      <c r="AB63">
        <v>2.0424800000000002E-3</v>
      </c>
      <c r="AC63">
        <v>1.3381759999999999E-3</v>
      </c>
      <c r="AD63" s="95">
        <v>1.0111009999999999E-3</v>
      </c>
      <c r="AE63" s="95">
        <v>1.0111009999999999E-3</v>
      </c>
      <c r="AF63" s="95">
        <v>8.0199999999999998E-4</v>
      </c>
      <c r="AG63" s="95">
        <v>1.0236990000000001E-3</v>
      </c>
      <c r="AH63" s="95">
        <v>1.0236990000000001E-3</v>
      </c>
      <c r="AI63" s="95">
        <v>1.0236990000000001E-3</v>
      </c>
      <c r="AJ63" s="95">
        <v>1.0236990000000001E-3</v>
      </c>
      <c r="AK63">
        <v>1.7775709999999999E-3</v>
      </c>
      <c r="AL63">
        <v>1.7775709999999999E-3</v>
      </c>
      <c r="AM63">
        <v>1.7775709999999999E-3</v>
      </c>
      <c r="AN63" s="95">
        <v>1.160875E-3</v>
      </c>
      <c r="AO63">
        <v>2.053844E-3</v>
      </c>
      <c r="AP63">
        <v>1.492279E-3</v>
      </c>
      <c r="AQ63">
        <v>1.492279E-3</v>
      </c>
      <c r="AR63">
        <v>1.492279E-3</v>
      </c>
      <c r="AS63">
        <v>1.492279E-3</v>
      </c>
      <c r="AT63">
        <v>1.492279E-3</v>
      </c>
      <c r="AU63" s="95">
        <v>6.8599999999999998E-4</v>
      </c>
      <c r="AV63">
        <v>1.6156670000000001E-3</v>
      </c>
      <c r="AW63" s="95">
        <v>2.9500000000000001E-4</v>
      </c>
      <c r="AX63" s="95">
        <v>9.8999999999999999E-4</v>
      </c>
      <c r="AY63">
        <v>2.5866830000000002E-3</v>
      </c>
      <c r="AZ63" s="95">
        <v>7.2199999999999999E-4</v>
      </c>
      <c r="BA63">
        <v>1.569785E-3</v>
      </c>
      <c r="BB63" s="95">
        <v>9.1200000000000005E-4</v>
      </c>
      <c r="BC63" s="95">
        <v>1.038916E-3</v>
      </c>
      <c r="BD63" s="95">
        <v>1.1312749999999999E-3</v>
      </c>
      <c r="BE63">
        <v>1.0378620000000001E-3</v>
      </c>
      <c r="BF63">
        <v>1.4197070000000001E-3</v>
      </c>
      <c r="BG63" s="95">
        <v>2.8800000000000001E-4</v>
      </c>
      <c r="BH63" s="95">
        <v>8.9599999999999999E-4</v>
      </c>
      <c r="BI63">
        <v>3.8001530000000001E-3</v>
      </c>
      <c r="BJ63">
        <v>2.4868350000000002E-3</v>
      </c>
      <c r="BK63">
        <v>0.86</v>
      </c>
      <c r="BL63">
        <v>3.3669350000000002E-3</v>
      </c>
      <c r="BM63">
        <v>1.865167E-3</v>
      </c>
      <c r="BN63">
        <v>1.6268470000000001E-3</v>
      </c>
      <c r="BO63" s="95">
        <v>7.67E-4</v>
      </c>
      <c r="BP63" s="95">
        <v>1.1073159999999999E-3</v>
      </c>
      <c r="BQ63" s="95">
        <v>8.5800000000000004E-4</v>
      </c>
      <c r="BR63">
        <v>2.0424800000000002E-3</v>
      </c>
      <c r="BS63">
        <v>4.2467750000000004E-3</v>
      </c>
      <c r="BT63">
        <v>1.960219E-3</v>
      </c>
      <c r="BU63">
        <v>5.2989919999999998E-3</v>
      </c>
      <c r="BV63">
        <v>1.140765E-3</v>
      </c>
      <c r="BW63">
        <v>2.957458E-3</v>
      </c>
      <c r="BX63" s="95">
        <v>8.0199999999999998E-4</v>
      </c>
      <c r="BY63" s="95">
        <v>1.0111009999999999E-3</v>
      </c>
      <c r="BZ63">
        <v>1.3009899999999999E-3</v>
      </c>
      <c r="CA63" s="95">
        <v>1.0236990000000001E-3</v>
      </c>
      <c r="CB63">
        <v>1.3381759999999999E-3</v>
      </c>
      <c r="CC63">
        <v>2.1490889999999999E-3</v>
      </c>
      <c r="CD63">
        <v>1.7775709999999999E-3</v>
      </c>
      <c r="CE63">
        <v>2.7921579999999999E-3</v>
      </c>
      <c r="CF63" s="95">
        <v>7.0600000000000003E-4</v>
      </c>
      <c r="CG63" s="95">
        <v>1.160875E-3</v>
      </c>
      <c r="CH63" s="95">
        <v>8.6300000000000005E-4</v>
      </c>
      <c r="CI63">
        <v>1.280151E-3</v>
      </c>
      <c r="CJ63">
        <v>2.770064E-3</v>
      </c>
      <c r="CK63">
        <v>2.053844E-3</v>
      </c>
      <c r="CL63">
        <v>1.492279E-3</v>
      </c>
      <c r="CM63">
        <v>1.026597E-3</v>
      </c>
      <c r="CN63" s="95">
        <v>9.0799999999999995E-4</v>
      </c>
      <c r="CO63" s="95">
        <v>1.1838619999999999E-3</v>
      </c>
      <c r="CP63" s="95">
        <v>6.8599999999999998E-4</v>
      </c>
      <c r="CQ63">
        <v>1.4184449999999999E-3</v>
      </c>
      <c r="CR63">
        <v>3.9938930000000001E-3</v>
      </c>
      <c r="CS63">
        <v>1.385449E-3</v>
      </c>
    </row>
    <row r="64" spans="1:97">
      <c r="A64" s="94">
        <v>20</v>
      </c>
      <c r="B64" s="95">
        <v>1.412565E-3</v>
      </c>
      <c r="C64" s="95">
        <v>9.0899999999999998E-4</v>
      </c>
      <c r="D64" s="95">
        <v>9.0899999999999998E-4</v>
      </c>
      <c r="E64" s="95">
        <v>9.0899999999999998E-4</v>
      </c>
      <c r="F64" s="95">
        <v>9.0899999999999998E-4</v>
      </c>
      <c r="G64" s="95">
        <v>9.0899999999999998E-4</v>
      </c>
      <c r="H64" s="95">
        <v>9.0899999999999998E-4</v>
      </c>
      <c r="I64" s="95">
        <v>9.0899999999999998E-4</v>
      </c>
      <c r="J64">
        <v>1.0100109999999999E-3</v>
      </c>
      <c r="K64">
        <v>1.0100109999999999E-3</v>
      </c>
      <c r="L64">
        <v>1.0100109999999999E-3</v>
      </c>
      <c r="M64">
        <v>1.0100109999999999E-3</v>
      </c>
      <c r="N64">
        <v>1.0100109999999999E-3</v>
      </c>
      <c r="O64">
        <v>1.0100109999999999E-3</v>
      </c>
      <c r="P64">
        <v>1.0100109999999999E-3</v>
      </c>
      <c r="Q64">
        <v>1.2621900000000001E-3</v>
      </c>
      <c r="R64">
        <v>1.2621900000000001E-3</v>
      </c>
      <c r="S64">
        <v>1.2621900000000001E-3</v>
      </c>
      <c r="T64">
        <v>1.2621900000000001E-3</v>
      </c>
      <c r="U64">
        <v>2.1410460000000002E-3</v>
      </c>
      <c r="V64">
        <v>1.62729E-3</v>
      </c>
      <c r="W64">
        <v>1.9743460000000001E-3</v>
      </c>
      <c r="X64">
        <v>1.9743460000000001E-3</v>
      </c>
      <c r="Y64" s="95">
        <v>9.1399999999999999E-4</v>
      </c>
      <c r="Z64" s="95">
        <v>9.1399999999999999E-4</v>
      </c>
      <c r="AA64" s="95">
        <v>9.1399999999999999E-4</v>
      </c>
      <c r="AB64">
        <v>1.3343000000000001E-3</v>
      </c>
      <c r="AC64">
        <v>1.121433E-3</v>
      </c>
      <c r="AD64" s="95">
        <v>8.43E-4</v>
      </c>
      <c r="AE64" s="95">
        <v>8.43E-4</v>
      </c>
      <c r="AF64" s="95">
        <v>1.0135890000000001E-3</v>
      </c>
      <c r="AG64" s="95">
        <v>8.34E-4</v>
      </c>
      <c r="AH64" s="95">
        <v>8.34E-4</v>
      </c>
      <c r="AI64" s="95">
        <v>8.34E-4</v>
      </c>
      <c r="AJ64" s="95">
        <v>8.34E-4</v>
      </c>
      <c r="AK64">
        <v>1.292049E-3</v>
      </c>
      <c r="AL64">
        <v>1.292049E-3</v>
      </c>
      <c r="AM64">
        <v>1.292049E-3</v>
      </c>
      <c r="AN64" s="95">
        <v>9.3099999999999997E-4</v>
      </c>
      <c r="AO64">
        <v>1.6778400000000001E-3</v>
      </c>
      <c r="AP64" s="95">
        <v>2.5167470000000002E-3</v>
      </c>
      <c r="AQ64" s="95">
        <v>2.5167470000000002E-3</v>
      </c>
      <c r="AR64" s="95">
        <v>2.5167470000000002E-3</v>
      </c>
      <c r="AS64" s="95">
        <v>2.5167470000000002E-3</v>
      </c>
      <c r="AT64" s="95">
        <v>2.5167470000000002E-3</v>
      </c>
      <c r="AU64" s="95">
        <v>7.9600000000000005E-4</v>
      </c>
      <c r="AV64">
        <v>1.5378080000000001E-3</v>
      </c>
      <c r="AW64" s="95">
        <v>3.1599999999999998E-4</v>
      </c>
      <c r="AX64" s="95">
        <v>1.412565E-3</v>
      </c>
      <c r="AY64">
        <v>2.8395500000000001E-3</v>
      </c>
      <c r="AZ64" s="95">
        <v>9.0899999999999998E-4</v>
      </c>
      <c r="BA64" s="95">
        <v>2.6454790000000001E-3</v>
      </c>
      <c r="BB64" s="95">
        <v>7.6599999999999997E-4</v>
      </c>
      <c r="BC64" s="95">
        <v>8.6799999999999996E-4</v>
      </c>
      <c r="BD64" s="95">
        <v>9.3199999999999999E-4</v>
      </c>
      <c r="BE64">
        <v>1.0100109999999999E-3</v>
      </c>
      <c r="BF64">
        <v>1.2621900000000001E-3</v>
      </c>
      <c r="BG64" s="95">
        <v>3.21E-4</v>
      </c>
      <c r="BH64" s="95">
        <v>1.107205E-3</v>
      </c>
      <c r="BI64">
        <v>2.1410460000000002E-3</v>
      </c>
      <c r="BJ64">
        <v>1.62729E-3</v>
      </c>
      <c r="BK64">
        <v>3.4531179999999998E-3</v>
      </c>
      <c r="BL64" s="95">
        <v>0.86</v>
      </c>
      <c r="BM64">
        <v>1.42117E-3</v>
      </c>
      <c r="BN64">
        <v>1.9743460000000001E-3</v>
      </c>
      <c r="BO64" s="95">
        <v>6.5499999999999998E-4</v>
      </c>
      <c r="BP64" s="95">
        <v>9.1399999999999999E-4</v>
      </c>
      <c r="BQ64" s="95">
        <v>7.2599999999999997E-4</v>
      </c>
      <c r="BR64">
        <v>1.3343000000000001E-3</v>
      </c>
      <c r="BS64" s="95">
        <v>2.2770059999999998E-3</v>
      </c>
      <c r="BT64">
        <v>2.0122289999999999E-3</v>
      </c>
      <c r="BU64">
        <v>3.619812E-3</v>
      </c>
      <c r="BV64" s="95">
        <v>1.3654419999999999E-3</v>
      </c>
      <c r="BW64" s="95">
        <v>5.4180920000000002E-3</v>
      </c>
      <c r="BX64" s="95">
        <v>1.0135890000000001E-3</v>
      </c>
      <c r="BY64" s="95">
        <v>8.43E-4</v>
      </c>
      <c r="BZ64" s="95">
        <v>2.1590229999999999E-3</v>
      </c>
      <c r="CA64" s="95">
        <v>8.34E-4</v>
      </c>
      <c r="CB64">
        <v>1.121433E-3</v>
      </c>
      <c r="CC64" s="95">
        <v>2.0629509999999999E-3</v>
      </c>
      <c r="CD64">
        <v>1.292049E-3</v>
      </c>
      <c r="CE64" s="95">
        <v>7.384954E-3</v>
      </c>
      <c r="CF64" s="95">
        <v>8.43E-4</v>
      </c>
      <c r="CG64" s="95">
        <v>9.3099999999999997E-4</v>
      </c>
      <c r="CH64" s="95">
        <v>7.3200000000000001E-4</v>
      </c>
      <c r="CI64">
        <v>1.1181940000000001E-3</v>
      </c>
      <c r="CJ64" s="95">
        <v>3.0887879999999999E-3</v>
      </c>
      <c r="CK64">
        <v>1.6778400000000001E-3</v>
      </c>
      <c r="CL64" s="95">
        <v>2.5167470000000002E-3</v>
      </c>
      <c r="CM64" s="95">
        <v>1.3972749999999999E-3</v>
      </c>
      <c r="CN64" s="95">
        <v>7.5500000000000003E-4</v>
      </c>
      <c r="CO64" s="95">
        <v>9.7799999999999992E-4</v>
      </c>
      <c r="CP64" s="95">
        <v>7.9600000000000005E-4</v>
      </c>
      <c r="CQ64">
        <v>1.1158419999999999E-3</v>
      </c>
      <c r="CR64">
        <v>1.8776039999999999E-3</v>
      </c>
      <c r="CS64" s="95">
        <v>1.886347E-3</v>
      </c>
    </row>
    <row r="65" spans="1:97">
      <c r="A65" s="94">
        <v>21</v>
      </c>
      <c r="B65" s="95">
        <v>4.6900000000000002E-4</v>
      </c>
      <c r="C65" s="95">
        <v>3.6099999999999999E-4</v>
      </c>
      <c r="D65" s="95">
        <v>3.6099999999999999E-4</v>
      </c>
      <c r="E65" s="95">
        <v>3.6099999999999999E-4</v>
      </c>
      <c r="F65" s="95">
        <v>3.6099999999999999E-4</v>
      </c>
      <c r="G65" s="95">
        <v>3.6099999999999999E-4</v>
      </c>
      <c r="H65" s="95">
        <v>3.6099999999999999E-4</v>
      </c>
      <c r="I65" s="95">
        <v>3.6099999999999999E-4</v>
      </c>
      <c r="J65">
        <v>1.249427E-3</v>
      </c>
      <c r="K65">
        <v>1.249427E-3</v>
      </c>
      <c r="L65">
        <v>1.249427E-3</v>
      </c>
      <c r="M65">
        <v>1.249427E-3</v>
      </c>
      <c r="N65">
        <v>1.249427E-3</v>
      </c>
      <c r="O65">
        <v>1.249427E-3</v>
      </c>
      <c r="P65">
        <v>1.249427E-3</v>
      </c>
      <c r="Q65">
        <v>2.720709E-3</v>
      </c>
      <c r="R65">
        <v>2.720709E-3</v>
      </c>
      <c r="S65">
        <v>2.720709E-3</v>
      </c>
      <c r="T65">
        <v>2.720709E-3</v>
      </c>
      <c r="U65">
        <v>2.4410870000000002E-3</v>
      </c>
      <c r="V65">
        <v>4.1461609999999998E-3</v>
      </c>
      <c r="W65">
        <v>1.1567979999999999E-3</v>
      </c>
      <c r="X65">
        <v>1.1567979999999999E-3</v>
      </c>
      <c r="Y65">
        <v>1.6435359999999999E-3</v>
      </c>
      <c r="Z65">
        <v>1.6435359999999999E-3</v>
      </c>
      <c r="AA65">
        <v>1.6435359999999999E-3</v>
      </c>
      <c r="AB65">
        <v>1.999898E-3</v>
      </c>
      <c r="AC65">
        <v>3.1423689999999999E-3</v>
      </c>
      <c r="AD65">
        <v>1.321252E-3</v>
      </c>
      <c r="AE65">
        <v>1.321252E-3</v>
      </c>
      <c r="AF65" s="95">
        <v>3.8400000000000001E-4</v>
      </c>
      <c r="AG65" s="95">
        <v>1.1964460000000001E-3</v>
      </c>
      <c r="AH65" s="95">
        <v>1.1964460000000001E-3</v>
      </c>
      <c r="AI65" s="95">
        <v>1.1964460000000001E-3</v>
      </c>
      <c r="AJ65" s="95">
        <v>1.1964460000000001E-3</v>
      </c>
      <c r="AK65">
        <v>4.4840410000000002E-3</v>
      </c>
      <c r="AL65">
        <v>4.4840410000000002E-3</v>
      </c>
      <c r="AM65">
        <v>4.4840410000000002E-3</v>
      </c>
      <c r="AN65">
        <v>1.620266E-3</v>
      </c>
      <c r="AO65">
        <v>4.0905550000000001E-3</v>
      </c>
      <c r="AP65" s="95">
        <v>7.3999999999999999E-4</v>
      </c>
      <c r="AQ65" s="95">
        <v>7.3999999999999999E-4</v>
      </c>
      <c r="AR65" s="95">
        <v>7.3999999999999999E-4</v>
      </c>
      <c r="AS65" s="95">
        <v>7.3999999999999999E-4</v>
      </c>
      <c r="AT65" s="95">
        <v>7.3999999999999999E-4</v>
      </c>
      <c r="AU65" s="95">
        <v>3.3599999999999998E-4</v>
      </c>
      <c r="AV65">
        <v>2.0753619999999999E-3</v>
      </c>
      <c r="AW65" s="95">
        <v>1.7000000000000001E-4</v>
      </c>
      <c r="AX65" s="95">
        <v>4.6900000000000002E-4</v>
      </c>
      <c r="AY65">
        <v>1.4947280000000001E-3</v>
      </c>
      <c r="AZ65" s="95">
        <v>3.6099999999999999E-4</v>
      </c>
      <c r="BA65" s="95">
        <v>6.0099999999999997E-4</v>
      </c>
      <c r="BB65" s="95">
        <v>1.0434070000000001E-3</v>
      </c>
      <c r="BC65">
        <v>1.434912E-3</v>
      </c>
      <c r="BD65">
        <v>1.7361550000000001E-3</v>
      </c>
      <c r="BE65">
        <v>1.249427E-3</v>
      </c>
      <c r="BF65">
        <v>2.720709E-3</v>
      </c>
      <c r="BG65" s="95">
        <v>1.7200000000000001E-4</v>
      </c>
      <c r="BH65" s="95">
        <v>4.08E-4</v>
      </c>
      <c r="BI65">
        <v>2.4410870000000002E-3</v>
      </c>
      <c r="BJ65">
        <v>4.1461609999999998E-3</v>
      </c>
      <c r="BK65">
        <v>1.243004E-3</v>
      </c>
      <c r="BL65" s="95">
        <v>9.2299999999999999E-4</v>
      </c>
      <c r="BM65">
        <v>0.86</v>
      </c>
      <c r="BN65">
        <v>1.1567979999999999E-3</v>
      </c>
      <c r="BO65" s="95">
        <v>7.45E-4</v>
      </c>
      <c r="BP65">
        <v>1.6435359999999999E-3</v>
      </c>
      <c r="BQ65" s="95">
        <v>9.2800000000000001E-4</v>
      </c>
      <c r="BR65">
        <v>1.999898E-3</v>
      </c>
      <c r="BS65" s="95">
        <v>9.4499999999999998E-4</v>
      </c>
      <c r="BT65">
        <v>1.6924970000000001E-3</v>
      </c>
      <c r="BU65">
        <v>1.5173140000000001E-3</v>
      </c>
      <c r="BV65" s="95">
        <v>4.73E-4</v>
      </c>
      <c r="BW65" s="95">
        <v>7.8600000000000002E-4</v>
      </c>
      <c r="BX65" s="95">
        <v>3.8400000000000001E-4</v>
      </c>
      <c r="BY65">
        <v>1.321252E-3</v>
      </c>
      <c r="BZ65" s="95">
        <v>5.7600000000000001E-4</v>
      </c>
      <c r="CA65" s="95">
        <v>1.1964460000000001E-3</v>
      </c>
      <c r="CB65">
        <v>3.1423689999999999E-3</v>
      </c>
      <c r="CC65" s="95">
        <v>6.7100000000000005E-4</v>
      </c>
      <c r="CD65">
        <v>4.4840410000000002E-3</v>
      </c>
      <c r="CE65" s="95">
        <v>9.9400000000000009E-4</v>
      </c>
      <c r="CF65" s="95">
        <v>3.4499999999999998E-4</v>
      </c>
      <c r="CG65">
        <v>1.620266E-3</v>
      </c>
      <c r="CH65" s="95">
        <v>9.5200000000000005E-4</v>
      </c>
      <c r="CI65">
        <v>2.5051880000000002E-3</v>
      </c>
      <c r="CJ65" s="95">
        <v>7.4299999999999995E-4</v>
      </c>
      <c r="CK65">
        <v>4.0905550000000001E-3</v>
      </c>
      <c r="CL65" s="95">
        <v>7.3999999999999999E-4</v>
      </c>
      <c r="CM65" s="95">
        <v>4.5800000000000002E-4</v>
      </c>
      <c r="CN65" s="95">
        <v>9.68E-4</v>
      </c>
      <c r="CO65">
        <v>2.0324169999999999E-3</v>
      </c>
      <c r="CP65" s="95">
        <v>3.3599999999999998E-4</v>
      </c>
      <c r="CQ65">
        <v>3.2180189999999999E-3</v>
      </c>
      <c r="CR65">
        <v>1.4989409999999999E-3</v>
      </c>
      <c r="CS65" s="95">
        <v>5.3799999999999996E-4</v>
      </c>
    </row>
    <row r="66" spans="1:97">
      <c r="A66" s="94">
        <v>22</v>
      </c>
      <c r="B66" s="95">
        <v>1.054971E-3</v>
      </c>
      <c r="C66" s="95">
        <v>7.2499999999999995E-4</v>
      </c>
      <c r="D66" s="95">
        <v>7.2499999999999995E-4</v>
      </c>
      <c r="E66" s="95">
        <v>7.2499999999999995E-4</v>
      </c>
      <c r="F66" s="95">
        <v>7.2499999999999995E-4</v>
      </c>
      <c r="G66" s="95">
        <v>7.2499999999999995E-4</v>
      </c>
      <c r="H66" s="95">
        <v>7.2499999999999995E-4</v>
      </c>
      <c r="I66" s="95">
        <v>7.2499999999999995E-4</v>
      </c>
      <c r="J66">
        <v>1.861026E-3</v>
      </c>
      <c r="K66">
        <v>1.861026E-3</v>
      </c>
      <c r="L66">
        <v>1.861026E-3</v>
      </c>
      <c r="M66">
        <v>1.861026E-3</v>
      </c>
      <c r="N66">
        <v>1.861026E-3</v>
      </c>
      <c r="O66">
        <v>1.861026E-3</v>
      </c>
      <c r="P66">
        <v>1.861026E-3</v>
      </c>
      <c r="Q66">
        <v>2.1604079999999999E-3</v>
      </c>
      <c r="R66">
        <v>2.1604079999999999E-3</v>
      </c>
      <c r="S66">
        <v>2.1604079999999999E-3</v>
      </c>
      <c r="T66">
        <v>2.1604079999999999E-3</v>
      </c>
      <c r="U66">
        <v>1.983425E-3</v>
      </c>
      <c r="V66">
        <v>1.72872E-3</v>
      </c>
      <c r="W66" s="95">
        <v>0.14299999999999999</v>
      </c>
      <c r="X66" s="95">
        <v>0.14299999999999999</v>
      </c>
      <c r="Y66">
        <v>1.1257039999999999E-3</v>
      </c>
      <c r="Z66">
        <v>1.1257039999999999E-3</v>
      </c>
      <c r="AA66">
        <v>1.1257039999999999E-3</v>
      </c>
      <c r="AB66">
        <v>1.2721130000000001E-3</v>
      </c>
      <c r="AC66">
        <v>1.5839739999999999E-3</v>
      </c>
      <c r="AD66">
        <v>1.0161969999999999E-3</v>
      </c>
      <c r="AE66">
        <v>1.0161969999999999E-3</v>
      </c>
      <c r="AF66" s="95">
        <v>7.5699999999999997E-4</v>
      </c>
      <c r="AG66" s="95">
        <v>9.41E-4</v>
      </c>
      <c r="AH66" s="95">
        <v>9.41E-4</v>
      </c>
      <c r="AI66" s="95">
        <v>9.41E-4</v>
      </c>
      <c r="AJ66" s="95">
        <v>9.41E-4</v>
      </c>
      <c r="AK66">
        <v>1.476389E-3</v>
      </c>
      <c r="AL66">
        <v>1.476389E-3</v>
      </c>
      <c r="AM66">
        <v>1.476389E-3</v>
      </c>
      <c r="AN66">
        <v>1.084359E-3</v>
      </c>
      <c r="AO66">
        <v>2.560606E-3</v>
      </c>
      <c r="AP66" s="95">
        <v>2.6210109999999999E-3</v>
      </c>
      <c r="AQ66" s="95">
        <v>2.6210109999999999E-3</v>
      </c>
      <c r="AR66" s="95">
        <v>2.6210109999999999E-3</v>
      </c>
      <c r="AS66" s="95">
        <v>2.6210109999999999E-3</v>
      </c>
      <c r="AT66" s="95">
        <v>2.6210109999999999E-3</v>
      </c>
      <c r="AU66" s="95">
        <v>6.0599999999999998E-4</v>
      </c>
      <c r="AV66">
        <v>3.5023570000000002E-3</v>
      </c>
      <c r="AW66" s="95">
        <v>2.8499999999999999E-4</v>
      </c>
      <c r="AX66" s="95">
        <v>1.054971E-3</v>
      </c>
      <c r="AY66" s="95">
        <v>4.573316E-3</v>
      </c>
      <c r="AZ66" s="95">
        <v>7.2499999999999995E-4</v>
      </c>
      <c r="BA66" s="95">
        <v>1.2863359999999999E-3</v>
      </c>
      <c r="BB66" s="95">
        <v>8.92E-4</v>
      </c>
      <c r="BC66">
        <v>1.066958E-3</v>
      </c>
      <c r="BD66">
        <v>1.152279E-3</v>
      </c>
      <c r="BE66">
        <v>1.861026E-3</v>
      </c>
      <c r="BF66">
        <v>2.1604079999999999E-3</v>
      </c>
      <c r="BG66" s="95">
        <v>3.1300000000000002E-4</v>
      </c>
      <c r="BH66" s="95">
        <v>7.6800000000000002E-4</v>
      </c>
      <c r="BI66">
        <v>1.983425E-3</v>
      </c>
      <c r="BJ66">
        <v>1.72872E-3</v>
      </c>
      <c r="BK66" s="95">
        <v>1.7225859999999999E-3</v>
      </c>
      <c r="BL66" s="95">
        <v>2.0383599999999999E-3</v>
      </c>
      <c r="BM66">
        <v>1.8379640000000001E-3</v>
      </c>
      <c r="BN66" s="95">
        <v>0.57399999999999995</v>
      </c>
      <c r="BO66" s="95">
        <v>7.27E-4</v>
      </c>
      <c r="BP66">
        <v>1.1257039999999999E-3</v>
      </c>
      <c r="BQ66" s="95">
        <v>8.3500000000000002E-4</v>
      </c>
      <c r="BR66">
        <v>1.2721130000000001E-3</v>
      </c>
      <c r="BS66" s="95">
        <v>1.2475889999999999E-3</v>
      </c>
      <c r="BT66" s="95">
        <v>5.76781E-3</v>
      </c>
      <c r="BU66" s="95">
        <v>2.4635759999999999E-3</v>
      </c>
      <c r="BV66" s="95">
        <v>8.4400000000000002E-4</v>
      </c>
      <c r="BW66" s="95">
        <v>1.4940349999999999E-3</v>
      </c>
      <c r="BX66" s="95">
        <v>7.5699999999999997E-4</v>
      </c>
      <c r="BY66">
        <v>1.0161969999999999E-3</v>
      </c>
      <c r="BZ66" s="95">
        <v>1.416544E-3</v>
      </c>
      <c r="CA66" s="95">
        <v>9.41E-4</v>
      </c>
      <c r="CB66">
        <v>1.5839739999999999E-3</v>
      </c>
      <c r="CC66" s="95">
        <v>1.0576990000000001E-3</v>
      </c>
      <c r="CD66">
        <v>1.476389E-3</v>
      </c>
      <c r="CE66" s="95">
        <v>2.757472E-3</v>
      </c>
      <c r="CF66" s="95">
        <v>6.4499999999999996E-4</v>
      </c>
      <c r="CG66">
        <v>1.084359E-3</v>
      </c>
      <c r="CH66" s="95">
        <v>8.5099999999999998E-4</v>
      </c>
      <c r="CI66">
        <v>1.726092E-3</v>
      </c>
      <c r="CJ66" s="95">
        <v>1.2559260000000001E-3</v>
      </c>
      <c r="CK66">
        <v>2.560606E-3</v>
      </c>
      <c r="CL66" s="95">
        <v>2.6210109999999999E-3</v>
      </c>
      <c r="CM66" s="95">
        <v>9.3400000000000004E-4</v>
      </c>
      <c r="CN66" s="95">
        <v>8.4400000000000002E-4</v>
      </c>
      <c r="CO66">
        <v>1.24748E-3</v>
      </c>
      <c r="CP66" s="95">
        <v>6.0599999999999998E-4</v>
      </c>
      <c r="CQ66">
        <v>1.3786060000000001E-3</v>
      </c>
      <c r="CR66">
        <v>1.4016639999999999E-3</v>
      </c>
      <c r="CS66" s="95">
        <v>1.0282550000000001E-3</v>
      </c>
    </row>
    <row r="67" spans="1:97">
      <c r="A67" s="94">
        <v>23</v>
      </c>
      <c r="B67" s="95">
        <v>5.4799999999999998E-4</v>
      </c>
      <c r="C67" s="95">
        <v>4.6700000000000002E-4</v>
      </c>
      <c r="D67" s="95">
        <v>4.6700000000000002E-4</v>
      </c>
      <c r="E67" s="95">
        <v>4.6700000000000002E-4</v>
      </c>
      <c r="F67" s="95">
        <v>4.6700000000000002E-4</v>
      </c>
      <c r="G67" s="95">
        <v>4.6700000000000002E-4</v>
      </c>
      <c r="H67" s="95">
        <v>4.6700000000000002E-4</v>
      </c>
      <c r="I67" s="95">
        <v>4.6700000000000002E-4</v>
      </c>
      <c r="J67" s="95">
        <v>1.1073700000000001E-3</v>
      </c>
      <c r="K67" s="95">
        <v>1.1073700000000001E-3</v>
      </c>
      <c r="L67" s="95">
        <v>1.1073700000000001E-3</v>
      </c>
      <c r="M67" s="95">
        <v>1.1073700000000001E-3</v>
      </c>
      <c r="N67" s="95">
        <v>1.1073700000000001E-3</v>
      </c>
      <c r="O67" s="95">
        <v>1.1073700000000001E-3</v>
      </c>
      <c r="P67" s="95">
        <v>1.1073700000000001E-3</v>
      </c>
      <c r="Q67">
        <v>1.2656620000000001E-3</v>
      </c>
      <c r="R67">
        <v>1.2656620000000001E-3</v>
      </c>
      <c r="S67">
        <v>1.2656620000000001E-3</v>
      </c>
      <c r="T67">
        <v>1.2656620000000001E-3</v>
      </c>
      <c r="U67" s="95">
        <v>1.152106E-3</v>
      </c>
      <c r="V67">
        <v>1.3349130000000001E-3</v>
      </c>
      <c r="W67" s="95">
        <v>8.61E-4</v>
      </c>
      <c r="X67" s="95">
        <v>8.61E-4</v>
      </c>
      <c r="Y67">
        <v>2.4035469999999998E-3</v>
      </c>
      <c r="Z67">
        <v>2.4035469999999998E-3</v>
      </c>
      <c r="AA67">
        <v>2.4035469999999998E-3</v>
      </c>
      <c r="AB67">
        <v>1.533296E-3</v>
      </c>
      <c r="AC67">
        <v>1.5696320000000001E-3</v>
      </c>
      <c r="AD67">
        <v>2.9532909999999998E-3</v>
      </c>
      <c r="AE67">
        <v>2.9532909999999998E-3</v>
      </c>
      <c r="AF67" s="95">
        <v>4.9200000000000003E-4</v>
      </c>
      <c r="AG67">
        <v>3.6887000000000001E-3</v>
      </c>
      <c r="AH67">
        <v>3.6887000000000001E-3</v>
      </c>
      <c r="AI67">
        <v>3.6887000000000001E-3</v>
      </c>
      <c r="AJ67">
        <v>3.6887000000000001E-3</v>
      </c>
      <c r="AK67">
        <v>1.604465E-3</v>
      </c>
      <c r="AL67">
        <v>1.604465E-3</v>
      </c>
      <c r="AM67">
        <v>1.604465E-3</v>
      </c>
      <c r="AN67">
        <v>2.5918590000000002E-3</v>
      </c>
      <c r="AO67" s="95">
        <v>1.189591E-3</v>
      </c>
      <c r="AP67" s="95">
        <v>6.9899999999999997E-4</v>
      </c>
      <c r="AQ67" s="95">
        <v>6.9899999999999997E-4</v>
      </c>
      <c r="AR67" s="95">
        <v>6.9899999999999997E-4</v>
      </c>
      <c r="AS67" s="95">
        <v>6.9899999999999997E-4</v>
      </c>
      <c r="AT67" s="95">
        <v>6.9899999999999997E-4</v>
      </c>
      <c r="AU67" s="95">
        <v>4.6099999999999998E-4</v>
      </c>
      <c r="AV67" s="95">
        <v>1.0772220000000001E-3</v>
      </c>
      <c r="AW67" s="95">
        <v>2.7500000000000002E-4</v>
      </c>
      <c r="AX67" s="95">
        <v>5.4799999999999998E-4</v>
      </c>
      <c r="AY67" s="95">
        <v>9.3599999999999998E-4</v>
      </c>
      <c r="AZ67" s="95">
        <v>4.6700000000000002E-4</v>
      </c>
      <c r="BA67" s="95">
        <v>6.4700000000000001E-4</v>
      </c>
      <c r="BB67">
        <v>4.5071490000000002E-3</v>
      </c>
      <c r="BC67">
        <v>2.6195989999999998E-3</v>
      </c>
      <c r="BD67">
        <v>2.3118029999999999E-3</v>
      </c>
      <c r="BE67" s="95">
        <v>1.1073700000000001E-3</v>
      </c>
      <c r="BF67">
        <v>1.2656620000000001E-3</v>
      </c>
      <c r="BG67" s="95">
        <v>2.6400000000000002E-4</v>
      </c>
      <c r="BH67" s="95">
        <v>5.22E-4</v>
      </c>
      <c r="BI67" s="95">
        <v>1.152106E-3</v>
      </c>
      <c r="BJ67">
        <v>1.3349130000000001E-3</v>
      </c>
      <c r="BK67" s="95">
        <v>9.6199999999999996E-4</v>
      </c>
      <c r="BL67" s="95">
        <v>8.0099999999999995E-4</v>
      </c>
      <c r="BM67">
        <v>1.401093E-3</v>
      </c>
      <c r="BN67" s="95">
        <v>8.61E-4</v>
      </c>
      <c r="BO67">
        <v>0.86</v>
      </c>
      <c r="BP67">
        <v>2.4035469999999998E-3</v>
      </c>
      <c r="BQ67">
        <v>6.2576460000000004E-3</v>
      </c>
      <c r="BR67">
        <v>1.533296E-3</v>
      </c>
      <c r="BS67" s="95">
        <v>9.3000000000000005E-4</v>
      </c>
      <c r="BT67" s="95">
        <v>9.7900000000000005E-4</v>
      </c>
      <c r="BU67" s="95">
        <v>9.7199999999999999E-4</v>
      </c>
      <c r="BV67" s="95">
        <v>5.8799999999999998E-4</v>
      </c>
      <c r="BW67" s="95">
        <v>7.6400000000000003E-4</v>
      </c>
      <c r="BX67" s="95">
        <v>4.9200000000000003E-4</v>
      </c>
      <c r="BY67">
        <v>2.9532909999999998E-3</v>
      </c>
      <c r="BZ67" s="95">
        <v>6.1799999999999995E-4</v>
      </c>
      <c r="CA67">
        <v>3.6887000000000001E-3</v>
      </c>
      <c r="CB67">
        <v>1.5696320000000001E-3</v>
      </c>
      <c r="CC67" s="95">
        <v>7.5699999999999997E-4</v>
      </c>
      <c r="CD67">
        <v>1.604465E-3</v>
      </c>
      <c r="CE67" s="95">
        <v>8.1099999999999998E-4</v>
      </c>
      <c r="CF67" s="95">
        <v>4.6299999999999998E-4</v>
      </c>
      <c r="CG67">
        <v>2.5918590000000002E-3</v>
      </c>
      <c r="CH67">
        <v>5.3629749999999999E-3</v>
      </c>
      <c r="CI67">
        <v>1.423524E-3</v>
      </c>
      <c r="CJ67" s="95">
        <v>7.6999999999999996E-4</v>
      </c>
      <c r="CK67" s="95">
        <v>1.189591E-3</v>
      </c>
      <c r="CL67" s="95">
        <v>6.9899999999999997E-4</v>
      </c>
      <c r="CM67" s="95">
        <v>5.5099999999999995E-4</v>
      </c>
      <c r="CN67">
        <v>6.0160880000000002E-3</v>
      </c>
      <c r="CO67">
        <v>2.0385799999999999E-3</v>
      </c>
      <c r="CP67" s="95">
        <v>4.6099999999999998E-4</v>
      </c>
      <c r="CQ67">
        <v>1.8139180000000001E-3</v>
      </c>
      <c r="CR67" s="95">
        <v>1.162674E-3</v>
      </c>
      <c r="CS67" s="95">
        <v>6.2200000000000005E-4</v>
      </c>
    </row>
    <row r="68" spans="1:97">
      <c r="A68" s="94">
        <v>24</v>
      </c>
      <c r="B68" s="95">
        <v>2.9999999999999997E-4</v>
      </c>
      <c r="C68" s="95">
        <v>2.4399999999999999E-4</v>
      </c>
      <c r="D68" s="95">
        <v>2.4399999999999999E-4</v>
      </c>
      <c r="E68" s="95">
        <v>2.4399999999999999E-4</v>
      </c>
      <c r="F68" s="95">
        <v>2.4399999999999999E-4</v>
      </c>
      <c r="G68" s="95">
        <v>2.4399999999999999E-4</v>
      </c>
      <c r="H68" s="95">
        <v>2.4399999999999999E-4</v>
      </c>
      <c r="I68" s="95">
        <v>2.4399999999999999E-4</v>
      </c>
      <c r="J68" s="95">
        <v>8.5700000000000001E-4</v>
      </c>
      <c r="K68" s="95">
        <v>8.5700000000000001E-4</v>
      </c>
      <c r="L68" s="95">
        <v>8.5700000000000001E-4</v>
      </c>
      <c r="M68" s="95">
        <v>8.5700000000000001E-4</v>
      </c>
      <c r="N68" s="95">
        <v>8.5700000000000001E-4</v>
      </c>
      <c r="O68" s="95">
        <v>8.5700000000000001E-4</v>
      </c>
      <c r="P68" s="95">
        <v>8.5700000000000001E-4</v>
      </c>
      <c r="Q68" s="95">
        <v>1.1677980000000001E-3</v>
      </c>
      <c r="R68" s="95">
        <v>1.1677980000000001E-3</v>
      </c>
      <c r="S68" s="95">
        <v>1.1677980000000001E-3</v>
      </c>
      <c r="T68" s="95">
        <v>1.1677980000000001E-3</v>
      </c>
      <c r="U68" s="95">
        <v>8.4199999999999998E-4</v>
      </c>
      <c r="V68" s="95">
        <v>1.0910340000000001E-3</v>
      </c>
      <c r="W68" s="95">
        <v>5.8200000000000005E-4</v>
      </c>
      <c r="X68" s="95">
        <v>5.8200000000000005E-4</v>
      </c>
      <c r="Y68">
        <v>9.5333333000000006E-2</v>
      </c>
      <c r="Z68">
        <v>9.5333333000000006E-2</v>
      </c>
      <c r="AA68">
        <v>9.5333333000000006E-2</v>
      </c>
      <c r="AB68">
        <v>1.1108559999999999E-3</v>
      </c>
      <c r="AC68">
        <v>1.9759629999999999E-3</v>
      </c>
      <c r="AD68">
        <v>5.3874320000000002E-3</v>
      </c>
      <c r="AE68">
        <v>5.3874320000000002E-3</v>
      </c>
      <c r="AF68" s="95">
        <v>2.5700000000000001E-4</v>
      </c>
      <c r="AG68">
        <v>2.437453E-3</v>
      </c>
      <c r="AH68">
        <v>2.437453E-3</v>
      </c>
      <c r="AI68">
        <v>2.437453E-3</v>
      </c>
      <c r="AJ68">
        <v>2.437453E-3</v>
      </c>
      <c r="AK68">
        <v>1.6077120000000001E-3</v>
      </c>
      <c r="AL68">
        <v>1.6077120000000001E-3</v>
      </c>
      <c r="AM68">
        <v>1.6077120000000001E-3</v>
      </c>
      <c r="AN68">
        <v>4.6851369999999998E-3</v>
      </c>
      <c r="AO68" s="95">
        <v>9.9299999999999996E-4</v>
      </c>
      <c r="AP68" s="95">
        <v>4.2200000000000001E-4</v>
      </c>
      <c r="AQ68" s="95">
        <v>4.2200000000000001E-4</v>
      </c>
      <c r="AR68" s="95">
        <v>4.2200000000000001E-4</v>
      </c>
      <c r="AS68" s="95">
        <v>4.2200000000000001E-4</v>
      </c>
      <c r="AT68" s="95">
        <v>4.2200000000000001E-4</v>
      </c>
      <c r="AU68" s="95">
        <v>2.32E-4</v>
      </c>
      <c r="AV68" s="95">
        <v>8.5099999999999998E-4</v>
      </c>
      <c r="AW68" s="95">
        <v>1.2799999999999999E-4</v>
      </c>
      <c r="AX68" s="95">
        <v>2.9999999999999997E-4</v>
      </c>
      <c r="AY68" s="95">
        <v>6.4700000000000001E-4</v>
      </c>
      <c r="AZ68" s="95">
        <v>2.4399999999999999E-4</v>
      </c>
      <c r="BA68" s="95">
        <v>3.6299999999999999E-4</v>
      </c>
      <c r="BB68">
        <v>2.2219499999999999E-3</v>
      </c>
      <c r="BC68">
        <v>9.1364480000000001E-3</v>
      </c>
      <c r="BD68">
        <v>2.4894758999999999E-2</v>
      </c>
      <c r="BE68" s="95">
        <v>8.5700000000000001E-4</v>
      </c>
      <c r="BF68" s="95">
        <v>1.1677980000000001E-3</v>
      </c>
      <c r="BG68" s="95">
        <v>1.2799999999999999E-4</v>
      </c>
      <c r="BH68" s="95">
        <v>2.72E-4</v>
      </c>
      <c r="BI68" s="95">
        <v>8.4199999999999998E-4</v>
      </c>
      <c r="BJ68" s="95">
        <v>1.0910340000000001E-3</v>
      </c>
      <c r="BK68" s="95">
        <v>6.0700000000000001E-4</v>
      </c>
      <c r="BL68" s="95">
        <v>4.8799999999999999E-4</v>
      </c>
      <c r="BM68">
        <v>1.3511350000000001E-3</v>
      </c>
      <c r="BN68" s="95">
        <v>5.8200000000000005E-4</v>
      </c>
      <c r="BO68">
        <v>1.049976E-3</v>
      </c>
      <c r="BP68">
        <v>0.57399999999999995</v>
      </c>
      <c r="BQ68">
        <v>1.6719969999999999E-3</v>
      </c>
      <c r="BR68">
        <v>1.1108559999999999E-3</v>
      </c>
      <c r="BS68" s="95">
        <v>5.3700000000000004E-4</v>
      </c>
      <c r="BT68" s="95">
        <v>7.1199999999999996E-4</v>
      </c>
      <c r="BU68" s="95">
        <v>6.5300000000000004E-4</v>
      </c>
      <c r="BV68" s="95">
        <v>3.0800000000000001E-4</v>
      </c>
      <c r="BW68" s="95">
        <v>4.44E-4</v>
      </c>
      <c r="BX68" s="95">
        <v>2.5700000000000001E-4</v>
      </c>
      <c r="BY68">
        <v>5.3874320000000002E-3</v>
      </c>
      <c r="BZ68" s="95">
        <v>3.5100000000000002E-4</v>
      </c>
      <c r="CA68">
        <v>2.437453E-3</v>
      </c>
      <c r="CB68">
        <v>1.9759629999999999E-3</v>
      </c>
      <c r="CC68" s="95">
        <v>4.1199999999999999E-4</v>
      </c>
      <c r="CD68">
        <v>1.6077120000000001E-3</v>
      </c>
      <c r="CE68" s="95">
        <v>5.0900000000000001E-4</v>
      </c>
      <c r="CF68" s="95">
        <v>2.3599999999999999E-4</v>
      </c>
      <c r="CG68">
        <v>4.6851369999999998E-3</v>
      </c>
      <c r="CH68">
        <v>1.803589E-3</v>
      </c>
      <c r="CI68">
        <v>1.5126650000000001E-3</v>
      </c>
      <c r="CJ68" s="95">
        <v>4.35E-4</v>
      </c>
      <c r="CK68" s="95">
        <v>9.9299999999999996E-4</v>
      </c>
      <c r="CL68" s="95">
        <v>4.2200000000000001E-4</v>
      </c>
      <c r="CM68" s="95">
        <v>2.9599999999999998E-4</v>
      </c>
      <c r="CN68">
        <v>1.6483960000000001E-3</v>
      </c>
      <c r="CO68">
        <v>5.8645859999999998E-3</v>
      </c>
      <c r="CP68" s="95">
        <v>2.32E-4</v>
      </c>
      <c r="CQ68">
        <v>2.7042139999999999E-3</v>
      </c>
      <c r="CR68" s="95">
        <v>7.4700000000000005E-4</v>
      </c>
      <c r="CS68" s="95">
        <v>3.3799999999999998E-4</v>
      </c>
    </row>
    <row r="69" spans="1:97">
      <c r="A69" s="94">
        <v>25</v>
      </c>
      <c r="B69" s="95">
        <v>3.5599999999999998E-4</v>
      </c>
      <c r="C69" s="95">
        <v>2.99E-4</v>
      </c>
      <c r="D69" s="95">
        <v>2.99E-4</v>
      </c>
      <c r="E69" s="95">
        <v>2.99E-4</v>
      </c>
      <c r="F69" s="95">
        <v>2.99E-4</v>
      </c>
      <c r="G69" s="95">
        <v>2.99E-4</v>
      </c>
      <c r="H69" s="95">
        <v>2.99E-4</v>
      </c>
      <c r="I69" s="95">
        <v>2.99E-4</v>
      </c>
      <c r="J69" s="95">
        <v>8.1400000000000005E-4</v>
      </c>
      <c r="K69" s="95">
        <v>8.1400000000000005E-4</v>
      </c>
      <c r="L69" s="95">
        <v>8.1400000000000005E-4</v>
      </c>
      <c r="M69" s="95">
        <v>8.1400000000000005E-4</v>
      </c>
      <c r="N69" s="95">
        <v>8.1400000000000005E-4</v>
      </c>
      <c r="O69" s="95">
        <v>8.1400000000000005E-4</v>
      </c>
      <c r="P69" s="95">
        <v>8.1400000000000005E-4</v>
      </c>
      <c r="Q69" s="95">
        <v>9.5500000000000001E-4</v>
      </c>
      <c r="R69" s="95">
        <v>9.5500000000000001E-4</v>
      </c>
      <c r="S69" s="95">
        <v>9.5500000000000001E-4</v>
      </c>
      <c r="T69" s="95">
        <v>9.5500000000000001E-4</v>
      </c>
      <c r="U69" s="95">
        <v>8.1300000000000003E-4</v>
      </c>
      <c r="V69" s="95">
        <v>9.7099999999999997E-4</v>
      </c>
      <c r="W69" s="95">
        <v>5.9900000000000003E-4</v>
      </c>
      <c r="X69" s="95">
        <v>5.9900000000000003E-4</v>
      </c>
      <c r="Y69">
        <v>2.3165939999999999E-3</v>
      </c>
      <c r="Z69">
        <v>2.3165939999999999E-3</v>
      </c>
      <c r="AA69">
        <v>2.3165939999999999E-3</v>
      </c>
      <c r="AB69">
        <v>1.0917290000000001E-3</v>
      </c>
      <c r="AC69">
        <v>1.2562910000000001E-3</v>
      </c>
      <c r="AD69">
        <v>3.3348340000000001E-3</v>
      </c>
      <c r="AE69">
        <v>3.3348340000000001E-3</v>
      </c>
      <c r="AF69" s="95">
        <v>3.1500000000000001E-4</v>
      </c>
      <c r="AG69">
        <v>3.9442139999999997E-3</v>
      </c>
      <c r="AH69">
        <v>3.9442139999999997E-3</v>
      </c>
      <c r="AI69">
        <v>3.9442139999999997E-3</v>
      </c>
      <c r="AJ69">
        <v>3.9442139999999997E-3</v>
      </c>
      <c r="AK69">
        <v>1.226195E-3</v>
      </c>
      <c r="AL69">
        <v>1.226195E-3</v>
      </c>
      <c r="AM69">
        <v>1.226195E-3</v>
      </c>
      <c r="AN69">
        <v>2.4359899999999999E-3</v>
      </c>
      <c r="AO69" s="95">
        <v>8.7000000000000001E-4</v>
      </c>
      <c r="AP69" s="95">
        <v>4.6900000000000002E-4</v>
      </c>
      <c r="AQ69" s="95">
        <v>4.6900000000000002E-4</v>
      </c>
      <c r="AR69" s="95">
        <v>4.6900000000000002E-4</v>
      </c>
      <c r="AS69" s="95">
        <v>4.6900000000000002E-4</v>
      </c>
      <c r="AT69" s="95">
        <v>4.6900000000000002E-4</v>
      </c>
      <c r="AU69" s="95">
        <v>2.9100000000000003E-4</v>
      </c>
      <c r="AV69" s="95">
        <v>7.8100000000000001E-4</v>
      </c>
      <c r="AW69" s="95">
        <v>1.6899999999999999E-4</v>
      </c>
      <c r="AX69" s="95">
        <v>3.5599999999999998E-4</v>
      </c>
      <c r="AY69" s="95">
        <v>6.5200000000000002E-4</v>
      </c>
      <c r="AZ69" s="95">
        <v>2.99E-4</v>
      </c>
      <c r="BA69" s="95">
        <v>4.2400000000000001E-4</v>
      </c>
      <c r="BB69">
        <v>9.3573679999999996E-3</v>
      </c>
      <c r="BC69">
        <v>2.7053609999999999E-3</v>
      </c>
      <c r="BD69">
        <v>2.1742319999999999E-3</v>
      </c>
      <c r="BE69" s="95">
        <v>8.1400000000000005E-4</v>
      </c>
      <c r="BF69" s="95">
        <v>9.5500000000000001E-4</v>
      </c>
      <c r="BG69" s="95">
        <v>1.65E-4</v>
      </c>
      <c r="BH69" s="95">
        <v>3.3300000000000002E-4</v>
      </c>
      <c r="BI69" s="95">
        <v>8.1300000000000003E-4</v>
      </c>
      <c r="BJ69" s="95">
        <v>9.7099999999999997E-4</v>
      </c>
      <c r="BK69" s="95">
        <v>6.5099999999999999E-4</v>
      </c>
      <c r="BL69" s="95">
        <v>5.3700000000000004E-4</v>
      </c>
      <c r="BM69">
        <v>1.0574530000000001E-3</v>
      </c>
      <c r="BN69" s="95">
        <v>5.9900000000000003E-4</v>
      </c>
      <c r="BO69">
        <v>3.7874979999999998E-3</v>
      </c>
      <c r="BP69">
        <v>2.3165939999999999E-3</v>
      </c>
      <c r="BQ69">
        <v>0.86</v>
      </c>
      <c r="BR69">
        <v>1.0917290000000001E-3</v>
      </c>
      <c r="BS69" s="95">
        <v>6.1300000000000005E-4</v>
      </c>
      <c r="BT69" s="95">
        <v>6.9300000000000004E-4</v>
      </c>
      <c r="BU69" s="95">
        <v>6.7000000000000002E-4</v>
      </c>
      <c r="BV69" s="95">
        <v>3.7599999999999998E-4</v>
      </c>
      <c r="BW69" s="95">
        <v>5.0500000000000002E-4</v>
      </c>
      <c r="BX69" s="95">
        <v>3.1500000000000001E-4</v>
      </c>
      <c r="BY69">
        <v>3.3348340000000001E-3</v>
      </c>
      <c r="BZ69" s="95">
        <v>4.06E-4</v>
      </c>
      <c r="CA69">
        <v>3.9442139999999997E-3</v>
      </c>
      <c r="CB69">
        <v>1.2562910000000001E-3</v>
      </c>
      <c r="CC69" s="95">
        <v>4.8999999999999998E-4</v>
      </c>
      <c r="CD69">
        <v>1.226195E-3</v>
      </c>
      <c r="CE69" s="95">
        <v>5.5000000000000003E-4</v>
      </c>
      <c r="CF69" s="95">
        <v>2.9399999999999999E-4</v>
      </c>
      <c r="CG69">
        <v>2.4359899999999999E-3</v>
      </c>
      <c r="CH69">
        <v>2.0167991999999999E-2</v>
      </c>
      <c r="CI69">
        <v>1.1117569999999999E-3</v>
      </c>
      <c r="CJ69" s="95">
        <v>5.04E-4</v>
      </c>
      <c r="CK69" s="95">
        <v>8.7000000000000001E-4</v>
      </c>
      <c r="CL69" s="95">
        <v>4.6900000000000002E-4</v>
      </c>
      <c r="CM69" s="95">
        <v>3.5500000000000001E-4</v>
      </c>
      <c r="CN69">
        <v>6.9946649999999997E-3</v>
      </c>
      <c r="CO69">
        <v>1.804583E-3</v>
      </c>
      <c r="CP69" s="95">
        <v>2.9100000000000003E-4</v>
      </c>
      <c r="CQ69">
        <v>1.4854759999999999E-3</v>
      </c>
      <c r="CR69" s="95">
        <v>7.9299999999999998E-4</v>
      </c>
      <c r="CS69" s="95">
        <v>4.0299999999999998E-4</v>
      </c>
    </row>
    <row r="70" spans="1:97">
      <c r="A70" s="94">
        <v>26</v>
      </c>
      <c r="B70" s="95">
        <v>6.1399999999999996E-4</v>
      </c>
      <c r="C70" s="95">
        <v>4.8899999999999996E-4</v>
      </c>
      <c r="D70" s="95">
        <v>4.8899999999999996E-4</v>
      </c>
      <c r="E70" s="95">
        <v>4.8899999999999996E-4</v>
      </c>
      <c r="F70" s="95">
        <v>4.8899999999999996E-4</v>
      </c>
      <c r="G70" s="95">
        <v>4.8899999999999996E-4</v>
      </c>
      <c r="H70" s="95">
        <v>4.8899999999999996E-4</v>
      </c>
      <c r="I70" s="95">
        <v>4.8899999999999996E-4</v>
      </c>
      <c r="J70">
        <v>1.0633719999999999E-3</v>
      </c>
      <c r="K70">
        <v>1.0633719999999999E-3</v>
      </c>
      <c r="L70">
        <v>1.0633719999999999E-3</v>
      </c>
      <c r="M70">
        <v>1.0633719999999999E-3</v>
      </c>
      <c r="N70">
        <v>1.0633719999999999E-3</v>
      </c>
      <c r="O70">
        <v>1.0633719999999999E-3</v>
      </c>
      <c r="P70">
        <v>1.0633719999999999E-3</v>
      </c>
      <c r="Q70">
        <v>1.5892460000000001E-3</v>
      </c>
      <c r="R70">
        <v>1.5892460000000001E-3</v>
      </c>
      <c r="S70">
        <v>1.5892460000000001E-3</v>
      </c>
      <c r="T70">
        <v>1.5892460000000001E-3</v>
      </c>
      <c r="U70">
        <v>2.8443589999999999E-3</v>
      </c>
      <c r="V70">
        <v>4.1264400000000003E-3</v>
      </c>
      <c r="W70">
        <v>1.1012509999999999E-3</v>
      </c>
      <c r="X70">
        <v>1.1012509999999999E-3</v>
      </c>
      <c r="Y70">
        <v>1.858567E-3</v>
      </c>
      <c r="Z70">
        <v>1.858567E-3</v>
      </c>
      <c r="AA70">
        <v>1.858567E-3</v>
      </c>
      <c r="AB70">
        <v>0.28599999999999998</v>
      </c>
      <c r="AC70">
        <v>1.901053E-3</v>
      </c>
      <c r="AD70">
        <v>1.6516910000000001E-3</v>
      </c>
      <c r="AE70">
        <v>1.6516910000000001E-3</v>
      </c>
      <c r="AF70" s="95">
        <v>5.2899999999999996E-4</v>
      </c>
      <c r="AG70">
        <v>1.8225019999999999E-3</v>
      </c>
      <c r="AH70">
        <v>1.8225019999999999E-3</v>
      </c>
      <c r="AI70">
        <v>1.8225019999999999E-3</v>
      </c>
      <c r="AJ70">
        <v>1.8225019999999999E-3</v>
      </c>
      <c r="AK70">
        <v>4.2554029999999996E-3</v>
      </c>
      <c r="AL70">
        <v>4.2554029999999996E-3</v>
      </c>
      <c r="AM70">
        <v>4.2554029999999996E-3</v>
      </c>
      <c r="AN70">
        <v>2.2112619999999999E-3</v>
      </c>
      <c r="AO70">
        <v>2.0311029999999998E-3</v>
      </c>
      <c r="AP70" s="95">
        <v>8.5800000000000004E-4</v>
      </c>
      <c r="AQ70" s="95">
        <v>8.5800000000000004E-4</v>
      </c>
      <c r="AR70" s="95">
        <v>8.5800000000000004E-4</v>
      </c>
      <c r="AS70" s="95">
        <v>8.5800000000000004E-4</v>
      </c>
      <c r="AT70" s="95">
        <v>8.5800000000000004E-4</v>
      </c>
      <c r="AU70" s="95">
        <v>4.8000000000000001E-4</v>
      </c>
      <c r="AV70">
        <v>1.442544E-3</v>
      </c>
      <c r="AW70" s="95">
        <v>2.42E-4</v>
      </c>
      <c r="AX70" s="95">
        <v>6.1399999999999996E-4</v>
      </c>
      <c r="AY70">
        <v>1.4390200000000001E-3</v>
      </c>
      <c r="AZ70" s="95">
        <v>4.8899999999999996E-4</v>
      </c>
      <c r="BA70" s="95">
        <v>8.1400000000000005E-4</v>
      </c>
      <c r="BB70">
        <v>1.444631E-3</v>
      </c>
      <c r="BC70">
        <v>1.6802270000000001E-3</v>
      </c>
      <c r="BD70">
        <v>1.909266E-3</v>
      </c>
      <c r="BE70">
        <v>1.0633719999999999E-3</v>
      </c>
      <c r="BF70">
        <v>1.5892460000000001E-3</v>
      </c>
      <c r="BG70" s="95">
        <v>2.32E-4</v>
      </c>
      <c r="BH70" s="95">
        <v>5.7700000000000004E-4</v>
      </c>
      <c r="BI70">
        <v>2.8443589999999999E-3</v>
      </c>
      <c r="BJ70">
        <v>4.1264400000000003E-3</v>
      </c>
      <c r="BK70">
        <v>1.8722019999999999E-3</v>
      </c>
      <c r="BL70">
        <v>1.1925359999999999E-3</v>
      </c>
      <c r="BM70">
        <v>2.7507289999999999E-3</v>
      </c>
      <c r="BN70">
        <v>1.1012509999999999E-3</v>
      </c>
      <c r="BO70" s="95">
        <v>1.120659E-3</v>
      </c>
      <c r="BP70">
        <v>1.858567E-3</v>
      </c>
      <c r="BQ70" s="95">
        <v>1.31832E-3</v>
      </c>
      <c r="BR70">
        <v>0.57399999999999995</v>
      </c>
      <c r="BS70">
        <v>1.684042E-3</v>
      </c>
      <c r="BT70">
        <v>1.4014159999999999E-3</v>
      </c>
      <c r="BU70">
        <v>1.7726440000000001E-3</v>
      </c>
      <c r="BV70" s="95">
        <v>6.9300000000000004E-4</v>
      </c>
      <c r="BW70">
        <v>1.11041E-3</v>
      </c>
      <c r="BX70" s="95">
        <v>5.2899999999999996E-4</v>
      </c>
      <c r="BY70">
        <v>1.6516910000000001E-3</v>
      </c>
      <c r="BZ70" s="95">
        <v>7.3800000000000005E-4</v>
      </c>
      <c r="CA70">
        <v>1.8225019999999999E-3</v>
      </c>
      <c r="CB70">
        <v>1.901053E-3</v>
      </c>
      <c r="CC70">
        <v>1.070924E-3</v>
      </c>
      <c r="CD70">
        <v>4.2554029999999996E-3</v>
      </c>
      <c r="CE70">
        <v>1.177956E-3</v>
      </c>
      <c r="CF70" s="95">
        <v>4.8500000000000003E-4</v>
      </c>
      <c r="CG70">
        <v>2.2112619999999999E-3</v>
      </c>
      <c r="CH70" s="95">
        <v>1.3185510000000001E-3</v>
      </c>
      <c r="CI70">
        <v>1.6058069999999999E-3</v>
      </c>
      <c r="CJ70">
        <v>1.126691E-3</v>
      </c>
      <c r="CK70">
        <v>2.0311029999999998E-3</v>
      </c>
      <c r="CL70" s="95">
        <v>8.5800000000000004E-4</v>
      </c>
      <c r="CM70" s="95">
        <v>6.2699999999999995E-4</v>
      </c>
      <c r="CN70">
        <v>1.478601E-3</v>
      </c>
      <c r="CO70">
        <v>1.9382340000000001E-3</v>
      </c>
      <c r="CP70" s="95">
        <v>4.8000000000000001E-4</v>
      </c>
      <c r="CQ70">
        <v>2.6653670000000001E-3</v>
      </c>
      <c r="CR70">
        <v>3.4896549999999999E-3</v>
      </c>
      <c r="CS70" s="95">
        <v>7.6499999999999995E-4</v>
      </c>
    </row>
    <row r="71" spans="1:97">
      <c r="A71" s="94">
        <v>27</v>
      </c>
      <c r="B71" s="95">
        <v>1.1133110000000001E-3</v>
      </c>
      <c r="C71" s="95">
        <v>8.6200000000000003E-4</v>
      </c>
      <c r="D71" s="95">
        <v>8.6200000000000003E-4</v>
      </c>
      <c r="E71" s="95">
        <v>8.6200000000000003E-4</v>
      </c>
      <c r="F71" s="95">
        <v>8.6200000000000003E-4</v>
      </c>
      <c r="G71" s="95">
        <v>8.6200000000000003E-4</v>
      </c>
      <c r="H71" s="95">
        <v>8.6200000000000003E-4</v>
      </c>
      <c r="I71" s="95">
        <v>8.6200000000000003E-4</v>
      </c>
      <c r="J71">
        <v>1.0199059999999999E-3</v>
      </c>
      <c r="K71">
        <v>1.0199059999999999E-3</v>
      </c>
      <c r="L71">
        <v>1.0199059999999999E-3</v>
      </c>
      <c r="M71">
        <v>1.0199059999999999E-3</v>
      </c>
      <c r="N71">
        <v>1.0199059999999999E-3</v>
      </c>
      <c r="O71">
        <v>1.0199059999999999E-3</v>
      </c>
      <c r="P71">
        <v>1.0199059999999999E-3</v>
      </c>
      <c r="Q71">
        <v>1.326502E-3</v>
      </c>
      <c r="R71">
        <v>1.326502E-3</v>
      </c>
      <c r="S71">
        <v>1.326502E-3</v>
      </c>
      <c r="T71">
        <v>1.326502E-3</v>
      </c>
      <c r="U71">
        <v>2.6874289999999999E-3</v>
      </c>
      <c r="V71">
        <v>2.1852350000000002E-3</v>
      </c>
      <c r="W71">
        <v>1.4167419999999999E-3</v>
      </c>
      <c r="X71">
        <v>1.4167419999999999E-3</v>
      </c>
      <c r="Y71">
        <v>1.178335E-3</v>
      </c>
      <c r="Z71">
        <v>1.178335E-3</v>
      </c>
      <c r="AA71">
        <v>1.178335E-3</v>
      </c>
      <c r="AB71">
        <v>2.2090809999999999E-3</v>
      </c>
      <c r="AC71">
        <v>1.313154E-3</v>
      </c>
      <c r="AD71" s="95">
        <v>1.0998340000000001E-3</v>
      </c>
      <c r="AE71" s="95">
        <v>1.0998340000000001E-3</v>
      </c>
      <c r="AF71" s="95">
        <v>9.7400000000000004E-4</v>
      </c>
      <c r="AG71" s="95">
        <v>1.149345E-3</v>
      </c>
      <c r="AH71" s="95">
        <v>1.149345E-3</v>
      </c>
      <c r="AI71" s="95">
        <v>1.149345E-3</v>
      </c>
      <c r="AJ71" s="95">
        <v>1.149345E-3</v>
      </c>
      <c r="AK71">
        <v>1.7474159999999999E-3</v>
      </c>
      <c r="AL71">
        <v>1.7474159999999999E-3</v>
      </c>
      <c r="AM71">
        <v>1.7474159999999999E-3</v>
      </c>
      <c r="AN71">
        <v>1.2586050000000001E-3</v>
      </c>
      <c r="AO71">
        <v>1.7335600000000001E-3</v>
      </c>
      <c r="AP71">
        <v>1.405084E-3</v>
      </c>
      <c r="AQ71">
        <v>1.405084E-3</v>
      </c>
      <c r="AR71">
        <v>1.405084E-3</v>
      </c>
      <c r="AS71">
        <v>1.405084E-3</v>
      </c>
      <c r="AT71">
        <v>1.405084E-3</v>
      </c>
      <c r="AU71" s="95">
        <v>8.7600000000000004E-4</v>
      </c>
      <c r="AV71">
        <v>1.4261740000000001E-3</v>
      </c>
      <c r="AW71" s="95">
        <v>3.6999999999999999E-4</v>
      </c>
      <c r="AX71" s="95">
        <v>1.1133110000000001E-3</v>
      </c>
      <c r="AY71">
        <v>1.9334650000000001E-3</v>
      </c>
      <c r="AZ71" s="95">
        <v>8.6200000000000003E-4</v>
      </c>
      <c r="BA71" s="95">
        <v>1.7672E-3</v>
      </c>
      <c r="BB71" s="95">
        <v>1.020019E-3</v>
      </c>
      <c r="BC71">
        <v>1.1164390000000001E-3</v>
      </c>
      <c r="BD71">
        <v>1.197551E-3</v>
      </c>
      <c r="BE71">
        <v>1.0199059999999999E-3</v>
      </c>
      <c r="BF71">
        <v>1.326502E-3</v>
      </c>
      <c r="BG71" s="95">
        <v>3.4299999999999999E-4</v>
      </c>
      <c r="BH71" s="95">
        <v>1.1315940000000001E-3</v>
      </c>
      <c r="BI71">
        <v>2.6874289999999999E-3</v>
      </c>
      <c r="BJ71">
        <v>2.1852350000000002E-3</v>
      </c>
      <c r="BK71">
        <v>5.1063769999999996E-3</v>
      </c>
      <c r="BL71">
        <v>2.6695690000000001E-3</v>
      </c>
      <c r="BM71">
        <v>1.7041980000000001E-3</v>
      </c>
      <c r="BN71">
        <v>1.4167419999999999E-3</v>
      </c>
      <c r="BO71" s="95">
        <v>8.92E-4</v>
      </c>
      <c r="BP71">
        <v>1.178335E-3</v>
      </c>
      <c r="BQ71" s="95">
        <v>9.7099999999999997E-4</v>
      </c>
      <c r="BR71">
        <v>2.2090809999999999E-3</v>
      </c>
      <c r="BS71">
        <v>0.86</v>
      </c>
      <c r="BT71">
        <v>1.616061E-3</v>
      </c>
      <c r="BU71">
        <v>2.8351320000000002E-3</v>
      </c>
      <c r="BV71" s="95">
        <v>1.5362500000000001E-3</v>
      </c>
      <c r="BW71">
        <v>3.154759E-3</v>
      </c>
      <c r="BX71" s="95">
        <v>9.7400000000000004E-4</v>
      </c>
      <c r="BY71" s="95">
        <v>1.0998340000000001E-3</v>
      </c>
      <c r="BZ71" s="95">
        <v>1.3796069999999999E-3</v>
      </c>
      <c r="CA71" s="95">
        <v>1.149345E-3</v>
      </c>
      <c r="CB71">
        <v>1.313154E-3</v>
      </c>
      <c r="CC71" s="95">
        <v>3.858565E-3</v>
      </c>
      <c r="CD71">
        <v>1.7474159999999999E-3</v>
      </c>
      <c r="CE71">
        <v>2.1692579999999999E-3</v>
      </c>
      <c r="CF71" s="95">
        <v>8.8199999999999997E-4</v>
      </c>
      <c r="CG71">
        <v>1.2586050000000001E-3</v>
      </c>
      <c r="CH71" s="95">
        <v>9.7000000000000005E-4</v>
      </c>
      <c r="CI71">
        <v>1.2436159999999999E-3</v>
      </c>
      <c r="CJ71">
        <v>4.0267020000000001E-3</v>
      </c>
      <c r="CK71">
        <v>1.7335600000000001E-3</v>
      </c>
      <c r="CL71">
        <v>1.405084E-3</v>
      </c>
      <c r="CM71" s="95">
        <v>1.2270040000000001E-3</v>
      </c>
      <c r="CN71" s="95">
        <v>1.0379230000000001E-3</v>
      </c>
      <c r="CO71">
        <v>1.2284399999999999E-3</v>
      </c>
      <c r="CP71" s="95">
        <v>8.7600000000000004E-4</v>
      </c>
      <c r="CQ71">
        <v>1.4357129999999999E-3</v>
      </c>
      <c r="CR71">
        <v>4.1841669999999999E-3</v>
      </c>
      <c r="CS71" s="95">
        <v>1.7508129999999999E-3</v>
      </c>
    </row>
    <row r="72" spans="1:97">
      <c r="A72" s="94">
        <v>28</v>
      </c>
      <c r="B72" s="95">
        <v>7.5299999999999998E-4</v>
      </c>
      <c r="C72" s="95">
        <v>5.3600000000000002E-4</v>
      </c>
      <c r="D72" s="95">
        <v>5.3600000000000002E-4</v>
      </c>
      <c r="E72" s="95">
        <v>5.3600000000000002E-4</v>
      </c>
      <c r="F72" s="95">
        <v>5.3600000000000002E-4</v>
      </c>
      <c r="G72" s="95">
        <v>5.3600000000000002E-4</v>
      </c>
      <c r="H72" s="95">
        <v>5.3600000000000002E-4</v>
      </c>
      <c r="I72" s="95">
        <v>5.3600000000000002E-4</v>
      </c>
      <c r="J72">
        <v>1.6504340000000001E-3</v>
      </c>
      <c r="K72">
        <v>1.6504340000000001E-3</v>
      </c>
      <c r="L72">
        <v>1.6504340000000001E-3</v>
      </c>
      <c r="M72">
        <v>1.6504340000000001E-3</v>
      </c>
      <c r="N72">
        <v>1.6504340000000001E-3</v>
      </c>
      <c r="O72">
        <v>1.6504340000000001E-3</v>
      </c>
      <c r="P72">
        <v>1.6504340000000001E-3</v>
      </c>
      <c r="Q72">
        <v>2.4242909999999999E-3</v>
      </c>
      <c r="R72">
        <v>2.4242909999999999E-3</v>
      </c>
      <c r="S72">
        <v>2.4242909999999999E-3</v>
      </c>
      <c r="T72">
        <v>2.4242909999999999E-3</v>
      </c>
      <c r="U72">
        <v>2.2502799999999999E-3</v>
      </c>
      <c r="V72">
        <v>1.9309609999999999E-3</v>
      </c>
      <c r="W72">
        <v>4.5504769999999998E-3</v>
      </c>
      <c r="X72">
        <v>4.5504769999999998E-3</v>
      </c>
      <c r="Y72">
        <v>1.0851649999999999E-3</v>
      </c>
      <c r="Z72">
        <v>1.0851649999999999E-3</v>
      </c>
      <c r="AA72">
        <v>1.0851649999999999E-3</v>
      </c>
      <c r="AB72">
        <v>1.277182E-3</v>
      </c>
      <c r="AC72">
        <v>1.654431E-3</v>
      </c>
      <c r="AD72" s="95">
        <v>9.59E-4</v>
      </c>
      <c r="AE72" s="95">
        <v>9.59E-4</v>
      </c>
      <c r="AF72" s="95">
        <v>5.6700000000000001E-4</v>
      </c>
      <c r="AG72" s="95">
        <v>8.83E-4</v>
      </c>
      <c r="AH72" s="95">
        <v>8.83E-4</v>
      </c>
      <c r="AI72" s="95">
        <v>8.83E-4</v>
      </c>
      <c r="AJ72" s="95">
        <v>8.83E-4</v>
      </c>
      <c r="AK72">
        <v>1.5653189999999999E-3</v>
      </c>
      <c r="AL72">
        <v>1.5653189999999999E-3</v>
      </c>
      <c r="AM72">
        <v>1.5653189999999999E-3</v>
      </c>
      <c r="AN72">
        <v>1.0463029999999999E-3</v>
      </c>
      <c r="AO72">
        <v>3.6186899999999999E-3</v>
      </c>
      <c r="AP72">
        <v>1.5602890000000001E-3</v>
      </c>
      <c r="AQ72">
        <v>1.5602890000000001E-3</v>
      </c>
      <c r="AR72">
        <v>1.5602890000000001E-3</v>
      </c>
      <c r="AS72">
        <v>1.5602890000000001E-3</v>
      </c>
      <c r="AT72">
        <v>1.5602890000000001E-3</v>
      </c>
      <c r="AU72" s="95">
        <v>4.6700000000000002E-4</v>
      </c>
      <c r="AV72">
        <v>5.0166109999999998E-3</v>
      </c>
      <c r="AW72" s="95">
        <v>2.22E-4</v>
      </c>
      <c r="AX72" s="95">
        <v>7.5299999999999998E-4</v>
      </c>
      <c r="AY72">
        <v>5.5977880000000002E-3</v>
      </c>
      <c r="AZ72" s="95">
        <v>5.3600000000000002E-4</v>
      </c>
      <c r="BA72" s="95">
        <v>9.6299999999999999E-4</v>
      </c>
      <c r="BB72" s="95">
        <v>8.2399999999999997E-4</v>
      </c>
      <c r="BC72">
        <v>1.01399E-3</v>
      </c>
      <c r="BD72">
        <v>1.116969E-3</v>
      </c>
      <c r="BE72">
        <v>1.6504340000000001E-3</v>
      </c>
      <c r="BF72">
        <v>2.4242909999999999E-3</v>
      </c>
      <c r="BG72" s="95">
        <v>2.3699999999999999E-4</v>
      </c>
      <c r="BH72" s="95">
        <v>5.8699999999999996E-4</v>
      </c>
      <c r="BI72">
        <v>2.2502799999999999E-3</v>
      </c>
      <c r="BJ72">
        <v>1.9309609999999999E-3</v>
      </c>
      <c r="BK72">
        <v>1.6375140000000001E-3</v>
      </c>
      <c r="BL72">
        <v>1.639008E-3</v>
      </c>
      <c r="BM72">
        <v>2.1215510000000002E-3</v>
      </c>
      <c r="BN72">
        <v>4.5504769999999998E-3</v>
      </c>
      <c r="BO72" s="95">
        <v>6.5200000000000002E-4</v>
      </c>
      <c r="BP72">
        <v>1.0851649999999999E-3</v>
      </c>
      <c r="BQ72" s="95">
        <v>7.6300000000000001E-4</v>
      </c>
      <c r="BR72">
        <v>1.277182E-3</v>
      </c>
      <c r="BS72">
        <v>1.122753E-3</v>
      </c>
      <c r="BT72">
        <v>0.86</v>
      </c>
      <c r="BU72">
        <v>2.5864149999999999E-3</v>
      </c>
      <c r="BV72" s="95">
        <v>6.6299999999999996E-4</v>
      </c>
      <c r="BW72">
        <v>1.2123889999999999E-3</v>
      </c>
      <c r="BX72" s="95">
        <v>5.6700000000000001E-4</v>
      </c>
      <c r="BY72" s="95">
        <v>9.59E-4</v>
      </c>
      <c r="BZ72" s="95">
        <v>9.8999999999999999E-4</v>
      </c>
      <c r="CA72" s="95">
        <v>8.83E-4</v>
      </c>
      <c r="CB72">
        <v>1.654431E-3</v>
      </c>
      <c r="CC72" s="95">
        <v>8.8500000000000004E-4</v>
      </c>
      <c r="CD72">
        <v>1.5653189999999999E-3</v>
      </c>
      <c r="CE72">
        <v>2.0998499999999999E-3</v>
      </c>
      <c r="CF72" s="95">
        <v>4.9100000000000001E-4</v>
      </c>
      <c r="CG72">
        <v>1.0463029999999999E-3</v>
      </c>
      <c r="CH72" s="95">
        <v>7.7800000000000005E-4</v>
      </c>
      <c r="CI72">
        <v>1.792739E-3</v>
      </c>
      <c r="CJ72">
        <v>1.0441039999999999E-3</v>
      </c>
      <c r="CK72">
        <v>3.6186899999999999E-3</v>
      </c>
      <c r="CL72">
        <v>1.5602890000000001E-3</v>
      </c>
      <c r="CM72" s="95">
        <v>6.96E-4</v>
      </c>
      <c r="CN72" s="95">
        <v>7.76E-4</v>
      </c>
      <c r="CO72">
        <v>1.2288100000000001E-3</v>
      </c>
      <c r="CP72" s="95">
        <v>4.6700000000000002E-4</v>
      </c>
      <c r="CQ72">
        <v>1.4161390000000001E-3</v>
      </c>
      <c r="CR72">
        <v>1.3823360000000001E-3</v>
      </c>
      <c r="CS72" s="95">
        <v>7.9500000000000003E-4</v>
      </c>
    </row>
    <row r="73" spans="1:97">
      <c r="A73" s="94">
        <v>29</v>
      </c>
      <c r="B73" s="95">
        <v>9.0399999999999996E-4</v>
      </c>
      <c r="C73" s="95">
        <v>6.4000000000000005E-4</v>
      </c>
      <c r="D73" s="95">
        <v>6.4000000000000005E-4</v>
      </c>
      <c r="E73" s="95">
        <v>6.4000000000000005E-4</v>
      </c>
      <c r="F73" s="95">
        <v>6.4000000000000005E-4</v>
      </c>
      <c r="G73" s="95">
        <v>6.4000000000000005E-4</v>
      </c>
      <c r="H73" s="95">
        <v>6.4000000000000005E-4</v>
      </c>
      <c r="I73" s="95">
        <v>6.4000000000000005E-4</v>
      </c>
      <c r="J73" s="95">
        <v>1.1358920000000001E-3</v>
      </c>
      <c r="K73" s="95">
        <v>1.1358920000000001E-3</v>
      </c>
      <c r="L73" s="95">
        <v>1.1358920000000001E-3</v>
      </c>
      <c r="M73" s="95">
        <v>1.1358920000000001E-3</v>
      </c>
      <c r="N73" s="95">
        <v>1.1358920000000001E-3</v>
      </c>
      <c r="O73" s="95">
        <v>1.1358920000000001E-3</v>
      </c>
      <c r="P73" s="95">
        <v>1.1358920000000001E-3</v>
      </c>
      <c r="Q73" s="95">
        <v>1.6237059999999999E-3</v>
      </c>
      <c r="R73" s="95">
        <v>1.6237059999999999E-3</v>
      </c>
      <c r="S73" s="95">
        <v>1.6237059999999999E-3</v>
      </c>
      <c r="T73" s="95">
        <v>1.6237059999999999E-3</v>
      </c>
      <c r="U73">
        <v>4.4400760000000003E-3</v>
      </c>
      <c r="V73">
        <v>2.5699020000000002E-3</v>
      </c>
      <c r="W73">
        <v>2.1019699999999999E-3</v>
      </c>
      <c r="X73">
        <v>2.1019699999999999E-3</v>
      </c>
      <c r="Y73" s="95">
        <v>1.077571E-3</v>
      </c>
      <c r="Z73" s="95">
        <v>1.077571E-3</v>
      </c>
      <c r="AA73" s="95">
        <v>1.077571E-3</v>
      </c>
      <c r="AB73">
        <v>1.747115E-3</v>
      </c>
      <c r="AC73" s="95">
        <v>1.417974E-3</v>
      </c>
      <c r="AD73" s="95">
        <v>9.68E-4</v>
      </c>
      <c r="AE73" s="95">
        <v>9.68E-4</v>
      </c>
      <c r="AF73" s="95">
        <v>6.9800000000000005E-4</v>
      </c>
      <c r="AG73" s="95">
        <v>9.4799999999999995E-4</v>
      </c>
      <c r="AH73" s="95">
        <v>9.4799999999999995E-4</v>
      </c>
      <c r="AI73" s="95">
        <v>9.4799999999999995E-4</v>
      </c>
      <c r="AJ73" s="95">
        <v>9.4799999999999995E-4</v>
      </c>
      <c r="AK73">
        <v>1.7606989999999999E-3</v>
      </c>
      <c r="AL73">
        <v>1.7606989999999999E-3</v>
      </c>
      <c r="AM73">
        <v>1.7606989999999999E-3</v>
      </c>
      <c r="AN73" s="95">
        <v>1.100836E-3</v>
      </c>
      <c r="AO73">
        <v>2.6337029999999998E-3</v>
      </c>
      <c r="AP73">
        <v>1.6255250000000001E-3</v>
      </c>
      <c r="AQ73">
        <v>1.6255250000000001E-3</v>
      </c>
      <c r="AR73">
        <v>1.6255250000000001E-3</v>
      </c>
      <c r="AS73">
        <v>1.6255250000000001E-3</v>
      </c>
      <c r="AT73">
        <v>1.6255250000000001E-3</v>
      </c>
      <c r="AU73" s="95">
        <v>5.8100000000000003E-4</v>
      </c>
      <c r="AV73">
        <v>2.0330909999999999E-3</v>
      </c>
      <c r="AW73" s="95">
        <v>2.5799999999999998E-4</v>
      </c>
      <c r="AX73" s="95">
        <v>9.0399999999999996E-4</v>
      </c>
      <c r="AY73">
        <v>4.533881E-3</v>
      </c>
      <c r="AZ73" s="95">
        <v>6.4000000000000005E-4</v>
      </c>
      <c r="BA73">
        <v>1.3479189999999999E-3</v>
      </c>
      <c r="BB73" s="95">
        <v>8.5499999999999997E-4</v>
      </c>
      <c r="BC73" s="95">
        <v>1.005796E-3</v>
      </c>
      <c r="BD73" s="95">
        <v>1.1051870000000001E-3</v>
      </c>
      <c r="BE73" s="95">
        <v>1.1358920000000001E-3</v>
      </c>
      <c r="BF73" s="95">
        <v>1.6237059999999999E-3</v>
      </c>
      <c r="BG73" s="95">
        <v>2.61E-4</v>
      </c>
      <c r="BH73" s="95">
        <v>7.54E-4</v>
      </c>
      <c r="BI73">
        <v>4.4400760000000003E-3</v>
      </c>
      <c r="BJ73">
        <v>2.5699020000000002E-3</v>
      </c>
      <c r="BK73">
        <v>4.7872710000000001E-3</v>
      </c>
      <c r="BL73">
        <v>3.18863E-3</v>
      </c>
      <c r="BM73">
        <v>2.0569109999999998E-3</v>
      </c>
      <c r="BN73">
        <v>2.1019699999999999E-3</v>
      </c>
      <c r="BO73" s="95">
        <v>6.9999999999999999E-4</v>
      </c>
      <c r="BP73" s="95">
        <v>1.077571E-3</v>
      </c>
      <c r="BQ73" s="95">
        <v>7.9799999999999999E-4</v>
      </c>
      <c r="BR73">
        <v>1.747115E-3</v>
      </c>
      <c r="BS73">
        <v>2.1301710000000001E-3</v>
      </c>
      <c r="BT73">
        <v>2.797131E-3</v>
      </c>
      <c r="BU73">
        <v>0.86</v>
      </c>
      <c r="BV73" s="95">
        <v>9.1100000000000003E-4</v>
      </c>
      <c r="BW73">
        <v>2.1634670000000001E-3</v>
      </c>
      <c r="BX73" s="95">
        <v>6.9800000000000005E-4</v>
      </c>
      <c r="BY73" s="95">
        <v>9.68E-4</v>
      </c>
      <c r="BZ73">
        <v>1.222475E-3</v>
      </c>
      <c r="CA73" s="95">
        <v>9.4799999999999995E-4</v>
      </c>
      <c r="CB73" s="95">
        <v>1.417974E-3</v>
      </c>
      <c r="CC73">
        <v>1.4352880000000001E-3</v>
      </c>
      <c r="CD73">
        <v>1.7606989999999999E-3</v>
      </c>
      <c r="CE73">
        <v>3.4528100000000002E-3</v>
      </c>
      <c r="CF73" s="95">
        <v>6.0599999999999998E-4</v>
      </c>
      <c r="CG73" s="95">
        <v>1.100836E-3</v>
      </c>
      <c r="CH73" s="95">
        <v>8.0699999999999999E-4</v>
      </c>
      <c r="CI73" s="95">
        <v>1.3897429999999999E-3</v>
      </c>
      <c r="CJ73">
        <v>1.815697E-3</v>
      </c>
      <c r="CK73">
        <v>2.6337029999999998E-3</v>
      </c>
      <c r="CL73">
        <v>1.6255250000000001E-3</v>
      </c>
      <c r="CM73" s="95">
        <v>8.8900000000000003E-4</v>
      </c>
      <c r="CN73" s="95">
        <v>8.34E-4</v>
      </c>
      <c r="CO73" s="95">
        <v>1.1791939999999999E-3</v>
      </c>
      <c r="CP73" s="95">
        <v>5.8100000000000003E-4</v>
      </c>
      <c r="CQ73" s="95">
        <v>1.4208459999999999E-3</v>
      </c>
      <c r="CR73">
        <v>2.5723619999999999E-3</v>
      </c>
      <c r="CS73">
        <v>1.1202499999999999E-3</v>
      </c>
    </row>
    <row r="74" spans="1:97">
      <c r="A74" s="94">
        <v>30</v>
      </c>
      <c r="B74">
        <v>2.2251430000000002E-3</v>
      </c>
      <c r="C74">
        <v>2.0395449999999998E-3</v>
      </c>
      <c r="D74">
        <v>2.0395449999999998E-3</v>
      </c>
      <c r="E74">
        <v>2.0395449999999998E-3</v>
      </c>
      <c r="F74">
        <v>2.0395449999999998E-3</v>
      </c>
      <c r="G74">
        <v>2.0395449999999998E-3</v>
      </c>
      <c r="H74">
        <v>2.0395449999999998E-3</v>
      </c>
      <c r="I74">
        <v>2.0395449999999998E-3</v>
      </c>
      <c r="J74" s="95">
        <v>8.61E-4</v>
      </c>
      <c r="K74" s="95">
        <v>8.61E-4</v>
      </c>
      <c r="L74" s="95">
        <v>8.61E-4</v>
      </c>
      <c r="M74" s="95">
        <v>8.61E-4</v>
      </c>
      <c r="N74" s="95">
        <v>8.61E-4</v>
      </c>
      <c r="O74" s="95">
        <v>8.61E-4</v>
      </c>
      <c r="P74" s="95">
        <v>8.61E-4</v>
      </c>
      <c r="Q74" s="95">
        <v>9.8200000000000002E-4</v>
      </c>
      <c r="R74" s="95">
        <v>9.8200000000000002E-4</v>
      </c>
      <c r="S74" s="95">
        <v>9.8200000000000002E-4</v>
      </c>
      <c r="T74" s="95">
        <v>9.8200000000000002E-4</v>
      </c>
      <c r="U74">
        <v>1.335134E-3</v>
      </c>
      <c r="V74">
        <v>1.189163E-3</v>
      </c>
      <c r="W74">
        <v>1.211845E-3</v>
      </c>
      <c r="X74">
        <v>1.211845E-3</v>
      </c>
      <c r="Y74" s="95">
        <v>8.5599999999999999E-4</v>
      </c>
      <c r="Z74" s="95">
        <v>8.5599999999999999E-4</v>
      </c>
      <c r="AA74" s="95">
        <v>8.5599999999999999E-4</v>
      </c>
      <c r="AB74">
        <v>1.149653E-3</v>
      </c>
      <c r="AC74" s="95">
        <v>9.3899999999999995E-4</v>
      </c>
      <c r="AD74" s="95">
        <v>8.1800000000000004E-4</v>
      </c>
      <c r="AE74" s="95">
        <v>8.1800000000000004E-4</v>
      </c>
      <c r="AF74">
        <v>2.76779E-3</v>
      </c>
      <c r="AG74" s="95">
        <v>8.3299999999999997E-4</v>
      </c>
      <c r="AH74" s="95">
        <v>8.3299999999999997E-4</v>
      </c>
      <c r="AI74" s="95">
        <v>8.3299999999999997E-4</v>
      </c>
      <c r="AJ74" s="95">
        <v>8.3299999999999997E-4</v>
      </c>
      <c r="AK74">
        <v>1.0586650000000001E-3</v>
      </c>
      <c r="AL74">
        <v>1.0586650000000001E-3</v>
      </c>
      <c r="AM74">
        <v>1.0586650000000001E-3</v>
      </c>
      <c r="AN74" s="95">
        <v>8.8099999999999995E-4</v>
      </c>
      <c r="AO74">
        <v>1.1385449999999999E-3</v>
      </c>
      <c r="AP74">
        <v>1.5568310000000001E-3</v>
      </c>
      <c r="AQ74">
        <v>1.5568310000000001E-3</v>
      </c>
      <c r="AR74">
        <v>1.5568310000000001E-3</v>
      </c>
      <c r="AS74">
        <v>1.5568310000000001E-3</v>
      </c>
      <c r="AT74">
        <v>1.5568310000000001E-3</v>
      </c>
      <c r="AU74" s="95">
        <v>2.5769679999999998E-3</v>
      </c>
      <c r="AV74">
        <v>1.0738900000000001E-3</v>
      </c>
      <c r="AW74" s="95">
        <v>6.0499999999999996E-4</v>
      </c>
      <c r="AX74">
        <v>2.2251430000000002E-3</v>
      </c>
      <c r="AY74">
        <v>1.367051E-3</v>
      </c>
      <c r="AZ74">
        <v>2.0395449999999998E-3</v>
      </c>
      <c r="BA74">
        <v>3.2552929999999998E-3</v>
      </c>
      <c r="BB74" s="95">
        <v>7.7800000000000005E-4</v>
      </c>
      <c r="BC74" s="95">
        <v>8.2799999999999996E-4</v>
      </c>
      <c r="BD74" s="95">
        <v>8.6499999999999999E-4</v>
      </c>
      <c r="BE74" s="95">
        <v>8.61E-4</v>
      </c>
      <c r="BF74" s="95">
        <v>9.8200000000000002E-4</v>
      </c>
      <c r="BG74" s="95">
        <v>5.3899999999999998E-4</v>
      </c>
      <c r="BH74">
        <v>4.8574270000000001E-3</v>
      </c>
      <c r="BI74">
        <v>1.335134E-3</v>
      </c>
      <c r="BJ74">
        <v>1.189163E-3</v>
      </c>
      <c r="BK74">
        <v>1.7337909999999999E-3</v>
      </c>
      <c r="BL74">
        <v>2.0234720000000001E-3</v>
      </c>
      <c r="BM74">
        <v>1.077738E-3</v>
      </c>
      <c r="BN74">
        <v>1.211845E-3</v>
      </c>
      <c r="BO74" s="95">
        <v>7.1299999999999998E-4</v>
      </c>
      <c r="BP74" s="95">
        <v>8.5599999999999999E-4</v>
      </c>
      <c r="BQ74" s="95">
        <v>7.5299999999999998E-4</v>
      </c>
      <c r="BR74">
        <v>1.149653E-3</v>
      </c>
      <c r="BS74">
        <v>1.9418199999999999E-3</v>
      </c>
      <c r="BT74">
        <v>1.2056110000000001E-3</v>
      </c>
      <c r="BU74">
        <v>1.5320939999999999E-3</v>
      </c>
      <c r="BV74">
        <v>0.86</v>
      </c>
      <c r="BW74">
        <v>2.6343880000000001E-3</v>
      </c>
      <c r="BX74">
        <v>2.76779E-3</v>
      </c>
      <c r="BY74" s="95">
        <v>8.1800000000000004E-4</v>
      </c>
      <c r="BZ74">
        <v>2.203623E-3</v>
      </c>
      <c r="CA74" s="95">
        <v>8.3299999999999997E-4</v>
      </c>
      <c r="CB74" s="95">
        <v>9.3899999999999995E-4</v>
      </c>
      <c r="CC74">
        <v>3.1734380000000002E-3</v>
      </c>
      <c r="CD74">
        <v>1.0586650000000001E-3</v>
      </c>
      <c r="CE74">
        <v>1.7379730000000001E-3</v>
      </c>
      <c r="CF74">
        <v>2.5483459999999999E-3</v>
      </c>
      <c r="CG74" s="95">
        <v>8.8099999999999995E-4</v>
      </c>
      <c r="CH74" s="95">
        <v>7.54E-4</v>
      </c>
      <c r="CI74" s="95">
        <v>9.2599999999999996E-4</v>
      </c>
      <c r="CJ74">
        <v>2.9398559999999998E-3</v>
      </c>
      <c r="CK74">
        <v>1.1385449999999999E-3</v>
      </c>
      <c r="CL74">
        <v>1.5568310000000001E-3</v>
      </c>
      <c r="CM74">
        <v>3.6535539999999998E-3</v>
      </c>
      <c r="CN74" s="95">
        <v>7.8299999999999995E-4</v>
      </c>
      <c r="CO74" s="95">
        <v>8.83E-4</v>
      </c>
      <c r="CP74" s="95">
        <v>2.5769679999999998E-3</v>
      </c>
      <c r="CQ74" s="95">
        <v>9.6199999999999996E-4</v>
      </c>
      <c r="CR74">
        <v>1.434226E-3</v>
      </c>
      <c r="CS74">
        <v>6.4476660000000003E-3</v>
      </c>
    </row>
    <row r="75" spans="1:97">
      <c r="A75" s="94">
        <v>31</v>
      </c>
      <c r="B75">
        <v>1.598501E-3</v>
      </c>
      <c r="C75">
        <v>1.0689650000000001E-3</v>
      </c>
      <c r="D75">
        <v>1.0689650000000001E-3</v>
      </c>
      <c r="E75">
        <v>1.0689650000000001E-3</v>
      </c>
      <c r="F75">
        <v>1.0689650000000001E-3</v>
      </c>
      <c r="G75">
        <v>1.0689650000000001E-3</v>
      </c>
      <c r="H75">
        <v>1.0689650000000001E-3</v>
      </c>
      <c r="I75">
        <v>1.0689650000000001E-3</v>
      </c>
      <c r="J75" s="95">
        <v>9.41E-4</v>
      </c>
      <c r="K75" s="95">
        <v>9.41E-4</v>
      </c>
      <c r="L75" s="95">
        <v>9.41E-4</v>
      </c>
      <c r="M75" s="95">
        <v>9.41E-4</v>
      </c>
      <c r="N75" s="95">
        <v>9.41E-4</v>
      </c>
      <c r="O75" s="95">
        <v>9.41E-4</v>
      </c>
      <c r="P75" s="95">
        <v>9.41E-4</v>
      </c>
      <c r="Q75" s="95">
        <v>1.154628E-3</v>
      </c>
      <c r="R75" s="95">
        <v>1.154628E-3</v>
      </c>
      <c r="S75" s="95">
        <v>1.154628E-3</v>
      </c>
      <c r="T75" s="95">
        <v>1.154628E-3</v>
      </c>
      <c r="U75" s="95">
        <v>1.9241869999999999E-3</v>
      </c>
      <c r="V75" s="95">
        <v>1.533836E-3</v>
      </c>
      <c r="W75" s="95">
        <v>1.5824350000000001E-3</v>
      </c>
      <c r="X75" s="95">
        <v>1.5824350000000001E-3</v>
      </c>
      <c r="Y75" s="95">
        <v>9.1E-4</v>
      </c>
      <c r="Z75" s="95">
        <v>9.1E-4</v>
      </c>
      <c r="AA75" s="95">
        <v>9.1E-4</v>
      </c>
      <c r="AB75" s="95">
        <v>1.3585890000000001E-3</v>
      </c>
      <c r="AC75" s="95">
        <v>1.065987E-3</v>
      </c>
      <c r="AD75" s="95">
        <v>8.4800000000000001E-4</v>
      </c>
      <c r="AE75" s="95">
        <v>8.4800000000000001E-4</v>
      </c>
      <c r="AF75">
        <v>1.2347580000000001E-3</v>
      </c>
      <c r="AG75" s="95">
        <v>8.5300000000000003E-4</v>
      </c>
      <c r="AH75" s="95">
        <v>8.5300000000000003E-4</v>
      </c>
      <c r="AI75" s="95">
        <v>8.5300000000000003E-4</v>
      </c>
      <c r="AJ75" s="95">
        <v>8.5300000000000003E-4</v>
      </c>
      <c r="AK75" s="95">
        <v>1.2535280000000001E-3</v>
      </c>
      <c r="AL75" s="95">
        <v>1.2535280000000001E-3</v>
      </c>
      <c r="AM75" s="95">
        <v>1.2535280000000001E-3</v>
      </c>
      <c r="AN75" s="95">
        <v>9.3700000000000001E-4</v>
      </c>
      <c r="AO75" s="95">
        <v>1.474958E-3</v>
      </c>
      <c r="AP75">
        <v>2.0344709999999999E-3</v>
      </c>
      <c r="AQ75">
        <v>2.0344709999999999E-3</v>
      </c>
      <c r="AR75">
        <v>2.0344709999999999E-3</v>
      </c>
      <c r="AS75">
        <v>2.0344709999999999E-3</v>
      </c>
      <c r="AT75">
        <v>2.0344709999999999E-3</v>
      </c>
      <c r="AU75" s="95">
        <v>9.859999999999999E-4</v>
      </c>
      <c r="AV75" s="95">
        <v>1.3355000000000001E-3</v>
      </c>
      <c r="AW75" s="95">
        <v>3.6299999999999999E-4</v>
      </c>
      <c r="AX75">
        <v>1.598501E-3</v>
      </c>
      <c r="AY75" s="95">
        <v>2.0775020000000002E-3</v>
      </c>
      <c r="AZ75">
        <v>1.0689650000000001E-3</v>
      </c>
      <c r="BA75">
        <v>3.6413679999999999E-3</v>
      </c>
      <c r="BB75" s="95">
        <v>7.8200000000000003E-4</v>
      </c>
      <c r="BC75" s="95">
        <v>8.6700000000000004E-4</v>
      </c>
      <c r="BD75" s="95">
        <v>9.2400000000000002E-4</v>
      </c>
      <c r="BE75" s="95">
        <v>9.41E-4</v>
      </c>
      <c r="BF75" s="95">
        <v>1.154628E-3</v>
      </c>
      <c r="BG75" s="95">
        <v>3.5599999999999998E-4</v>
      </c>
      <c r="BH75">
        <v>1.427549E-3</v>
      </c>
      <c r="BI75" s="95">
        <v>1.9241869999999999E-3</v>
      </c>
      <c r="BJ75" s="95">
        <v>1.533836E-3</v>
      </c>
      <c r="BK75" s="95">
        <v>3.31679E-3</v>
      </c>
      <c r="BL75">
        <v>5.9247370000000002E-3</v>
      </c>
      <c r="BM75" s="95">
        <v>1.322695E-3</v>
      </c>
      <c r="BN75" s="95">
        <v>1.5824350000000001E-3</v>
      </c>
      <c r="BO75" s="95">
        <v>6.8300000000000001E-4</v>
      </c>
      <c r="BP75" s="95">
        <v>9.1E-4</v>
      </c>
      <c r="BQ75" s="95">
        <v>7.4600000000000003E-4</v>
      </c>
      <c r="BR75" s="95">
        <v>1.3585890000000001E-3</v>
      </c>
      <c r="BS75">
        <v>2.9424690000000001E-3</v>
      </c>
      <c r="BT75" s="95">
        <v>1.62765E-3</v>
      </c>
      <c r="BU75" s="95">
        <v>2.6856829999999999E-3</v>
      </c>
      <c r="BV75">
        <v>1.9439209999999999E-3</v>
      </c>
      <c r="BW75">
        <v>0.86</v>
      </c>
      <c r="BX75">
        <v>1.2347580000000001E-3</v>
      </c>
      <c r="BY75" s="95">
        <v>8.4800000000000001E-4</v>
      </c>
      <c r="BZ75">
        <v>2.2777819999999999E-3</v>
      </c>
      <c r="CA75" s="95">
        <v>8.5300000000000003E-4</v>
      </c>
      <c r="CB75" s="95">
        <v>1.065987E-3</v>
      </c>
      <c r="CC75">
        <v>3.4644200000000002E-3</v>
      </c>
      <c r="CD75" s="95">
        <v>1.2535280000000001E-3</v>
      </c>
      <c r="CE75">
        <v>3.4292680000000001E-3</v>
      </c>
      <c r="CF75">
        <v>1.034383E-3</v>
      </c>
      <c r="CG75" s="95">
        <v>9.3700000000000001E-4</v>
      </c>
      <c r="CH75" s="95">
        <v>7.5000000000000002E-4</v>
      </c>
      <c r="CI75" s="95">
        <v>1.050465E-3</v>
      </c>
      <c r="CJ75">
        <v>7.1206480000000003E-3</v>
      </c>
      <c r="CK75" s="95">
        <v>1.474958E-3</v>
      </c>
      <c r="CL75">
        <v>2.0344709999999999E-3</v>
      </c>
      <c r="CM75">
        <v>1.761014E-3</v>
      </c>
      <c r="CN75" s="95">
        <v>7.7899999999999996E-4</v>
      </c>
      <c r="CO75" s="95">
        <v>9.59E-4</v>
      </c>
      <c r="CP75" s="95">
        <v>9.859999999999999E-4</v>
      </c>
      <c r="CQ75" s="95">
        <v>1.086591E-3</v>
      </c>
      <c r="CR75" s="95">
        <v>1.9561919999999998E-3</v>
      </c>
      <c r="CS75">
        <v>2.8640380000000002E-3</v>
      </c>
    </row>
    <row r="76" spans="1:97">
      <c r="A76" s="94">
        <v>32</v>
      </c>
      <c r="B76" s="95">
        <v>2.7981059999999999E-3</v>
      </c>
      <c r="C76" s="95">
        <v>6.2346600000000004E-3</v>
      </c>
      <c r="D76" s="95">
        <v>6.2346600000000004E-3</v>
      </c>
      <c r="E76" s="95">
        <v>6.2346600000000004E-3</v>
      </c>
      <c r="F76" s="95">
        <v>6.2346600000000004E-3</v>
      </c>
      <c r="G76" s="95">
        <v>6.2346600000000004E-3</v>
      </c>
      <c r="H76" s="95">
        <v>6.2346600000000004E-3</v>
      </c>
      <c r="I76" s="95">
        <v>6.2346600000000004E-3</v>
      </c>
      <c r="J76" s="95">
        <v>6.3299999999999999E-4</v>
      </c>
      <c r="K76" s="95">
        <v>6.3299999999999999E-4</v>
      </c>
      <c r="L76" s="95">
        <v>6.3299999999999999E-4</v>
      </c>
      <c r="M76" s="95">
        <v>6.3299999999999999E-4</v>
      </c>
      <c r="N76" s="95">
        <v>6.3299999999999999E-4</v>
      </c>
      <c r="O76" s="95">
        <v>6.3299999999999999E-4</v>
      </c>
      <c r="P76" s="95">
        <v>6.3299999999999999E-4</v>
      </c>
      <c r="Q76" s="95">
        <v>6.87E-4</v>
      </c>
      <c r="R76" s="95">
        <v>6.87E-4</v>
      </c>
      <c r="S76" s="95">
        <v>6.87E-4</v>
      </c>
      <c r="T76" s="95">
        <v>6.87E-4</v>
      </c>
      <c r="U76" s="95">
        <v>8.3900000000000001E-4</v>
      </c>
      <c r="V76" s="95">
        <v>7.6099999999999996E-4</v>
      </c>
      <c r="W76" s="95">
        <v>8.8800000000000001E-4</v>
      </c>
      <c r="X76" s="95">
        <v>8.8800000000000001E-4</v>
      </c>
      <c r="Y76" s="95">
        <v>5.8299999999999997E-4</v>
      </c>
      <c r="Z76" s="95">
        <v>5.8299999999999997E-4</v>
      </c>
      <c r="AA76" s="95">
        <v>5.8299999999999997E-4</v>
      </c>
      <c r="AB76" s="95">
        <v>7.1699999999999997E-4</v>
      </c>
      <c r="AC76" s="95">
        <v>6.4599999999999998E-4</v>
      </c>
      <c r="AD76" s="95">
        <v>5.5900000000000004E-4</v>
      </c>
      <c r="AE76" s="95">
        <v>5.5900000000000004E-4</v>
      </c>
      <c r="AF76" s="95">
        <v>0.28599999999999998</v>
      </c>
      <c r="AG76" s="95">
        <v>5.5900000000000004E-4</v>
      </c>
      <c r="AH76" s="95">
        <v>5.5900000000000004E-4</v>
      </c>
      <c r="AI76" s="95">
        <v>5.5900000000000004E-4</v>
      </c>
      <c r="AJ76" s="95">
        <v>5.5900000000000004E-4</v>
      </c>
      <c r="AK76" s="95">
        <v>6.9099999999999999E-4</v>
      </c>
      <c r="AL76" s="95">
        <v>6.9099999999999999E-4</v>
      </c>
      <c r="AM76" s="95">
        <v>6.9099999999999999E-4</v>
      </c>
      <c r="AN76" s="95">
        <v>5.9100000000000005E-4</v>
      </c>
      <c r="AO76" s="95">
        <v>7.6800000000000002E-4</v>
      </c>
      <c r="AP76" s="95">
        <v>1.221378E-3</v>
      </c>
      <c r="AQ76" s="95">
        <v>1.221378E-3</v>
      </c>
      <c r="AR76" s="95">
        <v>1.221378E-3</v>
      </c>
      <c r="AS76" s="95">
        <v>1.221378E-3</v>
      </c>
      <c r="AT76" s="95">
        <v>1.221378E-3</v>
      </c>
      <c r="AU76" s="95">
        <v>2.7441240000000001E-3</v>
      </c>
      <c r="AV76" s="95">
        <v>7.5699999999999997E-4</v>
      </c>
      <c r="AW76" s="95">
        <v>5.2999999999999998E-4</v>
      </c>
      <c r="AX76" s="95">
        <v>2.7981059999999999E-3</v>
      </c>
      <c r="AY76" s="95">
        <v>9.2699999999999998E-4</v>
      </c>
      <c r="AZ76" s="95">
        <v>6.2346600000000004E-3</v>
      </c>
      <c r="BA76" s="95">
        <v>1.9904720000000001E-3</v>
      </c>
      <c r="BB76" s="95">
        <v>5.31E-4</v>
      </c>
      <c r="BC76" s="95">
        <v>5.6700000000000001E-4</v>
      </c>
      <c r="BD76" s="95">
        <v>5.8900000000000001E-4</v>
      </c>
      <c r="BE76" s="95">
        <v>6.3299999999999999E-4</v>
      </c>
      <c r="BF76" s="95">
        <v>6.87E-4</v>
      </c>
      <c r="BG76" s="95">
        <v>5.4299999999999997E-4</v>
      </c>
      <c r="BH76" s="95">
        <v>4.8577239999999999E-3</v>
      </c>
      <c r="BI76" s="95">
        <v>8.3900000000000001E-4</v>
      </c>
      <c r="BJ76" s="95">
        <v>7.6099999999999996E-4</v>
      </c>
      <c r="BK76" s="95">
        <v>9.9700000000000006E-4</v>
      </c>
      <c r="BL76" s="95">
        <v>1.2279260000000001E-3</v>
      </c>
      <c r="BM76" s="95">
        <v>7.1699999999999997E-4</v>
      </c>
      <c r="BN76" s="95">
        <v>8.8800000000000001E-4</v>
      </c>
      <c r="BO76" s="95">
        <v>4.8700000000000002E-4</v>
      </c>
      <c r="BP76" s="95">
        <v>5.8299999999999997E-4</v>
      </c>
      <c r="BQ76" s="95">
        <v>5.1500000000000005E-4</v>
      </c>
      <c r="BR76" s="95">
        <v>7.1699999999999997E-4</v>
      </c>
      <c r="BS76" s="95">
        <v>1.0066840000000001E-3</v>
      </c>
      <c r="BT76" s="95">
        <v>8.43E-4</v>
      </c>
      <c r="BU76" s="95">
        <v>9.6000000000000002E-4</v>
      </c>
      <c r="BV76" s="95">
        <v>2.2626619999999999E-3</v>
      </c>
      <c r="BW76" s="95">
        <v>1.3679479999999999E-3</v>
      </c>
      <c r="BX76" s="95">
        <v>0.57399999999999995</v>
      </c>
      <c r="BY76" s="95">
        <v>5.5900000000000004E-4</v>
      </c>
      <c r="BZ76" s="95">
        <v>1.891251E-3</v>
      </c>
      <c r="CA76" s="95">
        <v>5.5900000000000004E-4</v>
      </c>
      <c r="CB76" s="95">
        <v>6.4599999999999998E-4</v>
      </c>
      <c r="CC76" s="95">
        <v>1.279252E-3</v>
      </c>
      <c r="CD76" s="95">
        <v>6.9099999999999999E-4</v>
      </c>
      <c r="CE76" s="95">
        <v>1.1458569999999999E-3</v>
      </c>
      <c r="CF76" s="95">
        <v>4.493515E-3</v>
      </c>
      <c r="CG76" s="95">
        <v>5.9100000000000005E-4</v>
      </c>
      <c r="CH76" s="95">
        <v>5.1699999999999999E-4</v>
      </c>
      <c r="CI76" s="95">
        <v>6.4700000000000001E-4</v>
      </c>
      <c r="CJ76" s="95">
        <v>1.3270269999999999E-3</v>
      </c>
      <c r="CK76" s="95">
        <v>7.6800000000000002E-4</v>
      </c>
      <c r="CL76" s="95">
        <v>1.221378E-3</v>
      </c>
      <c r="CM76" s="95">
        <v>4.4710699999999997E-3</v>
      </c>
      <c r="CN76" s="95">
        <v>5.2899999999999996E-4</v>
      </c>
      <c r="CO76" s="95">
        <v>6.0300000000000002E-4</v>
      </c>
      <c r="CP76" s="95">
        <v>2.7441240000000001E-3</v>
      </c>
      <c r="CQ76" s="95">
        <v>6.4400000000000004E-4</v>
      </c>
      <c r="CR76" s="95">
        <v>8.4199999999999998E-4</v>
      </c>
      <c r="CS76" s="95">
        <v>2.2676340000000001E-3</v>
      </c>
    </row>
    <row r="77" spans="1:97">
      <c r="A77" s="94">
        <v>34</v>
      </c>
      <c r="B77" s="95">
        <v>3.28E-4</v>
      </c>
      <c r="C77" s="95">
        <v>2.6899999999999998E-4</v>
      </c>
      <c r="D77" s="95">
        <v>2.6899999999999998E-4</v>
      </c>
      <c r="E77" s="95">
        <v>2.6899999999999998E-4</v>
      </c>
      <c r="F77" s="95">
        <v>2.6899999999999998E-4</v>
      </c>
      <c r="G77" s="95">
        <v>2.6899999999999998E-4</v>
      </c>
      <c r="H77" s="95">
        <v>2.6899999999999998E-4</v>
      </c>
      <c r="I77" s="95">
        <v>2.6899999999999998E-4</v>
      </c>
      <c r="J77" s="95">
        <v>8.7799999999999998E-4</v>
      </c>
      <c r="K77" s="95">
        <v>8.7799999999999998E-4</v>
      </c>
      <c r="L77" s="95">
        <v>8.7799999999999998E-4</v>
      </c>
      <c r="M77" s="95">
        <v>8.7799999999999998E-4</v>
      </c>
      <c r="N77" s="95">
        <v>8.7799999999999998E-4</v>
      </c>
      <c r="O77" s="95">
        <v>8.7799999999999998E-4</v>
      </c>
      <c r="P77" s="95">
        <v>8.7799999999999998E-4</v>
      </c>
      <c r="Q77">
        <v>1.1131139999999999E-3</v>
      </c>
      <c r="R77">
        <v>1.1131139999999999E-3</v>
      </c>
      <c r="S77">
        <v>1.1131139999999999E-3</v>
      </c>
      <c r="T77">
        <v>1.1131139999999999E-3</v>
      </c>
      <c r="U77" s="95">
        <v>8.5099999999999998E-4</v>
      </c>
      <c r="V77">
        <v>1.068058E-3</v>
      </c>
      <c r="W77" s="95">
        <v>6.0599999999999998E-4</v>
      </c>
      <c r="X77" s="95">
        <v>6.0599999999999998E-4</v>
      </c>
      <c r="Y77" s="95">
        <v>6.2107389999999998E-3</v>
      </c>
      <c r="Z77" s="95">
        <v>6.2107389999999998E-3</v>
      </c>
      <c r="AA77" s="95">
        <v>6.2107389999999998E-3</v>
      </c>
      <c r="AB77" s="95">
        <v>1.138072E-3</v>
      </c>
      <c r="AC77" s="95">
        <v>1.6766800000000001E-3</v>
      </c>
      <c r="AD77" s="95">
        <v>0.14299999999999999</v>
      </c>
      <c r="AE77" s="95">
        <v>0.14299999999999999</v>
      </c>
      <c r="AF77" s="95">
        <v>2.8400000000000002E-4</v>
      </c>
      <c r="AG77" s="95">
        <v>3.7965590000000001E-3</v>
      </c>
      <c r="AH77" s="95">
        <v>3.7965590000000001E-3</v>
      </c>
      <c r="AI77" s="95">
        <v>3.7965590000000001E-3</v>
      </c>
      <c r="AJ77" s="95">
        <v>3.7965590000000001E-3</v>
      </c>
      <c r="AK77" s="95">
        <v>1.4775820000000001E-3</v>
      </c>
      <c r="AL77" s="95">
        <v>1.4775820000000001E-3</v>
      </c>
      <c r="AM77" s="95">
        <v>1.4775820000000001E-3</v>
      </c>
      <c r="AN77" s="95">
        <v>4.4616769999999998E-3</v>
      </c>
      <c r="AO77" s="95">
        <v>9.6699999999999998E-4</v>
      </c>
      <c r="AP77" s="95">
        <v>4.5199999999999998E-4</v>
      </c>
      <c r="AQ77" s="95">
        <v>4.5199999999999998E-4</v>
      </c>
      <c r="AR77" s="95">
        <v>4.5199999999999998E-4</v>
      </c>
      <c r="AS77" s="95">
        <v>4.5199999999999998E-4</v>
      </c>
      <c r="AT77" s="95">
        <v>4.5199999999999998E-4</v>
      </c>
      <c r="AU77" s="95">
        <v>2.5799999999999998E-4</v>
      </c>
      <c r="AV77" s="95">
        <v>8.4800000000000001E-4</v>
      </c>
      <c r="AW77" s="95">
        <v>1.45E-4</v>
      </c>
      <c r="AX77" s="95">
        <v>3.28E-4</v>
      </c>
      <c r="AY77" s="95">
        <v>6.6699999999999995E-4</v>
      </c>
      <c r="AZ77" s="95">
        <v>2.6899999999999998E-4</v>
      </c>
      <c r="BA77" s="95">
        <v>3.9399999999999998E-4</v>
      </c>
      <c r="BB77" s="95">
        <v>4.2976070000000002E-3</v>
      </c>
      <c r="BC77" s="95">
        <v>1.1523429999999999E-2</v>
      </c>
      <c r="BD77" s="95">
        <v>5.1083220000000002E-3</v>
      </c>
      <c r="BE77" s="95">
        <v>8.7799999999999998E-4</v>
      </c>
      <c r="BF77">
        <v>1.1131139999999999E-3</v>
      </c>
      <c r="BG77" s="95">
        <v>1.44E-4</v>
      </c>
      <c r="BH77" s="95">
        <v>2.9999999999999997E-4</v>
      </c>
      <c r="BI77" s="95">
        <v>8.5099999999999998E-4</v>
      </c>
      <c r="BJ77">
        <v>1.068058E-3</v>
      </c>
      <c r="BK77" s="95">
        <v>6.3900000000000003E-4</v>
      </c>
      <c r="BL77" s="95">
        <v>5.1900000000000004E-4</v>
      </c>
      <c r="BM77">
        <v>1.252179E-3</v>
      </c>
      <c r="BN77" s="95">
        <v>6.0599999999999998E-4</v>
      </c>
      <c r="BO77" s="95">
        <v>1.4872869999999999E-3</v>
      </c>
      <c r="BP77" s="95">
        <v>6.2107389999999998E-3</v>
      </c>
      <c r="BQ77" s="95">
        <v>2.7747330000000001E-3</v>
      </c>
      <c r="BR77" s="95">
        <v>1.138072E-3</v>
      </c>
      <c r="BS77" s="95">
        <v>5.7799999999999995E-4</v>
      </c>
      <c r="BT77" s="95">
        <v>7.2499999999999995E-4</v>
      </c>
      <c r="BU77" s="95">
        <v>6.7699999999999998E-4</v>
      </c>
      <c r="BV77" s="95">
        <v>3.4000000000000002E-4</v>
      </c>
      <c r="BW77" s="95">
        <v>4.7800000000000002E-4</v>
      </c>
      <c r="BX77" s="95">
        <v>2.8400000000000002E-4</v>
      </c>
      <c r="BY77" s="95">
        <v>0.57399999999999995</v>
      </c>
      <c r="BZ77" s="95">
        <v>3.8000000000000002E-4</v>
      </c>
      <c r="CA77" s="95">
        <v>3.7965590000000001E-3</v>
      </c>
      <c r="CB77" s="95">
        <v>1.6766800000000001E-3</v>
      </c>
      <c r="CC77" s="95">
        <v>4.4999999999999999E-4</v>
      </c>
      <c r="CD77" s="95">
        <v>1.4775820000000001E-3</v>
      </c>
      <c r="CE77" s="95">
        <v>5.3799999999999996E-4</v>
      </c>
      <c r="CF77" s="95">
        <v>2.63E-4</v>
      </c>
      <c r="CG77" s="95">
        <v>4.4616769999999998E-3</v>
      </c>
      <c r="CH77" s="95">
        <v>3.1216820000000002E-3</v>
      </c>
      <c r="CI77" s="95">
        <v>1.3839729999999999E-3</v>
      </c>
      <c r="CJ77" s="95">
        <v>4.7100000000000001E-4</v>
      </c>
      <c r="CK77" s="95">
        <v>9.6699999999999998E-4</v>
      </c>
      <c r="CL77" s="95">
        <v>4.5199999999999998E-4</v>
      </c>
      <c r="CM77" s="95">
        <v>3.2400000000000001E-4</v>
      </c>
      <c r="CN77" s="95">
        <v>2.5605900000000002E-3</v>
      </c>
      <c r="CO77" s="95">
        <v>3.264763E-3</v>
      </c>
      <c r="CP77" s="95">
        <v>2.5799999999999998E-4</v>
      </c>
      <c r="CQ77" s="95">
        <v>2.1144369999999998E-3</v>
      </c>
      <c r="CR77" s="95">
        <v>7.8399999999999997E-4</v>
      </c>
      <c r="CS77" s="95">
        <v>3.6900000000000002E-4</v>
      </c>
    </row>
    <row r="78" spans="1:97">
      <c r="A78" s="94">
        <v>35</v>
      </c>
      <c r="B78" s="95">
        <v>4.6404840000000003E-3</v>
      </c>
      <c r="C78" s="95">
        <v>1.7308340000000001E-3</v>
      </c>
      <c r="D78" s="95">
        <v>1.7308340000000001E-3</v>
      </c>
      <c r="E78" s="95">
        <v>1.7308340000000001E-3</v>
      </c>
      <c r="F78" s="95">
        <v>1.7308340000000001E-3</v>
      </c>
      <c r="G78" s="95">
        <v>1.7308340000000001E-3</v>
      </c>
      <c r="H78" s="95">
        <v>1.7308340000000001E-3</v>
      </c>
      <c r="I78" s="95">
        <v>1.7308340000000001E-3</v>
      </c>
      <c r="J78" s="95">
        <v>9.41E-4</v>
      </c>
      <c r="K78" s="95">
        <v>9.41E-4</v>
      </c>
      <c r="L78" s="95">
        <v>9.41E-4</v>
      </c>
      <c r="M78" s="95">
        <v>9.41E-4</v>
      </c>
      <c r="N78" s="95">
        <v>9.41E-4</v>
      </c>
      <c r="O78" s="95">
        <v>9.41E-4</v>
      </c>
      <c r="P78" s="95">
        <v>9.41E-4</v>
      </c>
      <c r="Q78">
        <v>1.04346E-3</v>
      </c>
      <c r="R78">
        <v>1.04346E-3</v>
      </c>
      <c r="S78">
        <v>1.04346E-3</v>
      </c>
      <c r="T78">
        <v>1.04346E-3</v>
      </c>
      <c r="U78">
        <v>1.314239E-3</v>
      </c>
      <c r="V78">
        <v>1.135669E-3</v>
      </c>
      <c r="W78" s="95">
        <v>1.656427E-3</v>
      </c>
      <c r="X78" s="95">
        <v>1.656427E-3</v>
      </c>
      <c r="Y78" s="95">
        <v>7.9299999999999998E-4</v>
      </c>
      <c r="Z78" s="95">
        <v>7.9299999999999998E-4</v>
      </c>
      <c r="AA78" s="95">
        <v>7.9299999999999998E-4</v>
      </c>
      <c r="AB78" s="95">
        <v>9.9599999999999992E-4</v>
      </c>
      <c r="AC78" s="95">
        <v>9.3300000000000002E-4</v>
      </c>
      <c r="AD78" s="95">
        <v>7.4600000000000003E-4</v>
      </c>
      <c r="AE78" s="95">
        <v>7.4600000000000003E-4</v>
      </c>
      <c r="AF78" s="95">
        <v>1.884684E-3</v>
      </c>
      <c r="AG78" s="95">
        <v>7.3200000000000001E-4</v>
      </c>
      <c r="AH78" s="95">
        <v>7.3200000000000001E-4</v>
      </c>
      <c r="AI78" s="95">
        <v>7.3200000000000001E-4</v>
      </c>
      <c r="AJ78" s="95">
        <v>7.3200000000000001E-4</v>
      </c>
      <c r="AK78" s="95">
        <v>9.9099999999999991E-4</v>
      </c>
      <c r="AL78" s="95">
        <v>9.9099999999999991E-4</v>
      </c>
      <c r="AM78" s="95">
        <v>9.9099999999999991E-4</v>
      </c>
      <c r="AN78" s="95">
        <v>7.9600000000000005E-4</v>
      </c>
      <c r="AO78">
        <v>1.2144129999999999E-3</v>
      </c>
      <c r="AP78" s="95">
        <v>3.434449E-3</v>
      </c>
      <c r="AQ78" s="95">
        <v>3.434449E-3</v>
      </c>
      <c r="AR78" s="95">
        <v>3.434449E-3</v>
      </c>
      <c r="AS78" s="95">
        <v>3.434449E-3</v>
      </c>
      <c r="AT78" s="95">
        <v>3.434449E-3</v>
      </c>
      <c r="AU78" s="95">
        <v>1.182935E-3</v>
      </c>
      <c r="AV78" s="95">
        <v>1.2271230000000001E-3</v>
      </c>
      <c r="AW78" s="95">
        <v>4.1300000000000001E-4</v>
      </c>
      <c r="AX78" s="95">
        <v>4.6404840000000003E-3</v>
      </c>
      <c r="AY78" s="95">
        <v>1.705668E-3</v>
      </c>
      <c r="AZ78" s="95">
        <v>1.7308340000000001E-3</v>
      </c>
      <c r="BA78" s="95">
        <v>4.8618159999999997E-3</v>
      </c>
      <c r="BB78" s="95">
        <v>6.9099999999999999E-4</v>
      </c>
      <c r="BC78" s="95">
        <v>7.6400000000000003E-4</v>
      </c>
      <c r="BD78" s="95">
        <v>8.0400000000000003E-4</v>
      </c>
      <c r="BE78" s="95">
        <v>9.41E-4</v>
      </c>
      <c r="BF78">
        <v>1.04346E-3</v>
      </c>
      <c r="BG78" s="95">
        <v>4.5399999999999998E-4</v>
      </c>
      <c r="BH78" s="95">
        <v>1.801483E-3</v>
      </c>
      <c r="BI78">
        <v>1.314239E-3</v>
      </c>
      <c r="BJ78">
        <v>1.135669E-3</v>
      </c>
      <c r="BK78" s="95">
        <v>1.6108330000000001E-3</v>
      </c>
      <c r="BL78" s="95">
        <v>2.6064949999999999E-3</v>
      </c>
      <c r="BM78">
        <v>1.0703939999999999E-3</v>
      </c>
      <c r="BN78" s="95">
        <v>1.656427E-3</v>
      </c>
      <c r="BO78" s="95">
        <v>6.0999999999999997E-4</v>
      </c>
      <c r="BP78" s="95">
        <v>7.9299999999999998E-4</v>
      </c>
      <c r="BQ78" s="95">
        <v>6.6299999999999996E-4</v>
      </c>
      <c r="BR78" s="95">
        <v>9.9599999999999992E-4</v>
      </c>
      <c r="BS78" s="95">
        <v>1.4206209999999999E-3</v>
      </c>
      <c r="BT78" s="95">
        <v>1.467461E-3</v>
      </c>
      <c r="BU78" s="95">
        <v>1.6754129999999999E-3</v>
      </c>
      <c r="BV78" s="95">
        <v>1.795201E-3</v>
      </c>
      <c r="BW78" s="95">
        <v>2.514718E-3</v>
      </c>
      <c r="BX78" s="95">
        <v>1.884684E-3</v>
      </c>
      <c r="BY78" s="95">
        <v>7.4600000000000003E-4</v>
      </c>
      <c r="BZ78" s="95">
        <v>0.86</v>
      </c>
      <c r="CA78" s="95">
        <v>7.3200000000000001E-4</v>
      </c>
      <c r="CB78" s="95">
        <v>9.3300000000000002E-4</v>
      </c>
      <c r="CC78" s="95">
        <v>1.6305779999999999E-3</v>
      </c>
      <c r="CD78" s="95">
        <v>9.9099999999999991E-4</v>
      </c>
      <c r="CE78" s="95">
        <v>2.5444769999999998E-3</v>
      </c>
      <c r="CF78" s="95">
        <v>1.353354E-3</v>
      </c>
      <c r="CG78" s="95">
        <v>7.9600000000000005E-4</v>
      </c>
      <c r="CH78" s="95">
        <v>6.6799999999999997E-4</v>
      </c>
      <c r="CI78" s="95">
        <v>9.4899999999999997E-4</v>
      </c>
      <c r="CJ78" s="95">
        <v>1.9924209999999999E-3</v>
      </c>
      <c r="CK78">
        <v>1.2144129999999999E-3</v>
      </c>
      <c r="CL78" s="95">
        <v>3.434449E-3</v>
      </c>
      <c r="CM78" s="95">
        <v>3.0115070000000001E-3</v>
      </c>
      <c r="CN78" s="95">
        <v>6.8000000000000005E-4</v>
      </c>
      <c r="CO78" s="95">
        <v>8.3600000000000005E-4</v>
      </c>
      <c r="CP78" s="95">
        <v>1.182935E-3</v>
      </c>
      <c r="CQ78" s="95">
        <v>9.0899999999999998E-4</v>
      </c>
      <c r="CR78">
        <v>1.2150570000000001E-3</v>
      </c>
      <c r="CS78" s="95">
        <v>2.6616629999999999E-3</v>
      </c>
    </row>
    <row r="79" spans="1:97">
      <c r="A79" s="94">
        <v>36</v>
      </c>
      <c r="B79" s="95">
        <v>4.2999999999999999E-4</v>
      </c>
      <c r="C79" s="95">
        <v>3.5599999999999998E-4</v>
      </c>
      <c r="D79" s="95">
        <v>3.5599999999999998E-4</v>
      </c>
      <c r="E79" s="95">
        <v>3.5599999999999998E-4</v>
      </c>
      <c r="F79" s="95">
        <v>3.5599999999999998E-4</v>
      </c>
      <c r="G79" s="95">
        <v>3.5599999999999998E-4</v>
      </c>
      <c r="H79" s="95">
        <v>3.5599999999999998E-4</v>
      </c>
      <c r="I79" s="95">
        <v>3.5599999999999998E-4</v>
      </c>
      <c r="J79" s="95">
        <v>9.7099999999999997E-4</v>
      </c>
      <c r="K79" s="95">
        <v>9.7099999999999997E-4</v>
      </c>
      <c r="L79" s="95">
        <v>9.7099999999999997E-4</v>
      </c>
      <c r="M79" s="95">
        <v>9.7099999999999997E-4</v>
      </c>
      <c r="N79" s="95">
        <v>9.7099999999999997E-4</v>
      </c>
      <c r="O79" s="95">
        <v>9.7099999999999997E-4</v>
      </c>
      <c r="P79" s="95">
        <v>9.7099999999999997E-4</v>
      </c>
      <c r="Q79">
        <v>1.239476E-3</v>
      </c>
      <c r="R79">
        <v>1.239476E-3</v>
      </c>
      <c r="S79">
        <v>1.239476E-3</v>
      </c>
      <c r="T79">
        <v>1.239476E-3</v>
      </c>
      <c r="U79">
        <v>1.116559E-3</v>
      </c>
      <c r="V79">
        <v>1.395468E-3</v>
      </c>
      <c r="W79" s="95">
        <v>7.4600000000000003E-4</v>
      </c>
      <c r="X79" s="95">
        <v>7.4600000000000003E-4</v>
      </c>
      <c r="Y79">
        <v>3.7340429999999998E-3</v>
      </c>
      <c r="Z79">
        <v>3.7340429999999998E-3</v>
      </c>
      <c r="AA79">
        <v>3.7340429999999998E-3</v>
      </c>
      <c r="AB79">
        <v>1.6687469999999999E-3</v>
      </c>
      <c r="AC79">
        <v>1.727295E-3</v>
      </c>
      <c r="AD79">
        <v>5.0451239999999998E-3</v>
      </c>
      <c r="AE79">
        <v>5.0451239999999998E-3</v>
      </c>
      <c r="AF79" s="95">
        <v>3.7800000000000003E-4</v>
      </c>
      <c r="AG79">
        <v>7.1499999999999994E-2</v>
      </c>
      <c r="AH79">
        <v>7.1499999999999994E-2</v>
      </c>
      <c r="AI79">
        <v>7.1499999999999994E-2</v>
      </c>
      <c r="AJ79">
        <v>7.1499999999999994E-2</v>
      </c>
      <c r="AK79">
        <v>1.8990159999999999E-3</v>
      </c>
      <c r="AL79">
        <v>1.8990159999999999E-3</v>
      </c>
      <c r="AM79">
        <v>1.8990159999999999E-3</v>
      </c>
      <c r="AN79">
        <v>5.6366719999999997E-3</v>
      </c>
      <c r="AO79">
        <v>1.1692600000000001E-3</v>
      </c>
      <c r="AP79" s="95">
        <v>5.7600000000000001E-4</v>
      </c>
      <c r="AQ79" s="95">
        <v>5.7600000000000001E-4</v>
      </c>
      <c r="AR79" s="95">
        <v>5.7600000000000001E-4</v>
      </c>
      <c r="AS79" s="95">
        <v>5.7600000000000001E-4</v>
      </c>
      <c r="AT79" s="95">
        <v>5.7600000000000001E-4</v>
      </c>
      <c r="AU79" s="95">
        <v>3.48E-4</v>
      </c>
      <c r="AV79" s="95">
        <v>1E-3</v>
      </c>
      <c r="AW79" s="95">
        <v>1.9599999999999999E-4</v>
      </c>
      <c r="AX79" s="95">
        <v>4.2999999999999999E-4</v>
      </c>
      <c r="AY79" s="95">
        <v>8.3900000000000001E-4</v>
      </c>
      <c r="AZ79" s="95">
        <v>3.5599999999999998E-4</v>
      </c>
      <c r="BA79" s="95">
        <v>5.22E-4</v>
      </c>
      <c r="BB79">
        <v>5.9373020000000002E-3</v>
      </c>
      <c r="BC79">
        <v>3.9658109999999996E-3</v>
      </c>
      <c r="BD79">
        <v>3.4969210000000001E-3</v>
      </c>
      <c r="BE79" s="95">
        <v>9.7099999999999997E-4</v>
      </c>
      <c r="BF79">
        <v>1.239476E-3</v>
      </c>
      <c r="BG79" s="95">
        <v>1.9000000000000001E-4</v>
      </c>
      <c r="BH79" s="95">
        <v>4.0200000000000001E-4</v>
      </c>
      <c r="BI79">
        <v>1.116559E-3</v>
      </c>
      <c r="BJ79">
        <v>1.395468E-3</v>
      </c>
      <c r="BK79" s="95">
        <v>8.5899999999999995E-4</v>
      </c>
      <c r="BL79" s="95">
        <v>6.8199999999999999E-4</v>
      </c>
      <c r="BM79">
        <v>1.5068E-3</v>
      </c>
      <c r="BN79" s="95">
        <v>7.4600000000000003E-4</v>
      </c>
      <c r="BO79" s="95">
        <v>2.4685589999999999E-3</v>
      </c>
      <c r="BP79">
        <v>3.7340429999999998E-3</v>
      </c>
      <c r="BQ79">
        <v>4.3610300000000001E-3</v>
      </c>
      <c r="BR79">
        <v>1.6687469999999999E-3</v>
      </c>
      <c r="BS79" s="95">
        <v>8.0199999999999998E-4</v>
      </c>
      <c r="BT79" s="95">
        <v>8.8699999999999998E-4</v>
      </c>
      <c r="BU79" s="95">
        <v>8.8099999999999995E-4</v>
      </c>
      <c r="BV79" s="95">
        <v>4.6000000000000001E-4</v>
      </c>
      <c r="BW79" s="95">
        <v>6.38E-4</v>
      </c>
      <c r="BX79" s="95">
        <v>3.7800000000000003E-4</v>
      </c>
      <c r="BY79">
        <v>5.0451239999999998E-3</v>
      </c>
      <c r="BZ79" s="95">
        <v>4.9600000000000002E-4</v>
      </c>
      <c r="CA79">
        <v>0.57399999999999995</v>
      </c>
      <c r="CB79">
        <v>1.727295E-3</v>
      </c>
      <c r="CC79" s="95">
        <v>6.1799999999999995E-4</v>
      </c>
      <c r="CD79">
        <v>1.8990159999999999E-3</v>
      </c>
      <c r="CE79" s="95">
        <v>6.9499999999999998E-4</v>
      </c>
      <c r="CF79" s="95">
        <v>3.5100000000000002E-4</v>
      </c>
      <c r="CG79">
        <v>5.6366719999999997E-3</v>
      </c>
      <c r="CH79">
        <v>4.2818099999999996E-3</v>
      </c>
      <c r="CI79">
        <v>1.447552E-3</v>
      </c>
      <c r="CJ79" s="95">
        <v>6.38E-4</v>
      </c>
      <c r="CK79">
        <v>1.1692600000000001E-3</v>
      </c>
      <c r="CL79" s="95">
        <v>5.7600000000000001E-4</v>
      </c>
      <c r="CM79" s="95">
        <v>4.3100000000000001E-4</v>
      </c>
      <c r="CN79">
        <v>6.3743070000000001E-3</v>
      </c>
      <c r="CO79">
        <v>2.7066289999999999E-3</v>
      </c>
      <c r="CP79" s="95">
        <v>3.48E-4</v>
      </c>
      <c r="CQ79">
        <v>2.350731E-3</v>
      </c>
      <c r="CR79">
        <v>1.096678E-3</v>
      </c>
      <c r="CS79" s="95">
        <v>4.95E-4</v>
      </c>
    </row>
    <row r="80" spans="1:97">
      <c r="A80" s="94">
        <v>37</v>
      </c>
      <c r="B80" s="95">
        <v>4.4099999999999999E-4</v>
      </c>
      <c r="C80" s="95">
        <v>3.4600000000000001E-4</v>
      </c>
      <c r="D80" s="95">
        <v>3.4600000000000001E-4</v>
      </c>
      <c r="E80" s="95">
        <v>3.4600000000000001E-4</v>
      </c>
      <c r="F80" s="95">
        <v>3.4600000000000001E-4</v>
      </c>
      <c r="G80" s="95">
        <v>3.4600000000000001E-4</v>
      </c>
      <c r="H80" s="95">
        <v>3.4600000000000001E-4</v>
      </c>
      <c r="I80" s="95">
        <v>3.4600000000000001E-4</v>
      </c>
      <c r="J80" s="95">
        <v>1.705848E-3</v>
      </c>
      <c r="K80" s="95">
        <v>1.705848E-3</v>
      </c>
      <c r="L80" s="95">
        <v>1.705848E-3</v>
      </c>
      <c r="M80" s="95">
        <v>1.705848E-3</v>
      </c>
      <c r="N80" s="95">
        <v>1.705848E-3</v>
      </c>
      <c r="O80" s="95">
        <v>1.705848E-3</v>
      </c>
      <c r="P80" s="95">
        <v>1.705848E-3</v>
      </c>
      <c r="Q80">
        <v>3.652481E-3</v>
      </c>
      <c r="R80">
        <v>3.652481E-3</v>
      </c>
      <c r="S80">
        <v>3.652481E-3</v>
      </c>
      <c r="T80">
        <v>3.652481E-3</v>
      </c>
      <c r="U80">
        <v>1.450822E-3</v>
      </c>
      <c r="V80">
        <v>1.9198780000000001E-3</v>
      </c>
      <c r="W80">
        <v>1.051349E-3</v>
      </c>
      <c r="X80">
        <v>1.051349E-3</v>
      </c>
      <c r="Y80">
        <v>2.5347640000000001E-3</v>
      </c>
      <c r="Z80">
        <v>2.5347640000000001E-3</v>
      </c>
      <c r="AA80">
        <v>2.5347640000000001E-3</v>
      </c>
      <c r="AB80">
        <v>1.45758E-3</v>
      </c>
      <c r="AC80">
        <v>0.28599999999999998</v>
      </c>
      <c r="AD80" s="95">
        <v>1.8657229999999999E-3</v>
      </c>
      <c r="AE80" s="95">
        <v>1.8657229999999999E-3</v>
      </c>
      <c r="AF80" s="95">
        <v>3.6499999999999998E-4</v>
      </c>
      <c r="AG80">
        <v>1.446379E-3</v>
      </c>
      <c r="AH80">
        <v>1.446379E-3</v>
      </c>
      <c r="AI80">
        <v>1.446379E-3</v>
      </c>
      <c r="AJ80">
        <v>1.446379E-3</v>
      </c>
      <c r="AK80">
        <v>2.6315760000000001E-3</v>
      </c>
      <c r="AL80">
        <v>2.6315760000000001E-3</v>
      </c>
      <c r="AM80">
        <v>2.6315760000000001E-3</v>
      </c>
      <c r="AN80">
        <v>2.0572770000000002E-3</v>
      </c>
      <c r="AO80">
        <v>2.281614E-3</v>
      </c>
      <c r="AP80" s="95">
        <v>6.7599999999999995E-4</v>
      </c>
      <c r="AQ80" s="95">
        <v>6.7599999999999995E-4</v>
      </c>
      <c r="AR80" s="95">
        <v>6.7599999999999995E-4</v>
      </c>
      <c r="AS80" s="95">
        <v>6.7599999999999995E-4</v>
      </c>
      <c r="AT80" s="95">
        <v>6.7599999999999995E-4</v>
      </c>
      <c r="AU80" s="95">
        <v>3.21E-4</v>
      </c>
      <c r="AV80">
        <v>1.9062370000000001E-3</v>
      </c>
      <c r="AW80" s="95">
        <v>1.7000000000000001E-4</v>
      </c>
      <c r="AX80" s="95">
        <v>4.4099999999999999E-4</v>
      </c>
      <c r="AY80">
        <v>1.1692740000000001E-3</v>
      </c>
      <c r="AZ80" s="95">
        <v>3.4600000000000001E-4</v>
      </c>
      <c r="BA80" s="95">
        <v>5.4000000000000001E-4</v>
      </c>
      <c r="BB80" s="95">
        <v>1.3430359999999999E-3</v>
      </c>
      <c r="BC80" s="95">
        <v>2.1609730000000001E-3</v>
      </c>
      <c r="BD80">
        <v>2.7395520000000001E-3</v>
      </c>
      <c r="BE80" s="95">
        <v>1.705848E-3</v>
      </c>
      <c r="BF80">
        <v>3.652481E-3</v>
      </c>
      <c r="BG80" s="95">
        <v>1.74E-4</v>
      </c>
      <c r="BH80" s="95">
        <v>3.8299999999999999E-4</v>
      </c>
      <c r="BI80">
        <v>1.450822E-3</v>
      </c>
      <c r="BJ80">
        <v>1.9198780000000001E-3</v>
      </c>
      <c r="BK80" s="95">
        <v>9.3999999999999997E-4</v>
      </c>
      <c r="BL80" s="95">
        <v>7.6800000000000002E-4</v>
      </c>
      <c r="BM80">
        <v>3.3138690000000001E-3</v>
      </c>
      <c r="BN80">
        <v>1.051349E-3</v>
      </c>
      <c r="BO80" s="95">
        <v>8.8000000000000003E-4</v>
      </c>
      <c r="BP80">
        <v>2.5347640000000001E-3</v>
      </c>
      <c r="BQ80" s="95">
        <v>1.163147E-3</v>
      </c>
      <c r="BR80">
        <v>1.45758E-3</v>
      </c>
      <c r="BS80" s="95">
        <v>7.6800000000000002E-4</v>
      </c>
      <c r="BT80">
        <v>1.3918789999999999E-3</v>
      </c>
      <c r="BU80">
        <v>1.1030790000000001E-3</v>
      </c>
      <c r="BV80" s="95">
        <v>4.3399999999999998E-4</v>
      </c>
      <c r="BW80" s="95">
        <v>6.6799999999999997E-4</v>
      </c>
      <c r="BX80" s="95">
        <v>3.6499999999999998E-4</v>
      </c>
      <c r="BY80" s="95">
        <v>1.8657229999999999E-3</v>
      </c>
      <c r="BZ80" s="95">
        <v>5.2999999999999998E-4</v>
      </c>
      <c r="CA80">
        <v>1.446379E-3</v>
      </c>
      <c r="CB80">
        <v>0.57399999999999995</v>
      </c>
      <c r="CC80" s="95">
        <v>5.8299999999999997E-4</v>
      </c>
      <c r="CD80">
        <v>2.6315760000000001E-3</v>
      </c>
      <c r="CE80" s="95">
        <v>8.3000000000000001E-4</v>
      </c>
      <c r="CF80" s="95">
        <v>3.3E-4</v>
      </c>
      <c r="CG80">
        <v>2.0572770000000002E-3</v>
      </c>
      <c r="CH80" s="95">
        <v>1.215023E-3</v>
      </c>
      <c r="CI80">
        <v>6.7575639999999998E-3</v>
      </c>
      <c r="CJ80" s="95">
        <v>6.3500000000000004E-4</v>
      </c>
      <c r="CK80">
        <v>2.281614E-3</v>
      </c>
      <c r="CL80" s="95">
        <v>6.7599999999999995E-4</v>
      </c>
      <c r="CM80" s="95">
        <v>4.2700000000000002E-4</v>
      </c>
      <c r="CN80" s="95">
        <v>1.160615E-3</v>
      </c>
      <c r="CO80">
        <v>3.8224959999999999E-3</v>
      </c>
      <c r="CP80" s="95">
        <v>3.21E-4</v>
      </c>
      <c r="CQ80">
        <v>4.1429769999999999E-3</v>
      </c>
      <c r="CR80">
        <v>1.0865060000000001E-3</v>
      </c>
      <c r="CS80" s="95">
        <v>4.8700000000000002E-4</v>
      </c>
    </row>
    <row r="81" spans="1:97">
      <c r="A81" s="94">
        <v>38</v>
      </c>
      <c r="B81" s="95">
        <v>1.496577E-3</v>
      </c>
      <c r="C81" s="95">
        <v>1.1821959999999999E-3</v>
      </c>
      <c r="D81" s="95">
        <v>1.1821959999999999E-3</v>
      </c>
      <c r="E81" s="95">
        <v>1.1821959999999999E-3</v>
      </c>
      <c r="F81" s="95">
        <v>1.1821959999999999E-3</v>
      </c>
      <c r="G81" s="95">
        <v>1.1821959999999999E-3</v>
      </c>
      <c r="H81" s="95">
        <v>1.1821959999999999E-3</v>
      </c>
      <c r="I81" s="95">
        <v>1.1821959999999999E-3</v>
      </c>
      <c r="J81" s="95">
        <v>9.5399999999999999E-4</v>
      </c>
      <c r="K81" s="95">
        <v>9.5399999999999999E-4</v>
      </c>
      <c r="L81" s="95">
        <v>9.5399999999999999E-4</v>
      </c>
      <c r="M81" s="95">
        <v>9.5399999999999999E-4</v>
      </c>
      <c r="N81" s="95">
        <v>9.5399999999999999E-4</v>
      </c>
      <c r="O81" s="95">
        <v>9.5399999999999999E-4</v>
      </c>
      <c r="P81" s="95">
        <v>9.5399999999999999E-4</v>
      </c>
      <c r="Q81">
        <v>1.1607849999999999E-3</v>
      </c>
      <c r="R81">
        <v>1.1607849999999999E-3</v>
      </c>
      <c r="S81">
        <v>1.1607849999999999E-3</v>
      </c>
      <c r="T81">
        <v>1.1607849999999999E-3</v>
      </c>
      <c r="U81">
        <v>1.87934E-3</v>
      </c>
      <c r="V81">
        <v>1.606225E-3</v>
      </c>
      <c r="W81">
        <v>1.356154E-3</v>
      </c>
      <c r="X81">
        <v>1.356154E-3</v>
      </c>
      <c r="Y81">
        <v>1.021969E-3</v>
      </c>
      <c r="Z81">
        <v>1.021969E-3</v>
      </c>
      <c r="AA81">
        <v>1.021969E-3</v>
      </c>
      <c r="AB81">
        <v>1.5861530000000001E-3</v>
      </c>
      <c r="AC81">
        <v>1.1267549999999999E-3</v>
      </c>
      <c r="AD81" s="95">
        <v>9.6699999999999998E-4</v>
      </c>
      <c r="AE81" s="95">
        <v>9.6699999999999998E-4</v>
      </c>
      <c r="AF81" s="95">
        <v>1.397817E-3</v>
      </c>
      <c r="AG81">
        <v>1.0000390000000001E-3</v>
      </c>
      <c r="AH81">
        <v>1.0000390000000001E-3</v>
      </c>
      <c r="AI81">
        <v>1.0000390000000001E-3</v>
      </c>
      <c r="AJ81">
        <v>1.0000390000000001E-3</v>
      </c>
      <c r="AK81">
        <v>1.368207E-3</v>
      </c>
      <c r="AL81">
        <v>1.368207E-3</v>
      </c>
      <c r="AM81">
        <v>1.368207E-3</v>
      </c>
      <c r="AN81">
        <v>1.07212E-3</v>
      </c>
      <c r="AO81">
        <v>1.426086E-3</v>
      </c>
      <c r="AP81" s="95">
        <v>1.552543E-3</v>
      </c>
      <c r="AQ81" s="95">
        <v>1.552543E-3</v>
      </c>
      <c r="AR81" s="95">
        <v>1.552543E-3</v>
      </c>
      <c r="AS81" s="95">
        <v>1.552543E-3</v>
      </c>
      <c r="AT81" s="95">
        <v>1.552543E-3</v>
      </c>
      <c r="AU81" s="95">
        <v>1.273663E-3</v>
      </c>
      <c r="AV81">
        <v>1.2644290000000001E-3</v>
      </c>
      <c r="AW81" s="95">
        <v>4.6099999999999998E-4</v>
      </c>
      <c r="AX81" s="95">
        <v>1.496577E-3</v>
      </c>
      <c r="AY81">
        <v>1.694173E-3</v>
      </c>
      <c r="AZ81" s="95">
        <v>1.1821959999999999E-3</v>
      </c>
      <c r="BA81" s="95">
        <v>2.6240949999999999E-3</v>
      </c>
      <c r="BB81" s="95">
        <v>9.1100000000000003E-4</v>
      </c>
      <c r="BC81" s="95">
        <v>9.7999999999999997E-4</v>
      </c>
      <c r="BD81">
        <v>1.035205E-3</v>
      </c>
      <c r="BE81" s="95">
        <v>9.5399999999999999E-4</v>
      </c>
      <c r="BF81">
        <v>1.1607849999999999E-3</v>
      </c>
      <c r="BG81" s="95">
        <v>4.17E-4</v>
      </c>
      <c r="BH81" s="95">
        <v>1.75358E-3</v>
      </c>
      <c r="BI81">
        <v>1.87934E-3</v>
      </c>
      <c r="BJ81">
        <v>1.606225E-3</v>
      </c>
      <c r="BK81">
        <v>2.9176670000000001E-3</v>
      </c>
      <c r="BL81" s="95">
        <v>2.7308229999999998E-3</v>
      </c>
      <c r="BM81">
        <v>1.367428E-3</v>
      </c>
      <c r="BN81">
        <v>1.356154E-3</v>
      </c>
      <c r="BO81" s="95">
        <v>8.1999999999999998E-4</v>
      </c>
      <c r="BP81">
        <v>1.021969E-3</v>
      </c>
      <c r="BQ81" s="95">
        <v>8.7600000000000004E-4</v>
      </c>
      <c r="BR81">
        <v>1.5861530000000001E-3</v>
      </c>
      <c r="BS81">
        <v>4.3566589999999997E-3</v>
      </c>
      <c r="BT81">
        <v>1.4376E-3</v>
      </c>
      <c r="BU81">
        <v>2.156879E-3</v>
      </c>
      <c r="BV81" s="95">
        <v>2.8347250000000002E-3</v>
      </c>
      <c r="BW81" s="95">
        <v>4.1938469999999997E-3</v>
      </c>
      <c r="BX81" s="95">
        <v>1.397817E-3</v>
      </c>
      <c r="BY81" s="95">
        <v>9.6699999999999998E-4</v>
      </c>
      <c r="BZ81" s="95">
        <v>1.7879129999999999E-3</v>
      </c>
      <c r="CA81">
        <v>1.0000390000000001E-3</v>
      </c>
      <c r="CB81">
        <v>1.1267549999999999E-3</v>
      </c>
      <c r="CC81" s="95">
        <v>0.86</v>
      </c>
      <c r="CD81">
        <v>1.368207E-3</v>
      </c>
      <c r="CE81">
        <v>2.139199E-3</v>
      </c>
      <c r="CF81" s="95">
        <v>1.2681019999999999E-3</v>
      </c>
      <c r="CG81">
        <v>1.07212E-3</v>
      </c>
      <c r="CH81" s="95">
        <v>8.7500000000000002E-4</v>
      </c>
      <c r="CI81">
        <v>1.0905330000000001E-3</v>
      </c>
      <c r="CJ81" s="95">
        <v>8.1300420000000005E-3</v>
      </c>
      <c r="CK81">
        <v>1.426086E-3</v>
      </c>
      <c r="CL81" s="95">
        <v>1.552543E-3</v>
      </c>
      <c r="CM81" s="95">
        <v>1.827092E-3</v>
      </c>
      <c r="CN81" s="95">
        <v>9.2400000000000002E-4</v>
      </c>
      <c r="CO81">
        <v>1.058495E-3</v>
      </c>
      <c r="CP81" s="95">
        <v>1.273663E-3</v>
      </c>
      <c r="CQ81">
        <v>1.1898880000000001E-3</v>
      </c>
      <c r="CR81">
        <v>2.2720259999999999E-3</v>
      </c>
      <c r="CS81" s="95">
        <v>3.138381E-3</v>
      </c>
    </row>
    <row r="82" spans="1:97">
      <c r="A82" s="94">
        <v>39</v>
      </c>
      <c r="B82" s="95">
        <v>5.1500000000000005E-4</v>
      </c>
      <c r="C82" s="95">
        <v>4.06E-4</v>
      </c>
      <c r="D82" s="95">
        <v>4.06E-4</v>
      </c>
      <c r="E82" s="95">
        <v>4.06E-4</v>
      </c>
      <c r="F82" s="95">
        <v>4.06E-4</v>
      </c>
      <c r="G82" s="95">
        <v>4.06E-4</v>
      </c>
      <c r="H82" s="95">
        <v>4.06E-4</v>
      </c>
      <c r="I82" s="95">
        <v>4.06E-4</v>
      </c>
      <c r="J82">
        <v>1.1937149999999999E-3</v>
      </c>
      <c r="K82">
        <v>1.1937149999999999E-3</v>
      </c>
      <c r="L82">
        <v>1.1937149999999999E-3</v>
      </c>
      <c r="M82">
        <v>1.1937149999999999E-3</v>
      </c>
      <c r="N82">
        <v>1.1937149999999999E-3</v>
      </c>
      <c r="O82">
        <v>1.1937149999999999E-3</v>
      </c>
      <c r="P82">
        <v>1.1937149999999999E-3</v>
      </c>
      <c r="Q82">
        <v>2.0808089999999999E-3</v>
      </c>
      <c r="R82">
        <v>2.0808089999999999E-3</v>
      </c>
      <c r="S82">
        <v>2.0808089999999999E-3</v>
      </c>
      <c r="T82">
        <v>2.0808089999999999E-3</v>
      </c>
      <c r="U82">
        <v>2.4677269999999999E-3</v>
      </c>
      <c r="V82">
        <v>4.7390230000000002E-3</v>
      </c>
      <c r="W82">
        <v>1.0865740000000001E-3</v>
      </c>
      <c r="X82">
        <v>1.0865740000000001E-3</v>
      </c>
      <c r="Y82" s="95">
        <v>2.2867930000000001E-3</v>
      </c>
      <c r="Z82" s="95">
        <v>2.2867930000000001E-3</v>
      </c>
      <c r="AA82" s="95">
        <v>2.2867930000000001E-3</v>
      </c>
      <c r="AB82">
        <v>3.6177510000000002E-3</v>
      </c>
      <c r="AC82">
        <v>2.9179359999999999E-3</v>
      </c>
      <c r="AD82" s="95">
        <v>1.8230919999999999E-3</v>
      </c>
      <c r="AE82" s="95">
        <v>1.8230919999999999E-3</v>
      </c>
      <c r="AF82" s="95">
        <v>4.3399999999999998E-4</v>
      </c>
      <c r="AG82" s="95">
        <v>1.7632100000000001E-3</v>
      </c>
      <c r="AH82" s="95">
        <v>1.7632100000000001E-3</v>
      </c>
      <c r="AI82" s="95">
        <v>1.7632100000000001E-3</v>
      </c>
      <c r="AJ82" s="95">
        <v>1.7632100000000001E-3</v>
      </c>
      <c r="AK82">
        <v>9.5333333000000006E-2</v>
      </c>
      <c r="AL82">
        <v>9.5333333000000006E-2</v>
      </c>
      <c r="AM82">
        <v>9.5333333000000006E-2</v>
      </c>
      <c r="AN82" s="95">
        <v>2.5323210000000001E-3</v>
      </c>
      <c r="AO82">
        <v>2.5553889999999999E-3</v>
      </c>
      <c r="AP82" s="95">
        <v>7.6499999999999995E-4</v>
      </c>
      <c r="AQ82" s="95">
        <v>7.6499999999999995E-4</v>
      </c>
      <c r="AR82" s="95">
        <v>7.6499999999999995E-4</v>
      </c>
      <c r="AS82" s="95">
        <v>7.6499999999999995E-4</v>
      </c>
      <c r="AT82" s="95">
        <v>7.6499999999999995E-4</v>
      </c>
      <c r="AU82" s="95">
        <v>3.86E-4</v>
      </c>
      <c r="AV82">
        <v>1.65905E-3</v>
      </c>
      <c r="AW82" s="95">
        <v>1.9799999999999999E-4</v>
      </c>
      <c r="AX82" s="95">
        <v>5.1500000000000005E-4</v>
      </c>
      <c r="AY82">
        <v>1.3799249999999999E-3</v>
      </c>
      <c r="AZ82" s="95">
        <v>4.06E-4</v>
      </c>
      <c r="BA82" s="95">
        <v>6.6299999999999996E-4</v>
      </c>
      <c r="BB82" s="95">
        <v>1.431419E-3</v>
      </c>
      <c r="BC82" s="95">
        <v>1.9479759999999999E-3</v>
      </c>
      <c r="BD82" s="95">
        <v>2.419221E-3</v>
      </c>
      <c r="BE82">
        <v>1.1937149999999999E-3</v>
      </c>
      <c r="BF82">
        <v>2.0808089999999999E-3</v>
      </c>
      <c r="BG82" s="95">
        <v>1.9599999999999999E-4</v>
      </c>
      <c r="BH82" s="95">
        <v>4.64E-4</v>
      </c>
      <c r="BI82">
        <v>2.4677269999999999E-3</v>
      </c>
      <c r="BJ82">
        <v>4.7390230000000002E-3</v>
      </c>
      <c r="BK82">
        <v>1.3852230000000001E-3</v>
      </c>
      <c r="BL82" s="95">
        <v>9.8200000000000002E-4</v>
      </c>
      <c r="BM82">
        <v>5.2433339999999997E-3</v>
      </c>
      <c r="BN82">
        <v>1.0865740000000001E-3</v>
      </c>
      <c r="BO82" s="95">
        <v>9.9700000000000006E-4</v>
      </c>
      <c r="BP82" s="95">
        <v>2.2867930000000001E-3</v>
      </c>
      <c r="BQ82" s="95">
        <v>1.2588199999999999E-3</v>
      </c>
      <c r="BR82">
        <v>3.6177510000000002E-3</v>
      </c>
      <c r="BS82">
        <v>1.132493E-3</v>
      </c>
      <c r="BT82">
        <v>1.46021E-3</v>
      </c>
      <c r="BU82">
        <v>1.5187390000000001E-3</v>
      </c>
      <c r="BV82" s="95">
        <v>5.4299999999999997E-4</v>
      </c>
      <c r="BW82" s="95">
        <v>8.7100000000000003E-4</v>
      </c>
      <c r="BX82" s="95">
        <v>4.3399999999999998E-4</v>
      </c>
      <c r="BY82" s="95">
        <v>1.8230919999999999E-3</v>
      </c>
      <c r="BZ82" s="95">
        <v>6.2399999999999999E-4</v>
      </c>
      <c r="CA82" s="95">
        <v>1.7632100000000001E-3</v>
      </c>
      <c r="CB82">
        <v>2.9179359999999999E-3</v>
      </c>
      <c r="CC82" s="95">
        <v>7.85E-4</v>
      </c>
      <c r="CD82">
        <v>0.57399999999999995</v>
      </c>
      <c r="CE82">
        <v>1.0188420000000001E-3</v>
      </c>
      <c r="CF82" s="95">
        <v>3.9399999999999998E-4</v>
      </c>
      <c r="CG82" s="95">
        <v>2.5323210000000001E-3</v>
      </c>
      <c r="CH82" s="95">
        <v>1.2825709999999999E-3</v>
      </c>
      <c r="CI82">
        <v>2.1881370000000002E-3</v>
      </c>
      <c r="CJ82" s="95">
        <v>8.4800000000000001E-4</v>
      </c>
      <c r="CK82">
        <v>2.5553889999999999E-3</v>
      </c>
      <c r="CL82" s="95">
        <v>7.6499999999999995E-4</v>
      </c>
      <c r="CM82" s="95">
        <v>5.1199999999999998E-4</v>
      </c>
      <c r="CN82" s="95">
        <v>1.3595110000000001E-3</v>
      </c>
      <c r="CO82" s="95">
        <v>2.6802390000000001E-3</v>
      </c>
      <c r="CP82" s="95">
        <v>3.86E-4</v>
      </c>
      <c r="CQ82">
        <v>5.2151009999999998E-3</v>
      </c>
      <c r="CR82">
        <v>1.9263049999999999E-3</v>
      </c>
      <c r="CS82" s="95">
        <v>6.0700000000000001E-4</v>
      </c>
    </row>
    <row r="83" spans="1:97">
      <c r="A83" s="94">
        <v>40</v>
      </c>
      <c r="B83">
        <v>1.3091470000000001E-3</v>
      </c>
      <c r="C83" s="95">
        <v>8.3299999999999997E-4</v>
      </c>
      <c r="D83" s="95">
        <v>8.3299999999999997E-4</v>
      </c>
      <c r="E83" s="95">
        <v>8.3299999999999997E-4</v>
      </c>
      <c r="F83" s="95">
        <v>8.3299999999999997E-4</v>
      </c>
      <c r="G83" s="95">
        <v>8.3299999999999997E-4</v>
      </c>
      <c r="H83" s="95">
        <v>8.3299999999999997E-4</v>
      </c>
      <c r="I83" s="95">
        <v>8.3299999999999997E-4</v>
      </c>
      <c r="J83" s="95">
        <v>1.0907480000000001E-3</v>
      </c>
      <c r="K83" s="95">
        <v>1.0907480000000001E-3</v>
      </c>
      <c r="L83" s="95">
        <v>1.0907480000000001E-3</v>
      </c>
      <c r="M83" s="95">
        <v>1.0907480000000001E-3</v>
      </c>
      <c r="N83" s="95">
        <v>1.0907480000000001E-3</v>
      </c>
      <c r="O83" s="95">
        <v>1.0907480000000001E-3</v>
      </c>
      <c r="P83" s="95">
        <v>1.0907480000000001E-3</v>
      </c>
      <c r="Q83" s="95">
        <v>1.360687E-3</v>
      </c>
      <c r="R83" s="95">
        <v>1.360687E-3</v>
      </c>
      <c r="S83" s="95">
        <v>1.360687E-3</v>
      </c>
      <c r="T83" s="95">
        <v>1.360687E-3</v>
      </c>
      <c r="U83" s="95">
        <v>2.1212840000000002E-3</v>
      </c>
      <c r="V83" s="95">
        <v>1.618846E-3</v>
      </c>
      <c r="W83" s="95">
        <v>2.5627150000000001E-3</v>
      </c>
      <c r="X83" s="95">
        <v>2.5627150000000001E-3</v>
      </c>
      <c r="Y83" s="95">
        <v>9.1500000000000001E-4</v>
      </c>
      <c r="Z83" s="95">
        <v>9.1500000000000001E-4</v>
      </c>
      <c r="AA83" s="95">
        <v>9.1500000000000001E-4</v>
      </c>
      <c r="AB83" s="95">
        <v>1.2646129999999999E-3</v>
      </c>
      <c r="AC83" s="95">
        <v>1.16201E-3</v>
      </c>
      <c r="AD83" s="95">
        <v>8.3799999999999999E-4</v>
      </c>
      <c r="AE83" s="95">
        <v>8.3799999999999999E-4</v>
      </c>
      <c r="AF83" s="95">
        <v>9.0799999999999995E-4</v>
      </c>
      <c r="AG83" s="95">
        <v>8.1499999999999997E-4</v>
      </c>
      <c r="AH83" s="95">
        <v>8.1499999999999997E-4</v>
      </c>
      <c r="AI83" s="95">
        <v>8.1499999999999997E-4</v>
      </c>
      <c r="AJ83" s="95">
        <v>8.1499999999999997E-4</v>
      </c>
      <c r="AK83" s="95">
        <v>1.286583E-3</v>
      </c>
      <c r="AL83" s="95">
        <v>1.286583E-3</v>
      </c>
      <c r="AM83" s="95">
        <v>1.286583E-3</v>
      </c>
      <c r="AN83" s="95">
        <v>9.2000000000000003E-4</v>
      </c>
      <c r="AO83" s="95">
        <v>1.8262549999999999E-3</v>
      </c>
      <c r="AP83">
        <v>3.1534459999999999E-3</v>
      </c>
      <c r="AQ83">
        <v>3.1534459999999999E-3</v>
      </c>
      <c r="AR83">
        <v>3.1534459999999999E-3</v>
      </c>
      <c r="AS83">
        <v>3.1534459999999999E-3</v>
      </c>
      <c r="AT83">
        <v>3.1534459999999999E-3</v>
      </c>
      <c r="AU83" s="95">
        <v>7.0699999999999995E-4</v>
      </c>
      <c r="AV83" s="95">
        <v>1.751191E-3</v>
      </c>
      <c r="AW83" s="95">
        <v>2.9300000000000002E-4</v>
      </c>
      <c r="AX83">
        <v>1.3091470000000001E-3</v>
      </c>
      <c r="AY83" s="95">
        <v>3.8307749999999998E-3</v>
      </c>
      <c r="AZ83" s="95">
        <v>8.3299999999999997E-4</v>
      </c>
      <c r="BA83">
        <v>2.0909219999999998E-3</v>
      </c>
      <c r="BB83" s="95">
        <v>7.5500000000000003E-4</v>
      </c>
      <c r="BC83" s="95">
        <v>8.6700000000000004E-4</v>
      </c>
      <c r="BD83" s="95">
        <v>9.3300000000000002E-4</v>
      </c>
      <c r="BE83" s="95">
        <v>1.0907480000000001E-3</v>
      </c>
      <c r="BF83" s="95">
        <v>1.360687E-3</v>
      </c>
      <c r="BG83" s="95">
        <v>3.0699999999999998E-4</v>
      </c>
      <c r="BH83" s="95">
        <v>9.6000000000000002E-4</v>
      </c>
      <c r="BI83" s="95">
        <v>2.1212840000000002E-3</v>
      </c>
      <c r="BJ83" s="95">
        <v>1.618846E-3</v>
      </c>
      <c r="BK83">
        <v>2.747663E-3</v>
      </c>
      <c r="BL83">
        <v>7.0858919999999999E-3</v>
      </c>
      <c r="BM83" s="95">
        <v>1.4675389999999999E-3</v>
      </c>
      <c r="BN83" s="95">
        <v>2.5627150000000001E-3</v>
      </c>
      <c r="BO83" s="95">
        <v>6.3599999999999996E-4</v>
      </c>
      <c r="BP83" s="95">
        <v>9.1500000000000001E-4</v>
      </c>
      <c r="BQ83" s="95">
        <v>7.1199999999999996E-4</v>
      </c>
      <c r="BR83" s="95">
        <v>1.2646129999999999E-3</v>
      </c>
      <c r="BS83">
        <v>1.775338E-3</v>
      </c>
      <c r="BT83" s="95">
        <v>2.4736110000000001E-3</v>
      </c>
      <c r="BU83">
        <v>3.7609829999999999E-3</v>
      </c>
      <c r="BV83">
        <v>1.1252930000000001E-3</v>
      </c>
      <c r="BW83">
        <v>3.009023E-3</v>
      </c>
      <c r="BX83" s="95">
        <v>9.0799999999999995E-4</v>
      </c>
      <c r="BY83" s="95">
        <v>8.3799999999999999E-4</v>
      </c>
      <c r="BZ83">
        <v>2.0222999999999999E-3</v>
      </c>
      <c r="CA83" s="95">
        <v>8.1499999999999997E-4</v>
      </c>
      <c r="CB83" s="95">
        <v>1.16201E-3</v>
      </c>
      <c r="CC83">
        <v>1.550577E-3</v>
      </c>
      <c r="CD83" s="95">
        <v>1.286583E-3</v>
      </c>
      <c r="CE83">
        <v>0.86</v>
      </c>
      <c r="CF83" s="95">
        <v>7.54E-4</v>
      </c>
      <c r="CG83" s="95">
        <v>9.2000000000000003E-4</v>
      </c>
      <c r="CH83" s="95">
        <v>7.2000000000000005E-4</v>
      </c>
      <c r="CI83" s="95">
        <v>1.177595E-3</v>
      </c>
      <c r="CJ83">
        <v>2.0917829999999998E-3</v>
      </c>
      <c r="CK83" s="95">
        <v>1.8262549999999999E-3</v>
      </c>
      <c r="CL83">
        <v>3.1534459999999999E-3</v>
      </c>
      <c r="CM83">
        <v>1.2175630000000001E-3</v>
      </c>
      <c r="CN83" s="95">
        <v>7.36E-4</v>
      </c>
      <c r="CO83" s="95">
        <v>9.8700000000000003E-4</v>
      </c>
      <c r="CP83" s="95">
        <v>7.0699999999999995E-4</v>
      </c>
      <c r="CQ83" s="95">
        <v>1.123871E-3</v>
      </c>
      <c r="CR83" s="95">
        <v>1.67055E-3</v>
      </c>
      <c r="CS83">
        <v>1.4988429999999999E-3</v>
      </c>
    </row>
    <row r="84" spans="1:97">
      <c r="A84" s="94">
        <v>41</v>
      </c>
      <c r="B84" s="95">
        <v>2.11268E-3</v>
      </c>
      <c r="C84" s="95">
        <v>3.9616240000000004E-3</v>
      </c>
      <c r="D84" s="95">
        <v>3.9616240000000004E-3</v>
      </c>
      <c r="E84" s="95">
        <v>3.9616240000000004E-3</v>
      </c>
      <c r="F84" s="95">
        <v>3.9616240000000004E-3</v>
      </c>
      <c r="G84" s="95">
        <v>3.9616240000000004E-3</v>
      </c>
      <c r="H84" s="95">
        <v>3.9616240000000004E-3</v>
      </c>
      <c r="I84" s="95">
        <v>3.9616240000000004E-3</v>
      </c>
      <c r="J84" s="95">
        <v>6.8999999999999997E-4</v>
      </c>
      <c r="K84" s="95">
        <v>6.8999999999999997E-4</v>
      </c>
      <c r="L84" s="95">
        <v>6.8999999999999997E-4</v>
      </c>
      <c r="M84" s="95">
        <v>6.8999999999999997E-4</v>
      </c>
      <c r="N84" s="95">
        <v>6.8999999999999997E-4</v>
      </c>
      <c r="O84" s="95">
        <v>6.8999999999999997E-4</v>
      </c>
      <c r="P84" s="95">
        <v>6.8999999999999997E-4</v>
      </c>
      <c r="Q84" s="95">
        <v>7.5000000000000002E-4</v>
      </c>
      <c r="R84" s="95">
        <v>7.5000000000000002E-4</v>
      </c>
      <c r="S84" s="95">
        <v>7.5000000000000002E-4</v>
      </c>
      <c r="T84" s="95">
        <v>7.5000000000000002E-4</v>
      </c>
      <c r="U84" s="95">
        <v>9.1100000000000003E-4</v>
      </c>
      <c r="V84" s="95">
        <v>8.3699999999999996E-4</v>
      </c>
      <c r="W84" s="95">
        <v>9.2500000000000004E-4</v>
      </c>
      <c r="X84" s="95">
        <v>9.2500000000000004E-4</v>
      </c>
      <c r="Y84" s="95">
        <v>6.5499999999999998E-4</v>
      </c>
      <c r="Z84" s="95">
        <v>6.5499999999999998E-4</v>
      </c>
      <c r="AA84" s="95">
        <v>6.5499999999999998E-4</v>
      </c>
      <c r="AB84" s="95">
        <v>8.0400000000000003E-4</v>
      </c>
      <c r="AC84" s="95">
        <v>7.1299999999999998E-4</v>
      </c>
      <c r="AD84" s="95">
        <v>6.3100000000000005E-4</v>
      </c>
      <c r="AE84" s="95">
        <v>6.3100000000000005E-4</v>
      </c>
      <c r="AF84" s="95">
        <v>5.4928030000000001E-3</v>
      </c>
      <c r="AG84" s="95">
        <v>6.3599999999999996E-4</v>
      </c>
      <c r="AH84" s="95">
        <v>6.3599999999999996E-4</v>
      </c>
      <c r="AI84" s="95">
        <v>6.3599999999999996E-4</v>
      </c>
      <c r="AJ84" s="95">
        <v>6.3599999999999996E-4</v>
      </c>
      <c r="AK84" s="95">
        <v>7.6800000000000002E-4</v>
      </c>
      <c r="AL84" s="95">
        <v>7.6800000000000002E-4</v>
      </c>
      <c r="AM84" s="95">
        <v>7.6800000000000002E-4</v>
      </c>
      <c r="AN84" s="95">
        <v>6.6699999999999995E-4</v>
      </c>
      <c r="AO84" s="95">
        <v>8.3100000000000003E-4</v>
      </c>
      <c r="AP84" s="95">
        <v>1.1917539999999999E-3</v>
      </c>
      <c r="AQ84" s="95">
        <v>1.1917539999999999E-3</v>
      </c>
      <c r="AR84" s="95">
        <v>1.1917539999999999E-3</v>
      </c>
      <c r="AS84" s="95">
        <v>1.1917539999999999E-3</v>
      </c>
      <c r="AT84" s="95">
        <v>1.1917539999999999E-3</v>
      </c>
      <c r="AU84" s="95">
        <v>7.6964829999999996E-3</v>
      </c>
      <c r="AV84" s="95">
        <v>8.1300000000000003E-4</v>
      </c>
      <c r="AW84" s="95">
        <v>7.2999999999999996E-4</v>
      </c>
      <c r="AX84" s="95">
        <v>2.11268E-3</v>
      </c>
      <c r="AY84" s="95">
        <v>9.7199999999999999E-4</v>
      </c>
      <c r="AZ84" s="95">
        <v>3.9616240000000004E-3</v>
      </c>
      <c r="BA84" s="95">
        <v>1.8182739999999999E-3</v>
      </c>
      <c r="BB84" s="95">
        <v>6.0400000000000004E-4</v>
      </c>
      <c r="BC84" s="95">
        <v>6.3900000000000003E-4</v>
      </c>
      <c r="BD84" s="95">
        <v>6.6100000000000002E-4</v>
      </c>
      <c r="BE84" s="95">
        <v>6.8999999999999997E-4</v>
      </c>
      <c r="BF84" s="95">
        <v>7.5000000000000002E-4</v>
      </c>
      <c r="BG84" s="95">
        <v>6.7500000000000004E-4</v>
      </c>
      <c r="BH84" s="95">
        <v>5.0238590000000003E-3</v>
      </c>
      <c r="BI84" s="95">
        <v>9.1100000000000003E-4</v>
      </c>
      <c r="BJ84" s="95">
        <v>8.3699999999999996E-4</v>
      </c>
      <c r="BK84" s="95">
        <v>1.071839E-3</v>
      </c>
      <c r="BL84" s="95">
        <v>1.248968E-3</v>
      </c>
      <c r="BM84" s="95">
        <v>7.8700000000000005E-4</v>
      </c>
      <c r="BN84" s="95">
        <v>9.2500000000000004E-4</v>
      </c>
      <c r="BO84" s="95">
        <v>5.6099999999999998E-4</v>
      </c>
      <c r="BP84" s="95">
        <v>6.5499999999999998E-4</v>
      </c>
      <c r="BQ84" s="95">
        <v>5.8900000000000001E-4</v>
      </c>
      <c r="BR84" s="95">
        <v>8.0400000000000003E-4</v>
      </c>
      <c r="BS84" s="95">
        <v>1.1137670000000001E-3</v>
      </c>
      <c r="BT84" s="95">
        <v>8.92E-4</v>
      </c>
      <c r="BU84" s="95">
        <v>1.017951E-3</v>
      </c>
      <c r="BV84" s="95">
        <v>2.546553E-3</v>
      </c>
      <c r="BW84" s="95">
        <v>1.400802E-3</v>
      </c>
      <c r="BX84" s="95">
        <v>5.4928030000000001E-3</v>
      </c>
      <c r="BY84" s="95">
        <v>6.3100000000000005E-4</v>
      </c>
      <c r="BZ84" s="95">
        <v>1.6600829999999999E-3</v>
      </c>
      <c r="CA84" s="95">
        <v>6.3599999999999996E-4</v>
      </c>
      <c r="CB84" s="95">
        <v>7.1299999999999998E-4</v>
      </c>
      <c r="CC84" s="95">
        <v>1.4186260000000001E-3</v>
      </c>
      <c r="CD84" s="95">
        <v>7.6800000000000002E-4</v>
      </c>
      <c r="CE84" s="95">
        <v>1.1631339999999999E-3</v>
      </c>
      <c r="CF84" s="95">
        <v>0.86</v>
      </c>
      <c r="CG84" s="95">
        <v>6.6699999999999995E-4</v>
      </c>
      <c r="CH84" s="95">
        <v>5.9000000000000003E-4</v>
      </c>
      <c r="CI84" s="95">
        <v>7.1199999999999996E-4</v>
      </c>
      <c r="CJ84" s="95">
        <v>1.410761E-3</v>
      </c>
      <c r="CK84" s="95">
        <v>8.3100000000000003E-4</v>
      </c>
      <c r="CL84" s="95">
        <v>1.1917539999999999E-3</v>
      </c>
      <c r="CM84" s="95">
        <v>2.982639E-3</v>
      </c>
      <c r="CN84" s="95">
        <v>6.0499999999999996E-4</v>
      </c>
      <c r="CO84" s="95">
        <v>6.7400000000000001E-4</v>
      </c>
      <c r="CP84" s="95">
        <v>7.6964829999999996E-3</v>
      </c>
      <c r="CQ84" s="95">
        <v>7.18E-4</v>
      </c>
      <c r="CR84" s="95">
        <v>9.3300000000000002E-4</v>
      </c>
      <c r="CS84" s="95">
        <v>2.1846550000000002E-3</v>
      </c>
    </row>
    <row r="85" spans="1:97">
      <c r="A85" s="94">
        <v>42</v>
      </c>
      <c r="B85" s="95">
        <v>3.4600000000000001E-4</v>
      </c>
      <c r="C85" s="95">
        <v>2.8200000000000002E-4</v>
      </c>
      <c r="D85" s="95">
        <v>2.8200000000000002E-4</v>
      </c>
      <c r="E85" s="95">
        <v>2.8200000000000002E-4</v>
      </c>
      <c r="F85" s="95">
        <v>2.8200000000000002E-4</v>
      </c>
      <c r="G85" s="95">
        <v>2.8200000000000002E-4</v>
      </c>
      <c r="H85" s="95">
        <v>2.8200000000000002E-4</v>
      </c>
      <c r="I85" s="95">
        <v>2.8200000000000002E-4</v>
      </c>
      <c r="J85" s="95">
        <v>8.5800000000000004E-4</v>
      </c>
      <c r="K85" s="95">
        <v>8.5800000000000004E-4</v>
      </c>
      <c r="L85" s="95">
        <v>8.5800000000000004E-4</v>
      </c>
      <c r="M85" s="95">
        <v>8.5800000000000004E-4</v>
      </c>
      <c r="N85" s="95">
        <v>8.5800000000000004E-4</v>
      </c>
      <c r="O85" s="95">
        <v>8.5800000000000004E-4</v>
      </c>
      <c r="P85" s="95">
        <v>8.5800000000000004E-4</v>
      </c>
      <c r="Q85" s="95">
        <v>1.1856830000000001E-3</v>
      </c>
      <c r="R85" s="95">
        <v>1.1856830000000001E-3</v>
      </c>
      <c r="S85" s="95">
        <v>1.1856830000000001E-3</v>
      </c>
      <c r="T85" s="95">
        <v>1.1856830000000001E-3</v>
      </c>
      <c r="U85" s="95">
        <v>1.010646E-3</v>
      </c>
      <c r="V85" s="95">
        <v>1.335415E-3</v>
      </c>
      <c r="W85" s="95">
        <v>6.4499999999999996E-4</v>
      </c>
      <c r="X85" s="95">
        <v>6.4499999999999996E-4</v>
      </c>
      <c r="Y85">
        <v>5.3843550000000004E-3</v>
      </c>
      <c r="Z85">
        <v>5.3843550000000004E-3</v>
      </c>
      <c r="AA85">
        <v>5.3843550000000004E-3</v>
      </c>
      <c r="AB85">
        <v>1.518906E-3</v>
      </c>
      <c r="AC85">
        <v>1.8430849999999999E-3</v>
      </c>
      <c r="AD85">
        <v>4.447828E-3</v>
      </c>
      <c r="AE85">
        <v>4.447828E-3</v>
      </c>
      <c r="AF85" s="95">
        <v>2.99E-4</v>
      </c>
      <c r="AG85">
        <v>4.2285450000000002E-3</v>
      </c>
      <c r="AH85">
        <v>4.2285450000000002E-3</v>
      </c>
      <c r="AI85">
        <v>4.2285450000000002E-3</v>
      </c>
      <c r="AJ85">
        <v>4.2285450000000002E-3</v>
      </c>
      <c r="AK85">
        <v>2.0460280000000001E-3</v>
      </c>
      <c r="AL85">
        <v>2.0460280000000001E-3</v>
      </c>
      <c r="AM85">
        <v>2.0460280000000001E-3</v>
      </c>
      <c r="AN85">
        <v>0.28599999999999998</v>
      </c>
      <c r="AO85" s="95">
        <v>1.103351E-3</v>
      </c>
      <c r="AP85" s="95">
        <v>4.8000000000000001E-4</v>
      </c>
      <c r="AQ85" s="95">
        <v>4.8000000000000001E-4</v>
      </c>
      <c r="AR85" s="95">
        <v>4.8000000000000001E-4</v>
      </c>
      <c r="AS85" s="95">
        <v>4.8000000000000001E-4</v>
      </c>
      <c r="AT85" s="95">
        <v>4.8000000000000001E-4</v>
      </c>
      <c r="AU85" s="95">
        <v>2.72E-4</v>
      </c>
      <c r="AV85" s="95">
        <v>9.1100000000000003E-4</v>
      </c>
      <c r="AW85" s="95">
        <v>1.4999999999999999E-4</v>
      </c>
      <c r="AX85" s="95">
        <v>3.4600000000000001E-4</v>
      </c>
      <c r="AY85" s="95">
        <v>7.3499999999999998E-4</v>
      </c>
      <c r="AZ85" s="95">
        <v>2.8200000000000002E-4</v>
      </c>
      <c r="BA85" s="95">
        <v>4.2499999999999998E-4</v>
      </c>
      <c r="BB85">
        <v>2.6580169999999999E-3</v>
      </c>
      <c r="BC85">
        <v>4.3146749999999996E-3</v>
      </c>
      <c r="BD85">
        <v>5.210877E-3</v>
      </c>
      <c r="BE85" s="95">
        <v>8.5800000000000004E-4</v>
      </c>
      <c r="BF85" s="95">
        <v>1.1856830000000001E-3</v>
      </c>
      <c r="BG85" s="95">
        <v>1.47E-4</v>
      </c>
      <c r="BH85" s="95">
        <v>3.1799999999999998E-4</v>
      </c>
      <c r="BI85" s="95">
        <v>1.010646E-3</v>
      </c>
      <c r="BJ85" s="95">
        <v>1.335415E-3</v>
      </c>
      <c r="BK85" s="95">
        <v>7.3099999999999999E-4</v>
      </c>
      <c r="BL85" s="95">
        <v>5.7200000000000003E-4</v>
      </c>
      <c r="BM85">
        <v>1.5307949999999999E-3</v>
      </c>
      <c r="BN85" s="95">
        <v>6.4499999999999996E-4</v>
      </c>
      <c r="BO85">
        <v>1.3012169999999999E-3</v>
      </c>
      <c r="BP85">
        <v>5.3843550000000004E-3</v>
      </c>
      <c r="BQ85">
        <v>2.020563E-3</v>
      </c>
      <c r="BR85">
        <v>1.518906E-3</v>
      </c>
      <c r="BS85" s="95">
        <v>6.5899999999999997E-4</v>
      </c>
      <c r="BT85" s="95">
        <v>7.8899999999999999E-4</v>
      </c>
      <c r="BU85" s="95">
        <v>7.67E-4</v>
      </c>
      <c r="BV85" s="95">
        <v>3.6499999999999998E-4</v>
      </c>
      <c r="BW85" s="95">
        <v>5.2599999999999999E-4</v>
      </c>
      <c r="BX85" s="95">
        <v>2.99E-4</v>
      </c>
      <c r="BY85">
        <v>4.447828E-3</v>
      </c>
      <c r="BZ85" s="95">
        <v>4.0499999999999998E-4</v>
      </c>
      <c r="CA85">
        <v>4.2285450000000002E-3</v>
      </c>
      <c r="CB85">
        <v>1.8430849999999999E-3</v>
      </c>
      <c r="CC85" s="95">
        <v>4.9700000000000005E-4</v>
      </c>
      <c r="CD85">
        <v>2.0460280000000001E-3</v>
      </c>
      <c r="CE85" s="95">
        <v>5.8799999999999998E-4</v>
      </c>
      <c r="CF85" s="95">
        <v>2.7599999999999999E-4</v>
      </c>
      <c r="CG85">
        <v>0.57399999999999995</v>
      </c>
      <c r="CH85">
        <v>2.0980880000000001E-3</v>
      </c>
      <c r="CI85">
        <v>1.43312E-3</v>
      </c>
      <c r="CJ85" s="95">
        <v>5.1999999999999995E-4</v>
      </c>
      <c r="CK85" s="95">
        <v>1.103351E-3</v>
      </c>
      <c r="CL85" s="95">
        <v>4.8000000000000001E-4</v>
      </c>
      <c r="CM85" s="95">
        <v>3.4499999999999998E-4</v>
      </c>
      <c r="CN85">
        <v>2.2655610000000001E-3</v>
      </c>
      <c r="CO85">
        <v>3.5481739999999999E-3</v>
      </c>
      <c r="CP85" s="95">
        <v>2.72E-4</v>
      </c>
      <c r="CQ85">
        <v>3.0189969999999998E-3</v>
      </c>
      <c r="CR85" s="95">
        <v>9.41E-4</v>
      </c>
      <c r="CS85" s="95">
        <v>3.9800000000000002E-4</v>
      </c>
    </row>
    <row r="86" spans="1:97">
      <c r="A86" s="94">
        <v>44</v>
      </c>
      <c r="B86" s="95">
        <v>3.48E-4</v>
      </c>
      <c r="C86" s="95">
        <v>2.92E-4</v>
      </c>
      <c r="D86" s="95">
        <v>2.92E-4</v>
      </c>
      <c r="E86" s="95">
        <v>2.92E-4</v>
      </c>
      <c r="F86" s="95">
        <v>2.92E-4</v>
      </c>
      <c r="G86" s="95">
        <v>2.92E-4</v>
      </c>
      <c r="H86" s="95">
        <v>2.92E-4</v>
      </c>
      <c r="I86" s="95">
        <v>2.92E-4</v>
      </c>
      <c r="J86" s="95">
        <v>8.2100000000000001E-4</v>
      </c>
      <c r="K86" s="95">
        <v>8.2100000000000001E-4</v>
      </c>
      <c r="L86" s="95">
        <v>8.2100000000000001E-4</v>
      </c>
      <c r="M86" s="95">
        <v>8.2100000000000001E-4</v>
      </c>
      <c r="N86" s="95">
        <v>8.2100000000000001E-4</v>
      </c>
      <c r="O86" s="95">
        <v>8.2100000000000001E-4</v>
      </c>
      <c r="P86" s="95">
        <v>8.2100000000000001E-4</v>
      </c>
      <c r="Q86" s="95">
        <v>9.6100000000000005E-4</v>
      </c>
      <c r="R86" s="95">
        <v>9.6100000000000005E-4</v>
      </c>
      <c r="S86" s="95">
        <v>9.6100000000000005E-4</v>
      </c>
      <c r="T86" s="95">
        <v>9.6100000000000005E-4</v>
      </c>
      <c r="U86" s="95">
        <v>7.9900000000000001E-4</v>
      </c>
      <c r="V86" s="95">
        <v>9.5600000000000004E-4</v>
      </c>
      <c r="W86" s="95">
        <v>5.9299999999999999E-4</v>
      </c>
      <c r="X86" s="95">
        <v>5.9299999999999999E-4</v>
      </c>
      <c r="Y86">
        <v>2.428651E-3</v>
      </c>
      <c r="Z86">
        <v>2.428651E-3</v>
      </c>
      <c r="AA86">
        <v>2.428651E-3</v>
      </c>
      <c r="AB86">
        <v>1.061216E-3</v>
      </c>
      <c r="AC86">
        <v>1.27542E-3</v>
      </c>
      <c r="AD86">
        <v>3.6463189999999999E-3</v>
      </c>
      <c r="AE86">
        <v>3.6463189999999999E-3</v>
      </c>
      <c r="AF86" s="95">
        <v>3.0699999999999998E-4</v>
      </c>
      <c r="AG86">
        <v>3.763672E-3</v>
      </c>
      <c r="AH86">
        <v>3.763672E-3</v>
      </c>
      <c r="AI86">
        <v>3.763672E-3</v>
      </c>
      <c r="AJ86">
        <v>3.763672E-3</v>
      </c>
      <c r="AK86">
        <v>1.2141999999999999E-3</v>
      </c>
      <c r="AL86">
        <v>1.2141999999999999E-3</v>
      </c>
      <c r="AM86">
        <v>1.2141999999999999E-3</v>
      </c>
      <c r="AN86">
        <v>2.4583280000000001E-3</v>
      </c>
      <c r="AO86" s="95">
        <v>8.6499999999999999E-4</v>
      </c>
      <c r="AP86" s="95">
        <v>4.6200000000000001E-4</v>
      </c>
      <c r="AQ86" s="95">
        <v>4.6200000000000001E-4</v>
      </c>
      <c r="AR86" s="95">
        <v>4.6200000000000001E-4</v>
      </c>
      <c r="AS86" s="95">
        <v>4.6200000000000001E-4</v>
      </c>
      <c r="AT86" s="95">
        <v>4.6200000000000001E-4</v>
      </c>
      <c r="AU86" s="95">
        <v>2.8299999999999999E-4</v>
      </c>
      <c r="AV86" s="95">
        <v>7.7899999999999996E-4</v>
      </c>
      <c r="AW86" s="95">
        <v>1.64E-4</v>
      </c>
      <c r="AX86" s="95">
        <v>3.48E-4</v>
      </c>
      <c r="AY86" s="95">
        <v>6.4400000000000004E-4</v>
      </c>
      <c r="AZ86" s="95">
        <v>2.92E-4</v>
      </c>
      <c r="BA86" s="95">
        <v>4.1399999999999998E-4</v>
      </c>
      <c r="BB86">
        <v>1.1669710999999999E-2</v>
      </c>
      <c r="BC86">
        <v>2.9117779999999998E-3</v>
      </c>
      <c r="BD86">
        <v>2.2659770000000002E-3</v>
      </c>
      <c r="BE86" s="95">
        <v>8.2100000000000001E-4</v>
      </c>
      <c r="BF86" s="95">
        <v>9.6100000000000005E-4</v>
      </c>
      <c r="BG86" s="95">
        <v>1.6100000000000001E-4</v>
      </c>
      <c r="BH86" s="95">
        <v>3.2400000000000001E-4</v>
      </c>
      <c r="BI86" s="95">
        <v>7.9900000000000001E-4</v>
      </c>
      <c r="BJ86" s="95">
        <v>9.5600000000000004E-4</v>
      </c>
      <c r="BK86" s="95">
        <v>6.3599999999999996E-4</v>
      </c>
      <c r="BL86" s="95">
        <v>5.2599999999999999E-4</v>
      </c>
      <c r="BM86">
        <v>1.053319E-3</v>
      </c>
      <c r="BN86" s="95">
        <v>5.9299999999999999E-4</v>
      </c>
      <c r="BO86" s="95">
        <v>3.1547160000000001E-3</v>
      </c>
      <c r="BP86">
        <v>2.428651E-3</v>
      </c>
      <c r="BQ86" s="95">
        <v>1.9600883999999999E-2</v>
      </c>
      <c r="BR86">
        <v>1.061216E-3</v>
      </c>
      <c r="BS86" s="95">
        <v>5.9500000000000004E-4</v>
      </c>
      <c r="BT86" s="95">
        <v>6.87E-4</v>
      </c>
      <c r="BU86" s="95">
        <v>6.5899999999999997E-4</v>
      </c>
      <c r="BV86" s="95">
        <v>3.6600000000000001E-4</v>
      </c>
      <c r="BW86" s="95">
        <v>4.9299999999999995E-4</v>
      </c>
      <c r="BX86" s="95">
        <v>3.0699999999999998E-4</v>
      </c>
      <c r="BY86">
        <v>3.6463189999999999E-3</v>
      </c>
      <c r="BZ86" s="95">
        <v>3.9800000000000002E-4</v>
      </c>
      <c r="CA86">
        <v>3.763672E-3</v>
      </c>
      <c r="CB86">
        <v>1.27542E-3</v>
      </c>
      <c r="CC86" s="95">
        <v>4.7600000000000002E-4</v>
      </c>
      <c r="CD86">
        <v>1.2141999999999999E-3</v>
      </c>
      <c r="CE86" s="95">
        <v>5.4000000000000001E-4</v>
      </c>
      <c r="CF86" s="95">
        <v>2.8600000000000001E-4</v>
      </c>
      <c r="CG86">
        <v>2.4583280000000001E-3</v>
      </c>
      <c r="CH86">
        <v>0.86</v>
      </c>
      <c r="CI86">
        <v>1.1278639999999999E-3</v>
      </c>
      <c r="CJ86" s="95">
        <v>4.9100000000000001E-4</v>
      </c>
      <c r="CK86" s="95">
        <v>8.6499999999999999E-4</v>
      </c>
      <c r="CL86" s="95">
        <v>4.6200000000000001E-4</v>
      </c>
      <c r="CM86" s="95">
        <v>3.4699999999999998E-4</v>
      </c>
      <c r="CN86" s="95">
        <v>5.4167149999999999E-3</v>
      </c>
      <c r="CO86">
        <v>1.8643500000000001E-3</v>
      </c>
      <c r="CP86" s="95">
        <v>2.8299999999999999E-4</v>
      </c>
      <c r="CQ86">
        <v>1.495503E-3</v>
      </c>
      <c r="CR86" s="95">
        <v>7.7099999999999998E-4</v>
      </c>
      <c r="CS86" s="95">
        <v>3.9199999999999999E-4</v>
      </c>
    </row>
    <row r="87" spans="1:97">
      <c r="A87" s="94">
        <v>45</v>
      </c>
      <c r="B87" s="95">
        <v>4.2400000000000001E-4</v>
      </c>
      <c r="C87" s="95">
        <v>3.3100000000000002E-4</v>
      </c>
      <c r="D87" s="95">
        <v>3.3100000000000002E-4</v>
      </c>
      <c r="E87" s="95">
        <v>3.3100000000000002E-4</v>
      </c>
      <c r="F87" s="95">
        <v>3.3100000000000002E-4</v>
      </c>
      <c r="G87" s="95">
        <v>3.3100000000000002E-4</v>
      </c>
      <c r="H87" s="95">
        <v>3.3100000000000002E-4</v>
      </c>
      <c r="I87" s="95">
        <v>3.3100000000000002E-4</v>
      </c>
      <c r="J87" s="95">
        <v>2.1602840000000002E-3</v>
      </c>
      <c r="K87" s="95">
        <v>2.1602840000000002E-3</v>
      </c>
      <c r="L87" s="95">
        <v>2.1602840000000002E-3</v>
      </c>
      <c r="M87" s="95">
        <v>2.1602840000000002E-3</v>
      </c>
      <c r="N87" s="95">
        <v>2.1602840000000002E-3</v>
      </c>
      <c r="O87" s="95">
        <v>2.1602840000000002E-3</v>
      </c>
      <c r="P87" s="95">
        <v>2.1602840000000002E-3</v>
      </c>
      <c r="Q87">
        <v>5.3930280000000002E-3</v>
      </c>
      <c r="R87">
        <v>5.3930280000000002E-3</v>
      </c>
      <c r="S87">
        <v>5.3930280000000002E-3</v>
      </c>
      <c r="T87">
        <v>5.3930280000000002E-3</v>
      </c>
      <c r="U87">
        <v>1.2723470000000001E-3</v>
      </c>
      <c r="V87">
        <v>1.5605770000000001E-3</v>
      </c>
      <c r="W87">
        <v>1.0856489999999999E-3</v>
      </c>
      <c r="X87">
        <v>1.0856489999999999E-3</v>
      </c>
      <c r="Y87" s="95">
        <v>1.8387740000000001E-3</v>
      </c>
      <c r="Z87" s="95">
        <v>1.8387740000000001E-3</v>
      </c>
      <c r="AA87" s="95">
        <v>1.8387740000000001E-3</v>
      </c>
      <c r="AB87">
        <v>1.166697E-3</v>
      </c>
      <c r="AC87">
        <v>6.403494E-3</v>
      </c>
      <c r="AD87" s="95">
        <v>1.4593239999999999E-3</v>
      </c>
      <c r="AE87" s="95">
        <v>1.4593239999999999E-3</v>
      </c>
      <c r="AF87" s="95">
        <v>3.4699999999999998E-4</v>
      </c>
      <c r="AG87" s="95">
        <v>1.1486199999999999E-3</v>
      </c>
      <c r="AH87" s="95">
        <v>1.1486199999999999E-3</v>
      </c>
      <c r="AI87" s="95">
        <v>1.1486199999999999E-3</v>
      </c>
      <c r="AJ87" s="95">
        <v>1.1486199999999999E-3</v>
      </c>
      <c r="AK87">
        <v>1.8699999999999999E-3</v>
      </c>
      <c r="AL87">
        <v>1.8699999999999999E-3</v>
      </c>
      <c r="AM87">
        <v>1.8699999999999999E-3</v>
      </c>
      <c r="AN87" s="95">
        <v>1.5158509999999999E-3</v>
      </c>
      <c r="AO87">
        <v>2.1657429999999999E-3</v>
      </c>
      <c r="AP87" s="95">
        <v>6.6600000000000003E-4</v>
      </c>
      <c r="AQ87" s="95">
        <v>6.6600000000000003E-4</v>
      </c>
      <c r="AR87" s="95">
        <v>6.6600000000000003E-4</v>
      </c>
      <c r="AS87" s="95">
        <v>6.6600000000000003E-4</v>
      </c>
      <c r="AT87" s="95">
        <v>6.6600000000000003E-4</v>
      </c>
      <c r="AU87" s="95">
        <v>3.0200000000000002E-4</v>
      </c>
      <c r="AV87">
        <v>2.1370450000000002E-3</v>
      </c>
      <c r="AW87" s="95">
        <v>1.6000000000000001E-4</v>
      </c>
      <c r="AX87" s="95">
        <v>4.2400000000000001E-4</v>
      </c>
      <c r="AY87">
        <v>1.145061E-3</v>
      </c>
      <c r="AZ87" s="95">
        <v>3.3100000000000002E-4</v>
      </c>
      <c r="BA87" s="95">
        <v>5.1199999999999998E-4</v>
      </c>
      <c r="BB87" s="95">
        <v>1.1044780000000001E-3</v>
      </c>
      <c r="BC87" s="95">
        <v>1.655084E-3</v>
      </c>
      <c r="BD87" s="95">
        <v>1.9402099999999999E-3</v>
      </c>
      <c r="BE87" s="95">
        <v>2.1602840000000002E-3</v>
      </c>
      <c r="BF87">
        <v>5.3930280000000002E-3</v>
      </c>
      <c r="BG87" s="95">
        <v>1.6699999999999999E-4</v>
      </c>
      <c r="BH87" s="95">
        <v>3.6099999999999999E-4</v>
      </c>
      <c r="BI87">
        <v>1.2723470000000001E-3</v>
      </c>
      <c r="BJ87">
        <v>1.5605770000000001E-3</v>
      </c>
      <c r="BK87" s="95">
        <v>8.5300000000000003E-4</v>
      </c>
      <c r="BL87" s="95">
        <v>7.2599999999999997E-4</v>
      </c>
      <c r="BM87">
        <v>2.503487E-3</v>
      </c>
      <c r="BN87">
        <v>1.0856489999999999E-3</v>
      </c>
      <c r="BO87" s="95">
        <v>7.5600000000000005E-4</v>
      </c>
      <c r="BP87" s="95">
        <v>1.8387740000000001E-3</v>
      </c>
      <c r="BQ87" s="95">
        <v>9.7499999999999996E-4</v>
      </c>
      <c r="BR87">
        <v>1.166697E-3</v>
      </c>
      <c r="BS87" s="95">
        <v>6.8900000000000005E-4</v>
      </c>
      <c r="BT87">
        <v>1.429212E-3</v>
      </c>
      <c r="BU87">
        <v>1.0244710000000001E-3</v>
      </c>
      <c r="BV87" s="95">
        <v>4.06E-4</v>
      </c>
      <c r="BW87" s="95">
        <v>6.2399999999999999E-4</v>
      </c>
      <c r="BX87" s="95">
        <v>3.4699999999999998E-4</v>
      </c>
      <c r="BY87" s="95">
        <v>1.4593239999999999E-3</v>
      </c>
      <c r="BZ87" s="95">
        <v>5.1000000000000004E-4</v>
      </c>
      <c r="CA87" s="95">
        <v>1.1486199999999999E-3</v>
      </c>
      <c r="CB87">
        <v>6.403494E-3</v>
      </c>
      <c r="CC87" s="95">
        <v>5.3499999999999999E-4</v>
      </c>
      <c r="CD87">
        <v>1.8699999999999999E-3</v>
      </c>
      <c r="CE87" s="95">
        <v>7.9699999999999997E-4</v>
      </c>
      <c r="CF87" s="95">
        <v>3.1199999999999999E-4</v>
      </c>
      <c r="CG87" s="95">
        <v>1.5158509999999999E-3</v>
      </c>
      <c r="CH87" s="95">
        <v>1.018157E-3</v>
      </c>
      <c r="CI87">
        <v>0.86</v>
      </c>
      <c r="CJ87" s="95">
        <v>5.8600000000000004E-4</v>
      </c>
      <c r="CK87">
        <v>2.1657429999999999E-3</v>
      </c>
      <c r="CL87" s="95">
        <v>6.6600000000000003E-4</v>
      </c>
      <c r="CM87" s="95">
        <v>4.0499999999999998E-4</v>
      </c>
      <c r="CN87" s="95">
        <v>9.59E-4</v>
      </c>
      <c r="CO87" s="95">
        <v>2.4601890000000002E-3</v>
      </c>
      <c r="CP87" s="95">
        <v>3.0200000000000002E-4</v>
      </c>
      <c r="CQ87">
        <v>2.436485E-3</v>
      </c>
      <c r="CR87" s="95">
        <v>9.3700000000000001E-4</v>
      </c>
      <c r="CS87" s="95">
        <v>4.5800000000000002E-4</v>
      </c>
    </row>
    <row r="88" spans="1:97">
      <c r="A88" s="94">
        <v>46</v>
      </c>
      <c r="B88" s="95">
        <v>1.491533E-3</v>
      </c>
      <c r="C88" s="95">
        <v>1.0878559999999999E-3</v>
      </c>
      <c r="D88" s="95">
        <v>1.0878559999999999E-3</v>
      </c>
      <c r="E88" s="95">
        <v>1.0878559999999999E-3</v>
      </c>
      <c r="F88" s="95">
        <v>1.0878559999999999E-3</v>
      </c>
      <c r="G88" s="95">
        <v>1.0878559999999999E-3</v>
      </c>
      <c r="H88" s="95">
        <v>1.0878559999999999E-3</v>
      </c>
      <c r="I88" s="95">
        <v>1.0878559999999999E-3</v>
      </c>
      <c r="J88" s="95">
        <v>9.2400000000000002E-4</v>
      </c>
      <c r="K88" s="95">
        <v>9.2400000000000002E-4</v>
      </c>
      <c r="L88" s="95">
        <v>9.2400000000000002E-4</v>
      </c>
      <c r="M88" s="95">
        <v>9.2400000000000002E-4</v>
      </c>
      <c r="N88" s="95">
        <v>9.2400000000000002E-4</v>
      </c>
      <c r="O88" s="95">
        <v>9.2400000000000002E-4</v>
      </c>
      <c r="P88" s="95">
        <v>9.2400000000000002E-4</v>
      </c>
      <c r="Q88">
        <v>1.1355E-3</v>
      </c>
      <c r="R88">
        <v>1.1355E-3</v>
      </c>
      <c r="S88">
        <v>1.1355E-3</v>
      </c>
      <c r="T88">
        <v>1.1355E-3</v>
      </c>
      <c r="U88">
        <v>1.912756E-3</v>
      </c>
      <c r="V88">
        <v>1.567506E-3</v>
      </c>
      <c r="W88">
        <v>1.415606E-3</v>
      </c>
      <c r="X88">
        <v>1.415606E-3</v>
      </c>
      <c r="Y88" s="95">
        <v>9.4799999999999995E-4</v>
      </c>
      <c r="Z88" s="95">
        <v>9.4799999999999995E-4</v>
      </c>
      <c r="AA88" s="95">
        <v>9.4799999999999995E-4</v>
      </c>
      <c r="AB88">
        <v>1.466974E-3</v>
      </c>
      <c r="AC88">
        <v>1.0777709999999999E-3</v>
      </c>
      <c r="AD88" s="95">
        <v>8.8900000000000003E-4</v>
      </c>
      <c r="AE88" s="95">
        <v>8.8900000000000003E-4</v>
      </c>
      <c r="AF88" s="95">
        <v>1.2746910000000001E-3</v>
      </c>
      <c r="AG88" s="95">
        <v>9.0799999999999995E-4</v>
      </c>
      <c r="AH88" s="95">
        <v>9.0799999999999995E-4</v>
      </c>
      <c r="AI88" s="95">
        <v>9.0799999999999995E-4</v>
      </c>
      <c r="AJ88" s="95">
        <v>9.0799999999999995E-4</v>
      </c>
      <c r="AK88">
        <v>1.2991120000000001E-3</v>
      </c>
      <c r="AL88">
        <v>1.2991120000000001E-3</v>
      </c>
      <c r="AM88">
        <v>1.2991120000000001E-3</v>
      </c>
      <c r="AN88" s="95">
        <v>9.8700000000000003E-4</v>
      </c>
      <c r="AO88">
        <v>1.4303359999999999E-3</v>
      </c>
      <c r="AP88">
        <v>1.6839139999999999E-3</v>
      </c>
      <c r="AQ88">
        <v>1.6839139999999999E-3</v>
      </c>
      <c r="AR88">
        <v>1.6839139999999999E-3</v>
      </c>
      <c r="AS88">
        <v>1.6839139999999999E-3</v>
      </c>
      <c r="AT88">
        <v>1.6839139999999999E-3</v>
      </c>
      <c r="AU88" s="95">
        <v>1.082857E-3</v>
      </c>
      <c r="AV88">
        <v>1.270913E-3</v>
      </c>
      <c r="AW88" s="95">
        <v>3.9500000000000001E-4</v>
      </c>
      <c r="AX88" s="95">
        <v>1.491533E-3</v>
      </c>
      <c r="AY88">
        <v>1.8263579999999999E-3</v>
      </c>
      <c r="AZ88" s="95">
        <v>1.0878559999999999E-3</v>
      </c>
      <c r="BA88" s="95">
        <v>2.9917519999999999E-3</v>
      </c>
      <c r="BB88" s="95">
        <v>8.2799999999999996E-4</v>
      </c>
      <c r="BC88" s="95">
        <v>9.0499999999999999E-4</v>
      </c>
      <c r="BD88" s="95">
        <v>9.6199999999999996E-4</v>
      </c>
      <c r="BE88" s="95">
        <v>9.2400000000000002E-4</v>
      </c>
      <c r="BF88">
        <v>1.1355E-3</v>
      </c>
      <c r="BG88" s="95">
        <v>3.7199999999999999E-4</v>
      </c>
      <c r="BH88" s="95">
        <v>1.5413810000000001E-3</v>
      </c>
      <c r="BI88">
        <v>1.912756E-3</v>
      </c>
      <c r="BJ88">
        <v>1.567506E-3</v>
      </c>
      <c r="BK88">
        <v>3.305994E-3</v>
      </c>
      <c r="BL88">
        <v>3.5943780000000001E-3</v>
      </c>
      <c r="BM88">
        <v>1.3308020000000001E-3</v>
      </c>
      <c r="BN88">
        <v>1.415606E-3</v>
      </c>
      <c r="BO88" s="95">
        <v>7.3200000000000001E-4</v>
      </c>
      <c r="BP88" s="95">
        <v>9.4799999999999995E-4</v>
      </c>
      <c r="BQ88" s="95">
        <v>7.9199999999999995E-4</v>
      </c>
      <c r="BR88">
        <v>1.466974E-3</v>
      </c>
      <c r="BS88">
        <v>3.9967620000000001E-3</v>
      </c>
      <c r="BT88">
        <v>1.4916809999999999E-3</v>
      </c>
      <c r="BU88">
        <v>2.398617E-3</v>
      </c>
      <c r="BV88" s="95">
        <v>2.3085419999999998E-3</v>
      </c>
      <c r="BW88" s="95">
        <v>7.5776139999999999E-3</v>
      </c>
      <c r="BX88" s="95">
        <v>1.2746910000000001E-3</v>
      </c>
      <c r="BY88" s="95">
        <v>8.8900000000000003E-4</v>
      </c>
      <c r="BZ88" s="95">
        <v>1.9205120000000001E-3</v>
      </c>
      <c r="CA88" s="95">
        <v>9.0799999999999995E-4</v>
      </c>
      <c r="CB88">
        <v>1.0777709999999999E-3</v>
      </c>
      <c r="CC88" s="95">
        <v>7.1469999999999997E-3</v>
      </c>
      <c r="CD88">
        <v>1.2991120000000001E-3</v>
      </c>
      <c r="CE88">
        <v>2.536913E-3</v>
      </c>
      <c r="CF88" s="95">
        <v>1.1085890000000001E-3</v>
      </c>
      <c r="CG88" s="95">
        <v>9.8700000000000003E-4</v>
      </c>
      <c r="CH88" s="95">
        <v>7.94E-4</v>
      </c>
      <c r="CI88">
        <v>1.050238E-3</v>
      </c>
      <c r="CJ88" s="95">
        <v>0.86</v>
      </c>
      <c r="CK88">
        <v>1.4303359999999999E-3</v>
      </c>
      <c r="CL88">
        <v>1.6839139999999999E-3</v>
      </c>
      <c r="CM88" s="95">
        <v>1.750581E-3</v>
      </c>
      <c r="CN88" s="95">
        <v>8.3299999999999997E-4</v>
      </c>
      <c r="CO88" s="95">
        <v>9.9099999999999991E-4</v>
      </c>
      <c r="CP88" s="95">
        <v>1.082857E-3</v>
      </c>
      <c r="CQ88">
        <v>1.122011E-3</v>
      </c>
      <c r="CR88">
        <v>2.1650329999999998E-3</v>
      </c>
      <c r="CS88" s="95">
        <v>3.0604009999999999E-3</v>
      </c>
    </row>
    <row r="89" spans="1:97">
      <c r="A89" s="94">
        <v>47</v>
      </c>
      <c r="B89" s="95">
        <v>5.9000000000000003E-4</v>
      </c>
      <c r="C89" s="95">
        <v>4.4099999999999999E-4</v>
      </c>
      <c r="D89" s="95">
        <v>4.4099999999999999E-4</v>
      </c>
      <c r="E89" s="95">
        <v>4.4099999999999999E-4</v>
      </c>
      <c r="F89" s="95">
        <v>4.4099999999999999E-4</v>
      </c>
      <c r="G89" s="95">
        <v>4.4099999999999999E-4</v>
      </c>
      <c r="H89" s="95">
        <v>4.4099999999999999E-4</v>
      </c>
      <c r="I89" s="95">
        <v>4.4099999999999999E-4</v>
      </c>
      <c r="J89">
        <v>1.560592E-3</v>
      </c>
      <c r="K89">
        <v>1.560592E-3</v>
      </c>
      <c r="L89">
        <v>1.560592E-3</v>
      </c>
      <c r="M89">
        <v>1.560592E-3</v>
      </c>
      <c r="N89">
        <v>1.560592E-3</v>
      </c>
      <c r="O89">
        <v>1.560592E-3</v>
      </c>
      <c r="P89">
        <v>1.560592E-3</v>
      </c>
      <c r="Q89">
        <v>3.4885699999999999E-3</v>
      </c>
      <c r="R89">
        <v>3.4885699999999999E-3</v>
      </c>
      <c r="S89">
        <v>3.4885699999999999E-3</v>
      </c>
      <c r="T89">
        <v>3.4885699999999999E-3</v>
      </c>
      <c r="U89">
        <v>3.0412199999999999E-3</v>
      </c>
      <c r="V89">
        <v>3.2532210000000002E-3</v>
      </c>
      <c r="W89">
        <v>1.83611E-3</v>
      </c>
      <c r="X89">
        <v>1.83611E-3</v>
      </c>
      <c r="Y89">
        <v>1.375621E-3</v>
      </c>
      <c r="Z89">
        <v>1.375621E-3</v>
      </c>
      <c r="AA89">
        <v>1.375621E-3</v>
      </c>
      <c r="AB89">
        <v>1.682392E-3</v>
      </c>
      <c r="AC89">
        <v>2.4649009999999998E-3</v>
      </c>
      <c r="AD89" s="95">
        <v>1.162543E-3</v>
      </c>
      <c r="AE89" s="95">
        <v>1.162543E-3</v>
      </c>
      <c r="AF89" s="95">
        <v>4.6900000000000002E-4</v>
      </c>
      <c r="AG89" s="95">
        <v>1.0577519999999999E-3</v>
      </c>
      <c r="AH89" s="95">
        <v>1.0577519999999999E-3</v>
      </c>
      <c r="AI89" s="95">
        <v>1.0577519999999999E-3</v>
      </c>
      <c r="AJ89" s="95">
        <v>1.0577519999999999E-3</v>
      </c>
      <c r="AK89">
        <v>2.489743E-3</v>
      </c>
      <c r="AL89">
        <v>2.489743E-3</v>
      </c>
      <c r="AM89">
        <v>2.489743E-3</v>
      </c>
      <c r="AN89">
        <v>1.3305109999999999E-3</v>
      </c>
      <c r="AO89">
        <v>0.28599999999999998</v>
      </c>
      <c r="AP89">
        <v>1.01863E-3</v>
      </c>
      <c r="AQ89">
        <v>1.01863E-3</v>
      </c>
      <c r="AR89">
        <v>1.01863E-3</v>
      </c>
      <c r="AS89">
        <v>1.01863E-3</v>
      </c>
      <c r="AT89">
        <v>1.01863E-3</v>
      </c>
      <c r="AU89" s="95">
        <v>4.0099999999999999E-4</v>
      </c>
      <c r="AV89">
        <v>4.0736540000000003E-3</v>
      </c>
      <c r="AW89" s="95">
        <v>1.9699999999999999E-4</v>
      </c>
      <c r="AX89" s="95">
        <v>5.9000000000000003E-4</v>
      </c>
      <c r="AY89">
        <v>2.5640379999999998E-3</v>
      </c>
      <c r="AZ89" s="95">
        <v>4.4099999999999999E-4</v>
      </c>
      <c r="BA89" s="95">
        <v>7.6199999999999998E-4</v>
      </c>
      <c r="BB89" s="95">
        <v>9.5799999999999998E-4</v>
      </c>
      <c r="BC89">
        <v>1.247438E-3</v>
      </c>
      <c r="BD89">
        <v>1.432722E-3</v>
      </c>
      <c r="BE89">
        <v>1.560592E-3</v>
      </c>
      <c r="BF89">
        <v>3.4885699999999999E-3</v>
      </c>
      <c r="BG89" s="95">
        <v>2.04E-4</v>
      </c>
      <c r="BH89" s="95">
        <v>4.9399999999999997E-4</v>
      </c>
      <c r="BI89">
        <v>3.0412199999999999E-3</v>
      </c>
      <c r="BJ89">
        <v>3.2532210000000002E-3</v>
      </c>
      <c r="BK89">
        <v>1.559401E-3</v>
      </c>
      <c r="BL89">
        <v>1.242122E-3</v>
      </c>
      <c r="BM89">
        <v>4.6603399999999998E-3</v>
      </c>
      <c r="BN89">
        <v>1.83611E-3</v>
      </c>
      <c r="BO89" s="95">
        <v>7.2000000000000005E-4</v>
      </c>
      <c r="BP89">
        <v>1.375621E-3</v>
      </c>
      <c r="BQ89" s="95">
        <v>8.7000000000000001E-4</v>
      </c>
      <c r="BR89">
        <v>1.682392E-3</v>
      </c>
      <c r="BS89">
        <v>1.0946510000000001E-3</v>
      </c>
      <c r="BT89">
        <v>3.2889799999999999E-3</v>
      </c>
      <c r="BU89">
        <v>2.2134120000000001E-3</v>
      </c>
      <c r="BV89" s="95">
        <v>5.6899999999999995E-4</v>
      </c>
      <c r="BW89" s="95">
        <v>9.990000000000001E-4</v>
      </c>
      <c r="BX89" s="95">
        <v>4.6900000000000002E-4</v>
      </c>
      <c r="BY89" s="95">
        <v>1.162543E-3</v>
      </c>
      <c r="BZ89" s="95">
        <v>7.45E-4</v>
      </c>
      <c r="CA89" s="95">
        <v>1.0577519999999999E-3</v>
      </c>
      <c r="CB89">
        <v>2.4649009999999998E-3</v>
      </c>
      <c r="CC89" s="95">
        <v>7.9799999999999999E-4</v>
      </c>
      <c r="CD89">
        <v>2.489743E-3</v>
      </c>
      <c r="CE89">
        <v>1.4090559999999999E-3</v>
      </c>
      <c r="CF89" s="95">
        <v>4.1599999999999997E-4</v>
      </c>
      <c r="CG89">
        <v>1.3305109999999999E-3</v>
      </c>
      <c r="CH89" s="95">
        <v>8.8999999999999995E-4</v>
      </c>
      <c r="CI89">
        <v>2.469092E-3</v>
      </c>
      <c r="CJ89" s="95">
        <v>9.1E-4</v>
      </c>
      <c r="CK89">
        <v>0.57399999999999995</v>
      </c>
      <c r="CL89">
        <v>1.01863E-3</v>
      </c>
      <c r="CM89" s="95">
        <v>5.6599999999999999E-4</v>
      </c>
      <c r="CN89" s="95">
        <v>8.9499999999999996E-4</v>
      </c>
      <c r="CO89">
        <v>1.6287739999999999E-3</v>
      </c>
      <c r="CP89" s="95">
        <v>4.0099999999999999E-4</v>
      </c>
      <c r="CQ89">
        <v>2.0916480000000002E-3</v>
      </c>
      <c r="CR89">
        <v>1.590181E-3</v>
      </c>
      <c r="CS89" s="95">
        <v>6.6200000000000005E-4</v>
      </c>
    </row>
    <row r="90" spans="1:97">
      <c r="A90" s="94">
        <v>48</v>
      </c>
      <c r="B90">
        <v>2.283476E-3</v>
      </c>
      <c r="C90">
        <v>1.2967580000000001E-3</v>
      </c>
      <c r="D90">
        <v>1.2967580000000001E-3</v>
      </c>
      <c r="E90">
        <v>1.2967580000000001E-3</v>
      </c>
      <c r="F90">
        <v>1.2967580000000001E-3</v>
      </c>
      <c r="G90">
        <v>1.2967580000000001E-3</v>
      </c>
      <c r="H90">
        <v>1.2967580000000001E-3</v>
      </c>
      <c r="I90">
        <v>1.2967580000000001E-3</v>
      </c>
      <c r="J90" s="95">
        <v>1.421182E-3</v>
      </c>
      <c r="K90" s="95">
        <v>1.421182E-3</v>
      </c>
      <c r="L90" s="95">
        <v>1.421182E-3</v>
      </c>
      <c r="M90" s="95">
        <v>1.421182E-3</v>
      </c>
      <c r="N90" s="95">
        <v>1.421182E-3</v>
      </c>
      <c r="O90" s="95">
        <v>1.421182E-3</v>
      </c>
      <c r="P90" s="95">
        <v>1.421182E-3</v>
      </c>
      <c r="Q90" s="95">
        <v>1.572139E-3</v>
      </c>
      <c r="R90" s="95">
        <v>1.572139E-3</v>
      </c>
      <c r="S90" s="95">
        <v>1.572139E-3</v>
      </c>
      <c r="T90" s="95">
        <v>1.572139E-3</v>
      </c>
      <c r="U90">
        <v>1.8484619999999999E-3</v>
      </c>
      <c r="V90" s="95">
        <v>1.574366E-3</v>
      </c>
      <c r="W90">
        <v>3.4141240000000002E-3</v>
      </c>
      <c r="X90">
        <v>3.4141240000000002E-3</v>
      </c>
      <c r="Y90" s="95">
        <v>1.063388E-3</v>
      </c>
      <c r="Z90" s="95">
        <v>1.063388E-3</v>
      </c>
      <c r="AA90" s="95">
        <v>1.063388E-3</v>
      </c>
      <c r="AB90" s="95">
        <v>1.291476E-3</v>
      </c>
      <c r="AC90" s="95">
        <v>1.327321E-3</v>
      </c>
      <c r="AD90" s="95">
        <v>9.859999999999999E-4</v>
      </c>
      <c r="AE90" s="95">
        <v>9.859999999999999E-4</v>
      </c>
      <c r="AF90">
        <v>1.3558380000000001E-3</v>
      </c>
      <c r="AG90" s="95">
        <v>9.4700000000000003E-4</v>
      </c>
      <c r="AH90" s="95">
        <v>9.4700000000000003E-4</v>
      </c>
      <c r="AI90" s="95">
        <v>9.4700000000000003E-4</v>
      </c>
      <c r="AJ90" s="95">
        <v>9.4700000000000003E-4</v>
      </c>
      <c r="AK90" s="95">
        <v>1.3532730000000001E-3</v>
      </c>
      <c r="AL90" s="95">
        <v>1.3532730000000001E-3</v>
      </c>
      <c r="AM90" s="95">
        <v>1.3532730000000001E-3</v>
      </c>
      <c r="AN90" s="95">
        <v>1.0515380000000001E-3</v>
      </c>
      <c r="AO90" s="95">
        <v>1.850422E-3</v>
      </c>
      <c r="AP90">
        <v>5.7200000000000001E-2</v>
      </c>
      <c r="AQ90">
        <v>5.7200000000000001E-2</v>
      </c>
      <c r="AR90">
        <v>5.7200000000000001E-2</v>
      </c>
      <c r="AS90">
        <v>5.7200000000000001E-2</v>
      </c>
      <c r="AT90">
        <v>5.7200000000000001E-2</v>
      </c>
      <c r="AU90" s="95">
        <v>9.8499999999999998E-4</v>
      </c>
      <c r="AV90" s="95">
        <v>1.995733E-3</v>
      </c>
      <c r="AW90" s="95">
        <v>4.1100000000000002E-4</v>
      </c>
      <c r="AX90">
        <v>2.283476E-3</v>
      </c>
      <c r="AY90">
        <v>3.027933E-3</v>
      </c>
      <c r="AZ90">
        <v>1.2967580000000001E-3</v>
      </c>
      <c r="BA90">
        <v>2.7019750000000001E-3</v>
      </c>
      <c r="BB90" s="95">
        <v>8.9700000000000001E-4</v>
      </c>
      <c r="BC90" s="95">
        <v>1.019343E-3</v>
      </c>
      <c r="BD90" s="95">
        <v>1.0817419999999999E-3</v>
      </c>
      <c r="BE90" s="95">
        <v>1.421182E-3</v>
      </c>
      <c r="BF90" s="95">
        <v>1.572139E-3</v>
      </c>
      <c r="BG90" s="95">
        <v>4.6099999999999998E-4</v>
      </c>
      <c r="BH90">
        <v>1.3335549999999999E-3</v>
      </c>
      <c r="BI90">
        <v>1.8484619999999999E-3</v>
      </c>
      <c r="BJ90" s="95">
        <v>1.574366E-3</v>
      </c>
      <c r="BK90">
        <v>2.0582339999999999E-3</v>
      </c>
      <c r="BL90">
        <v>3.384602E-3</v>
      </c>
      <c r="BM90" s="95">
        <v>1.531646E-3</v>
      </c>
      <c r="BN90">
        <v>3.4141240000000002E-3</v>
      </c>
      <c r="BO90" s="95">
        <v>7.6800000000000002E-4</v>
      </c>
      <c r="BP90" s="95">
        <v>1.063388E-3</v>
      </c>
      <c r="BQ90" s="95">
        <v>8.5300000000000003E-4</v>
      </c>
      <c r="BR90" s="95">
        <v>1.291476E-3</v>
      </c>
      <c r="BS90">
        <v>1.6117340000000001E-3</v>
      </c>
      <c r="BT90">
        <v>2.5761400000000002E-3</v>
      </c>
      <c r="BU90">
        <v>2.4816679999999998E-3</v>
      </c>
      <c r="BV90">
        <v>1.4128159999999999E-3</v>
      </c>
      <c r="BW90">
        <v>2.502055E-3</v>
      </c>
      <c r="BX90">
        <v>1.3558380000000001E-3</v>
      </c>
      <c r="BY90" s="95">
        <v>9.859999999999999E-4</v>
      </c>
      <c r="BZ90">
        <v>3.825827E-3</v>
      </c>
      <c r="CA90" s="95">
        <v>9.4700000000000003E-4</v>
      </c>
      <c r="CB90" s="95">
        <v>1.327321E-3</v>
      </c>
      <c r="CC90">
        <v>1.5772729999999999E-3</v>
      </c>
      <c r="CD90" s="95">
        <v>1.3532730000000001E-3</v>
      </c>
      <c r="CE90">
        <v>4.4198420000000002E-3</v>
      </c>
      <c r="CF90">
        <v>1.082272E-3</v>
      </c>
      <c r="CG90" s="95">
        <v>1.0515380000000001E-3</v>
      </c>
      <c r="CH90" s="95">
        <v>8.6300000000000005E-4</v>
      </c>
      <c r="CI90" s="95">
        <v>1.3791879999999999E-3</v>
      </c>
      <c r="CJ90">
        <v>1.9460429999999999E-3</v>
      </c>
      <c r="CK90" s="95">
        <v>1.850422E-3</v>
      </c>
      <c r="CL90">
        <v>0.57399999999999995</v>
      </c>
      <c r="CM90">
        <v>1.7971389999999999E-3</v>
      </c>
      <c r="CN90" s="95">
        <v>8.6899999999999998E-4</v>
      </c>
      <c r="CO90" s="95">
        <v>1.1402109999999999E-3</v>
      </c>
      <c r="CP90" s="95">
        <v>9.8499999999999998E-4</v>
      </c>
      <c r="CQ90" s="95">
        <v>1.2464430000000001E-3</v>
      </c>
      <c r="CR90">
        <v>1.536113E-3</v>
      </c>
      <c r="CS90">
        <v>1.862449E-3</v>
      </c>
    </row>
    <row r="91" spans="1:97">
      <c r="A91" s="94">
        <v>49</v>
      </c>
      <c r="B91" s="95">
        <v>4.5132899999999997E-3</v>
      </c>
      <c r="C91" s="95">
        <v>3.0988330000000001E-3</v>
      </c>
      <c r="D91" s="95">
        <v>3.0988330000000001E-3</v>
      </c>
      <c r="E91" s="95">
        <v>3.0988330000000001E-3</v>
      </c>
      <c r="F91" s="95">
        <v>3.0988330000000001E-3</v>
      </c>
      <c r="G91" s="95">
        <v>3.0988330000000001E-3</v>
      </c>
      <c r="H91" s="95">
        <v>3.0988330000000001E-3</v>
      </c>
      <c r="I91" s="95">
        <v>3.0988330000000001E-3</v>
      </c>
      <c r="J91" s="95">
        <v>7.6000000000000004E-4</v>
      </c>
      <c r="K91" s="95">
        <v>7.6000000000000004E-4</v>
      </c>
      <c r="L91" s="95">
        <v>7.6000000000000004E-4</v>
      </c>
      <c r="M91" s="95">
        <v>7.6000000000000004E-4</v>
      </c>
      <c r="N91" s="95">
        <v>7.6000000000000004E-4</v>
      </c>
      <c r="O91" s="95">
        <v>7.6000000000000004E-4</v>
      </c>
      <c r="P91" s="95">
        <v>7.6000000000000004E-4</v>
      </c>
      <c r="Q91" s="95">
        <v>8.4099999999999995E-4</v>
      </c>
      <c r="R91" s="95">
        <v>8.4099999999999995E-4</v>
      </c>
      <c r="S91" s="95">
        <v>8.4099999999999995E-4</v>
      </c>
      <c r="T91" s="95">
        <v>8.4099999999999995E-4</v>
      </c>
      <c r="U91" s="95">
        <v>1.0690960000000001E-3</v>
      </c>
      <c r="V91" s="95">
        <v>9.5E-4</v>
      </c>
      <c r="W91" s="95">
        <v>1.136385E-3</v>
      </c>
      <c r="X91" s="95">
        <v>1.136385E-3</v>
      </c>
      <c r="Y91" s="95">
        <v>6.9499999999999998E-4</v>
      </c>
      <c r="Z91" s="95">
        <v>6.9499999999999998E-4</v>
      </c>
      <c r="AA91" s="95">
        <v>6.9499999999999998E-4</v>
      </c>
      <c r="AB91" s="95">
        <v>8.8099999999999995E-4</v>
      </c>
      <c r="AC91" s="95">
        <v>7.8200000000000003E-4</v>
      </c>
      <c r="AD91" s="95">
        <v>6.6200000000000005E-4</v>
      </c>
      <c r="AE91" s="95">
        <v>6.6200000000000005E-4</v>
      </c>
      <c r="AF91" s="95">
        <v>4.6369699999999998E-3</v>
      </c>
      <c r="AG91" s="95">
        <v>6.6100000000000002E-4</v>
      </c>
      <c r="AH91" s="95">
        <v>6.6100000000000002E-4</v>
      </c>
      <c r="AI91" s="95">
        <v>6.6100000000000002E-4</v>
      </c>
      <c r="AJ91" s="95">
        <v>6.6100000000000002E-4</v>
      </c>
      <c r="AK91" s="95">
        <v>8.4699999999999999E-4</v>
      </c>
      <c r="AL91" s="95">
        <v>8.4699999999999999E-4</v>
      </c>
      <c r="AM91" s="95">
        <v>8.4699999999999999E-4</v>
      </c>
      <c r="AN91" s="95">
        <v>7.0500000000000001E-4</v>
      </c>
      <c r="AO91" s="95">
        <v>9.6100000000000005E-4</v>
      </c>
      <c r="AP91" s="95">
        <v>1.678985E-3</v>
      </c>
      <c r="AQ91" s="95">
        <v>1.678985E-3</v>
      </c>
      <c r="AR91" s="95">
        <v>1.678985E-3</v>
      </c>
      <c r="AS91" s="95">
        <v>1.678985E-3</v>
      </c>
      <c r="AT91" s="95">
        <v>1.678985E-3</v>
      </c>
      <c r="AU91" s="95">
        <v>2.0266289999999998E-3</v>
      </c>
      <c r="AV91" s="95">
        <v>9.4300000000000004E-4</v>
      </c>
      <c r="AW91" s="95">
        <v>4.9799999999999996E-4</v>
      </c>
      <c r="AX91" s="95">
        <v>4.5132899999999997E-3</v>
      </c>
      <c r="AY91" s="95">
        <v>1.210055E-3</v>
      </c>
      <c r="AZ91" s="95">
        <v>3.0988330000000001E-3</v>
      </c>
      <c r="BA91" s="95">
        <v>3.7194559999999999E-3</v>
      </c>
      <c r="BB91" s="95">
        <v>6.2399999999999999E-4</v>
      </c>
      <c r="BC91" s="95">
        <v>6.7299999999999999E-4</v>
      </c>
      <c r="BD91" s="95">
        <v>7.0299999999999996E-4</v>
      </c>
      <c r="BE91" s="95">
        <v>7.6000000000000004E-4</v>
      </c>
      <c r="BF91" s="95">
        <v>8.4099999999999995E-4</v>
      </c>
      <c r="BG91" s="95">
        <v>5.1000000000000004E-4</v>
      </c>
      <c r="BH91" s="95">
        <v>4.5262929999999998E-3</v>
      </c>
      <c r="BI91" s="95">
        <v>1.0690960000000001E-3</v>
      </c>
      <c r="BJ91" s="95">
        <v>9.5E-4</v>
      </c>
      <c r="BK91" s="95">
        <v>1.3228479999999999E-3</v>
      </c>
      <c r="BL91" s="95">
        <v>1.7555579999999999E-3</v>
      </c>
      <c r="BM91" s="95">
        <v>8.8500000000000004E-4</v>
      </c>
      <c r="BN91" s="95">
        <v>1.136385E-3</v>
      </c>
      <c r="BO91" s="95">
        <v>5.6599999999999999E-4</v>
      </c>
      <c r="BP91" s="95">
        <v>6.9499999999999998E-4</v>
      </c>
      <c r="BQ91" s="95">
        <v>6.0300000000000002E-4</v>
      </c>
      <c r="BR91" s="95">
        <v>8.8099999999999995E-4</v>
      </c>
      <c r="BS91" s="95">
        <v>1.3149290000000001E-3</v>
      </c>
      <c r="BT91" s="95">
        <v>1.0732090000000001E-3</v>
      </c>
      <c r="BU91" s="95">
        <v>1.267434E-3</v>
      </c>
      <c r="BV91" s="95">
        <v>3.0975960000000002E-3</v>
      </c>
      <c r="BW91" s="95">
        <v>2.023361E-3</v>
      </c>
      <c r="BX91" s="95">
        <v>4.6369699999999998E-3</v>
      </c>
      <c r="BY91" s="95">
        <v>6.6200000000000005E-4</v>
      </c>
      <c r="BZ91" s="95">
        <v>3.1341329999999999E-3</v>
      </c>
      <c r="CA91" s="95">
        <v>6.6100000000000002E-4</v>
      </c>
      <c r="CB91" s="95">
        <v>7.8200000000000003E-4</v>
      </c>
      <c r="CC91" s="95">
        <v>1.73416E-3</v>
      </c>
      <c r="CD91" s="95">
        <v>8.4699999999999999E-4</v>
      </c>
      <c r="CE91" s="95">
        <v>1.5943280000000001E-3</v>
      </c>
      <c r="CF91" s="95">
        <v>2.530554E-3</v>
      </c>
      <c r="CG91" s="95">
        <v>7.0500000000000001E-4</v>
      </c>
      <c r="CH91" s="95">
        <v>6.0599999999999998E-4</v>
      </c>
      <c r="CI91" s="95">
        <v>7.8399999999999997E-4</v>
      </c>
      <c r="CJ91" s="95">
        <v>1.8900779999999999E-3</v>
      </c>
      <c r="CK91" s="95">
        <v>9.6100000000000005E-4</v>
      </c>
      <c r="CL91" s="95">
        <v>1.678985E-3</v>
      </c>
      <c r="CM91" s="95">
        <v>0.86</v>
      </c>
      <c r="CN91" s="95">
        <v>6.2100000000000002E-4</v>
      </c>
      <c r="CO91" s="95">
        <v>7.2300000000000001E-4</v>
      </c>
      <c r="CP91" s="95">
        <v>2.0266289999999998E-3</v>
      </c>
      <c r="CQ91" s="95">
        <v>7.7999999999999999E-4</v>
      </c>
      <c r="CR91" s="95">
        <v>1.066291E-3</v>
      </c>
      <c r="CS91" s="95">
        <v>4.1433579999999998E-3</v>
      </c>
    </row>
    <row r="92" spans="1:97">
      <c r="A92" s="94">
        <v>50</v>
      </c>
      <c r="B92" s="95">
        <v>3.8699999999999997E-4</v>
      </c>
      <c r="C92" s="95">
        <v>3.2499999999999999E-4</v>
      </c>
      <c r="D92" s="95">
        <v>3.2499999999999999E-4</v>
      </c>
      <c r="E92" s="95">
        <v>3.2499999999999999E-4</v>
      </c>
      <c r="F92" s="95">
        <v>3.2499999999999999E-4</v>
      </c>
      <c r="G92" s="95">
        <v>3.2499999999999999E-4</v>
      </c>
      <c r="H92" s="95">
        <v>3.2499999999999999E-4</v>
      </c>
      <c r="I92" s="95">
        <v>3.2499999999999999E-4</v>
      </c>
      <c r="J92" s="95">
        <v>8.34E-4</v>
      </c>
      <c r="K92" s="95">
        <v>8.34E-4</v>
      </c>
      <c r="L92" s="95">
        <v>8.34E-4</v>
      </c>
      <c r="M92" s="95">
        <v>8.34E-4</v>
      </c>
      <c r="N92" s="95">
        <v>8.34E-4</v>
      </c>
      <c r="O92" s="95">
        <v>8.34E-4</v>
      </c>
      <c r="P92" s="95">
        <v>8.34E-4</v>
      </c>
      <c r="Q92">
        <v>1.0097839999999999E-3</v>
      </c>
      <c r="R92">
        <v>1.0097839999999999E-3</v>
      </c>
      <c r="S92">
        <v>1.0097839999999999E-3</v>
      </c>
      <c r="T92">
        <v>1.0097839999999999E-3</v>
      </c>
      <c r="U92" s="95">
        <v>9.1399999999999999E-4</v>
      </c>
      <c r="V92">
        <v>1.101348E-3</v>
      </c>
      <c r="W92" s="95">
        <v>6.4300000000000002E-4</v>
      </c>
      <c r="X92" s="95">
        <v>6.4300000000000002E-4</v>
      </c>
      <c r="Y92">
        <v>2.4241649999999998E-3</v>
      </c>
      <c r="Z92">
        <v>2.4241649999999998E-3</v>
      </c>
      <c r="AA92">
        <v>2.4241649999999998E-3</v>
      </c>
      <c r="AB92">
        <v>1.2996640000000001E-3</v>
      </c>
      <c r="AC92">
        <v>1.3305470000000001E-3</v>
      </c>
      <c r="AD92">
        <v>3.266475E-3</v>
      </c>
      <c r="AE92">
        <v>3.266475E-3</v>
      </c>
      <c r="AF92" s="95">
        <v>3.4299999999999999E-4</v>
      </c>
      <c r="AG92">
        <v>6.1191420000000002E-3</v>
      </c>
      <c r="AH92">
        <v>6.1191420000000002E-3</v>
      </c>
      <c r="AI92">
        <v>6.1191420000000002E-3</v>
      </c>
      <c r="AJ92">
        <v>6.1191420000000002E-3</v>
      </c>
      <c r="AK92">
        <v>1.4056100000000001E-3</v>
      </c>
      <c r="AL92">
        <v>1.4056100000000001E-3</v>
      </c>
      <c r="AM92">
        <v>1.4056100000000001E-3</v>
      </c>
      <c r="AN92">
        <v>2.899113E-3</v>
      </c>
      <c r="AO92" s="95">
        <v>9.5E-4</v>
      </c>
      <c r="AP92" s="95">
        <v>5.0799999999999999E-4</v>
      </c>
      <c r="AQ92" s="95">
        <v>5.0799999999999999E-4</v>
      </c>
      <c r="AR92" s="95">
        <v>5.0799999999999999E-4</v>
      </c>
      <c r="AS92" s="95">
        <v>5.0799999999999999E-4</v>
      </c>
      <c r="AT92" s="95">
        <v>5.0799999999999999E-4</v>
      </c>
      <c r="AU92" s="95">
        <v>3.1799999999999998E-4</v>
      </c>
      <c r="AV92" s="95">
        <v>8.3500000000000002E-4</v>
      </c>
      <c r="AW92" s="95">
        <v>1.83E-4</v>
      </c>
      <c r="AX92" s="95">
        <v>3.8699999999999997E-4</v>
      </c>
      <c r="AY92" s="95">
        <v>7.1199999999999996E-4</v>
      </c>
      <c r="AZ92" s="95">
        <v>3.2499999999999999E-4</v>
      </c>
      <c r="BA92" s="95">
        <v>4.6500000000000003E-4</v>
      </c>
      <c r="BB92">
        <v>6.394472E-3</v>
      </c>
      <c r="BC92">
        <v>2.6780250000000001E-3</v>
      </c>
      <c r="BD92">
        <v>2.2942589999999999E-3</v>
      </c>
      <c r="BE92" s="95">
        <v>8.34E-4</v>
      </c>
      <c r="BF92">
        <v>1.0097839999999999E-3</v>
      </c>
      <c r="BG92" s="95">
        <v>1.7699999999999999E-4</v>
      </c>
      <c r="BH92" s="95">
        <v>3.6499999999999998E-4</v>
      </c>
      <c r="BI92" s="95">
        <v>9.1399999999999999E-4</v>
      </c>
      <c r="BJ92">
        <v>1.101348E-3</v>
      </c>
      <c r="BK92" s="95">
        <v>7.3200000000000001E-4</v>
      </c>
      <c r="BL92" s="95">
        <v>5.9299999999999999E-4</v>
      </c>
      <c r="BM92">
        <v>1.170794E-3</v>
      </c>
      <c r="BN92" s="95">
        <v>6.4300000000000002E-4</v>
      </c>
      <c r="BO92" s="95">
        <v>3.8649320000000002E-3</v>
      </c>
      <c r="BP92">
        <v>2.4241649999999998E-3</v>
      </c>
      <c r="BQ92">
        <v>7.4242589999999999E-3</v>
      </c>
      <c r="BR92">
        <v>1.2996640000000001E-3</v>
      </c>
      <c r="BS92" s="95">
        <v>6.9499999999999998E-4</v>
      </c>
      <c r="BT92" s="95">
        <v>7.4899999999999999E-4</v>
      </c>
      <c r="BU92" s="95">
        <v>7.4399999999999998E-4</v>
      </c>
      <c r="BV92" s="95">
        <v>4.15E-4</v>
      </c>
      <c r="BW92" s="95">
        <v>5.5999999999999995E-4</v>
      </c>
      <c r="BX92" s="95">
        <v>3.4299999999999999E-4</v>
      </c>
      <c r="BY92">
        <v>3.266475E-3</v>
      </c>
      <c r="BZ92" s="95">
        <v>4.4200000000000001E-4</v>
      </c>
      <c r="CA92">
        <v>6.1191420000000002E-3</v>
      </c>
      <c r="CB92">
        <v>1.3305470000000001E-3</v>
      </c>
      <c r="CC92" s="95">
        <v>5.4900000000000001E-4</v>
      </c>
      <c r="CD92">
        <v>1.4056100000000001E-3</v>
      </c>
      <c r="CE92" s="95">
        <v>6.02E-4</v>
      </c>
      <c r="CF92" s="95">
        <v>3.21E-4</v>
      </c>
      <c r="CG92">
        <v>2.899113E-3</v>
      </c>
      <c r="CH92">
        <v>5.9157410000000004E-3</v>
      </c>
      <c r="CI92">
        <v>1.160304E-3</v>
      </c>
      <c r="CJ92" s="95">
        <v>5.62E-4</v>
      </c>
      <c r="CK92" s="95">
        <v>9.5E-4</v>
      </c>
      <c r="CL92" s="95">
        <v>5.0799999999999999E-4</v>
      </c>
      <c r="CM92" s="95">
        <v>3.88E-4</v>
      </c>
      <c r="CN92">
        <v>0.86</v>
      </c>
      <c r="CO92">
        <v>1.900061E-3</v>
      </c>
      <c r="CP92" s="95">
        <v>3.1799999999999998E-4</v>
      </c>
      <c r="CQ92">
        <v>1.656423E-3</v>
      </c>
      <c r="CR92" s="95">
        <v>9.1299999999999997E-4</v>
      </c>
      <c r="CS92" s="95">
        <v>4.44E-4</v>
      </c>
    </row>
    <row r="93" spans="1:97">
      <c r="A93" s="94">
        <v>51</v>
      </c>
      <c r="B93" s="95">
        <v>3.4200000000000002E-4</v>
      </c>
      <c r="C93" s="95">
        <v>2.7500000000000002E-4</v>
      </c>
      <c r="D93" s="95">
        <v>2.7500000000000002E-4</v>
      </c>
      <c r="E93" s="95">
        <v>2.7500000000000002E-4</v>
      </c>
      <c r="F93" s="95">
        <v>2.7500000000000002E-4</v>
      </c>
      <c r="G93" s="95">
        <v>2.7500000000000002E-4</v>
      </c>
      <c r="H93" s="95">
        <v>2.7500000000000002E-4</v>
      </c>
      <c r="I93" s="95">
        <v>2.7500000000000002E-4</v>
      </c>
      <c r="J93" s="95">
        <v>1.0718730000000001E-3</v>
      </c>
      <c r="K93" s="95">
        <v>1.0718730000000001E-3</v>
      </c>
      <c r="L93" s="95">
        <v>1.0718730000000001E-3</v>
      </c>
      <c r="M93" s="95">
        <v>1.0718730000000001E-3</v>
      </c>
      <c r="N93" s="95">
        <v>1.0718730000000001E-3</v>
      </c>
      <c r="O93" s="95">
        <v>1.0718730000000001E-3</v>
      </c>
      <c r="P93" s="95">
        <v>1.0718730000000001E-3</v>
      </c>
      <c r="Q93" s="95">
        <v>1.5891620000000001E-3</v>
      </c>
      <c r="R93" s="95">
        <v>1.5891620000000001E-3</v>
      </c>
      <c r="S93" s="95">
        <v>1.5891620000000001E-3</v>
      </c>
      <c r="T93" s="95">
        <v>1.5891620000000001E-3</v>
      </c>
      <c r="U93">
        <v>1.0183659999999999E-3</v>
      </c>
      <c r="V93">
        <v>1.348457E-3</v>
      </c>
      <c r="W93" s="95">
        <v>7.0399999999999998E-4</v>
      </c>
      <c r="X93" s="95">
        <v>7.0399999999999998E-4</v>
      </c>
      <c r="Y93" s="95">
        <v>6.3921539999999997E-3</v>
      </c>
      <c r="Z93" s="95">
        <v>6.3921539999999997E-3</v>
      </c>
      <c r="AA93" s="95">
        <v>6.3921539999999997E-3</v>
      </c>
      <c r="AB93" s="95">
        <v>1.2626860000000001E-3</v>
      </c>
      <c r="AC93" s="95">
        <v>3.2478670000000002E-3</v>
      </c>
      <c r="AD93" s="95">
        <v>3.0867400000000001E-3</v>
      </c>
      <c r="AE93" s="95">
        <v>3.0867400000000001E-3</v>
      </c>
      <c r="AF93" s="95">
        <v>2.9E-4</v>
      </c>
      <c r="AG93" s="95">
        <v>1.925731E-3</v>
      </c>
      <c r="AH93" s="95">
        <v>1.925731E-3</v>
      </c>
      <c r="AI93" s="95">
        <v>1.925731E-3</v>
      </c>
      <c r="AJ93" s="95">
        <v>1.925731E-3</v>
      </c>
      <c r="AK93" s="95">
        <v>2.0538319999999998E-3</v>
      </c>
      <c r="AL93" s="95">
        <v>2.0538319999999998E-3</v>
      </c>
      <c r="AM93" s="95">
        <v>2.0538319999999998E-3</v>
      </c>
      <c r="AN93" s="95">
        <v>3.3651430000000001E-3</v>
      </c>
      <c r="AO93" s="95">
        <v>1.281017E-3</v>
      </c>
      <c r="AP93" s="95">
        <v>4.9399999999999997E-4</v>
      </c>
      <c r="AQ93" s="95">
        <v>4.9399999999999997E-4</v>
      </c>
      <c r="AR93" s="95">
        <v>4.9399999999999997E-4</v>
      </c>
      <c r="AS93" s="95">
        <v>4.9399999999999997E-4</v>
      </c>
      <c r="AT93" s="95">
        <v>4.9399999999999997E-4</v>
      </c>
      <c r="AU93" s="95">
        <v>2.5999999999999998E-4</v>
      </c>
      <c r="AV93" s="95">
        <v>1.0831949999999999E-3</v>
      </c>
      <c r="AW93" s="95">
        <v>1.4100000000000001E-4</v>
      </c>
      <c r="AX93" s="95">
        <v>3.4200000000000002E-4</v>
      </c>
      <c r="AY93" s="95">
        <v>7.8399999999999997E-4</v>
      </c>
      <c r="AZ93" s="95">
        <v>2.7500000000000002E-4</v>
      </c>
      <c r="BA93" s="95">
        <v>4.1599999999999997E-4</v>
      </c>
      <c r="BB93" s="95">
        <v>1.7583119999999999E-3</v>
      </c>
      <c r="BC93" s="95">
        <v>4.1459299999999999E-3</v>
      </c>
      <c r="BD93" s="95">
        <v>8.1721889999999998E-3</v>
      </c>
      <c r="BE93" s="95">
        <v>1.0718730000000001E-3</v>
      </c>
      <c r="BF93" s="95">
        <v>1.5891620000000001E-3</v>
      </c>
      <c r="BG93" s="95">
        <v>1.4200000000000001E-4</v>
      </c>
      <c r="BH93" s="95">
        <v>3.0600000000000001E-4</v>
      </c>
      <c r="BI93">
        <v>1.0183659999999999E-3</v>
      </c>
      <c r="BJ93">
        <v>1.348457E-3</v>
      </c>
      <c r="BK93" s="95">
        <v>7.0699999999999995E-4</v>
      </c>
      <c r="BL93" s="95">
        <v>5.6899999999999995E-4</v>
      </c>
      <c r="BM93" s="95">
        <v>1.821135E-3</v>
      </c>
      <c r="BN93" s="95">
        <v>7.0399999999999998E-4</v>
      </c>
      <c r="BO93" s="95">
        <v>9.7099999999999997E-4</v>
      </c>
      <c r="BP93" s="95">
        <v>6.3921539999999997E-3</v>
      </c>
      <c r="BQ93" s="95">
        <v>1.4196199999999999E-3</v>
      </c>
      <c r="BR93" s="95">
        <v>1.2626860000000001E-3</v>
      </c>
      <c r="BS93" s="95">
        <v>6.0999999999999997E-4</v>
      </c>
      <c r="BT93" s="95">
        <v>8.7799999999999998E-4</v>
      </c>
      <c r="BU93" s="95">
        <v>7.7899999999999996E-4</v>
      </c>
      <c r="BV93" s="95">
        <v>3.4699999999999998E-4</v>
      </c>
      <c r="BW93" s="95">
        <v>5.1099999999999995E-4</v>
      </c>
      <c r="BX93" s="95">
        <v>2.9E-4</v>
      </c>
      <c r="BY93" s="95">
        <v>3.0867400000000001E-3</v>
      </c>
      <c r="BZ93" s="95">
        <v>4.0299999999999998E-4</v>
      </c>
      <c r="CA93" s="95">
        <v>1.925731E-3</v>
      </c>
      <c r="CB93" s="95">
        <v>3.2478670000000002E-3</v>
      </c>
      <c r="CC93" s="95">
        <v>4.66E-4</v>
      </c>
      <c r="CD93" s="95">
        <v>2.0538319999999998E-3</v>
      </c>
      <c r="CE93" s="95">
        <v>5.9900000000000003E-4</v>
      </c>
      <c r="CF93" s="95">
        <v>2.6499999999999999E-4</v>
      </c>
      <c r="CG93" s="95">
        <v>3.3651430000000001E-3</v>
      </c>
      <c r="CH93" s="95">
        <v>1.5090710000000001E-3</v>
      </c>
      <c r="CI93" s="95">
        <v>2.2059359999999999E-3</v>
      </c>
      <c r="CJ93" s="95">
        <v>4.9600000000000002E-4</v>
      </c>
      <c r="CK93" s="95">
        <v>1.281017E-3</v>
      </c>
      <c r="CL93" s="95">
        <v>4.9399999999999997E-4</v>
      </c>
      <c r="CM93" s="95">
        <v>3.3500000000000001E-4</v>
      </c>
      <c r="CN93" s="95">
        <v>1.4082400000000001E-3</v>
      </c>
      <c r="CO93" s="95">
        <v>0.86</v>
      </c>
      <c r="CP93" s="95">
        <v>2.5999999999999998E-4</v>
      </c>
      <c r="CQ93" s="95">
        <v>4.2162639999999999E-3</v>
      </c>
      <c r="CR93" s="95">
        <v>8.5999999999999998E-4</v>
      </c>
      <c r="CS93" s="95">
        <v>3.8299999999999999E-4</v>
      </c>
    </row>
    <row r="94" spans="1:97">
      <c r="A94" s="94">
        <v>53</v>
      </c>
      <c r="B94" s="95">
        <v>2.1512459999999999E-3</v>
      </c>
      <c r="C94" s="95">
        <v>3.261683E-3</v>
      </c>
      <c r="D94" s="95">
        <v>3.261683E-3</v>
      </c>
      <c r="E94" s="95">
        <v>3.261683E-3</v>
      </c>
      <c r="F94" s="95">
        <v>3.261683E-3</v>
      </c>
      <c r="G94" s="95">
        <v>3.261683E-3</v>
      </c>
      <c r="H94" s="95">
        <v>3.261683E-3</v>
      </c>
      <c r="I94" s="95">
        <v>3.261683E-3</v>
      </c>
      <c r="J94" s="95">
        <v>8.25E-4</v>
      </c>
      <c r="K94" s="95">
        <v>8.25E-4</v>
      </c>
      <c r="L94" s="95">
        <v>8.25E-4</v>
      </c>
      <c r="M94" s="95">
        <v>8.25E-4</v>
      </c>
      <c r="N94" s="95">
        <v>8.25E-4</v>
      </c>
      <c r="O94" s="95">
        <v>8.25E-4</v>
      </c>
      <c r="P94" s="95">
        <v>8.25E-4</v>
      </c>
      <c r="Q94" s="95">
        <v>9.01E-4</v>
      </c>
      <c r="R94" s="95">
        <v>9.01E-4</v>
      </c>
      <c r="S94" s="95">
        <v>9.01E-4</v>
      </c>
      <c r="T94" s="95">
        <v>9.01E-4</v>
      </c>
      <c r="U94">
        <v>1.1033239999999999E-3</v>
      </c>
      <c r="V94">
        <v>1.017991E-3</v>
      </c>
      <c r="W94" s="95">
        <v>1.082721E-3</v>
      </c>
      <c r="X94" s="95">
        <v>1.082721E-3</v>
      </c>
      <c r="Y94" s="95">
        <v>8.0199999999999998E-4</v>
      </c>
      <c r="Z94" s="95">
        <v>8.0199999999999998E-4</v>
      </c>
      <c r="AA94" s="95">
        <v>8.0199999999999998E-4</v>
      </c>
      <c r="AB94" s="95">
        <v>9.8999999999999999E-4</v>
      </c>
      <c r="AC94" s="95">
        <v>8.6399999999999997E-4</v>
      </c>
      <c r="AD94" s="95">
        <v>7.7399999999999995E-4</v>
      </c>
      <c r="AE94" s="95">
        <v>7.7399999999999995E-4</v>
      </c>
      <c r="AF94" s="95">
        <v>4.1798950000000003E-3</v>
      </c>
      <c r="AG94" s="95">
        <v>7.8399999999999997E-4</v>
      </c>
      <c r="AH94" s="95">
        <v>7.8399999999999997E-4</v>
      </c>
      <c r="AI94" s="95">
        <v>7.8399999999999997E-4</v>
      </c>
      <c r="AJ94" s="95">
        <v>7.8399999999999997E-4</v>
      </c>
      <c r="AK94" s="95">
        <v>9.3700000000000001E-4</v>
      </c>
      <c r="AL94" s="95">
        <v>9.3700000000000001E-4</v>
      </c>
      <c r="AM94" s="95">
        <v>9.3700000000000001E-4</v>
      </c>
      <c r="AN94" s="95">
        <v>8.1899999999999996E-4</v>
      </c>
      <c r="AO94" s="95">
        <v>9.990000000000001E-4</v>
      </c>
      <c r="AP94" s="95">
        <v>1.35217E-3</v>
      </c>
      <c r="AQ94" s="95">
        <v>1.35217E-3</v>
      </c>
      <c r="AR94" s="95">
        <v>1.35217E-3</v>
      </c>
      <c r="AS94" s="95">
        <v>1.35217E-3</v>
      </c>
      <c r="AT94" s="95">
        <v>1.35217E-3</v>
      </c>
      <c r="AU94" s="95">
        <v>0.28599999999999998</v>
      </c>
      <c r="AV94" s="95">
        <v>9.6900000000000003E-4</v>
      </c>
      <c r="AW94" s="95">
        <v>9.6199999999999996E-4</v>
      </c>
      <c r="AX94" s="95">
        <v>2.1512459999999999E-3</v>
      </c>
      <c r="AY94" s="95">
        <v>1.1502039999999999E-3</v>
      </c>
      <c r="AZ94" s="95">
        <v>3.261683E-3</v>
      </c>
      <c r="BA94" s="95">
        <v>2.0434839999999999E-3</v>
      </c>
      <c r="BB94" s="95">
        <v>7.4399999999999998E-4</v>
      </c>
      <c r="BC94" s="95">
        <v>7.8200000000000003E-4</v>
      </c>
      <c r="BD94" s="95">
        <v>8.0800000000000002E-4</v>
      </c>
      <c r="BE94" s="95">
        <v>8.25E-4</v>
      </c>
      <c r="BF94" s="95">
        <v>9.01E-4</v>
      </c>
      <c r="BG94" s="95">
        <v>8.03E-4</v>
      </c>
      <c r="BH94" s="95">
        <v>5.1216430000000004E-3</v>
      </c>
      <c r="BI94">
        <v>1.1033239999999999E-3</v>
      </c>
      <c r="BJ94">
        <v>1.017991E-3</v>
      </c>
      <c r="BK94" s="95">
        <v>1.2988660000000001E-3</v>
      </c>
      <c r="BL94" s="95">
        <v>1.4683879999999999E-3</v>
      </c>
      <c r="BM94" s="95">
        <v>9.5399999999999999E-4</v>
      </c>
      <c r="BN94" s="95">
        <v>1.082721E-3</v>
      </c>
      <c r="BO94" s="95">
        <v>6.96E-4</v>
      </c>
      <c r="BP94" s="95">
        <v>8.0199999999999998E-4</v>
      </c>
      <c r="BQ94" s="95">
        <v>7.2599999999999997E-4</v>
      </c>
      <c r="BR94" s="95">
        <v>9.8999999999999999E-4</v>
      </c>
      <c r="BS94" s="95">
        <v>1.379105E-3</v>
      </c>
      <c r="BT94">
        <v>1.0572660000000001E-3</v>
      </c>
      <c r="BU94">
        <v>1.2180610000000001E-3</v>
      </c>
      <c r="BV94" s="95">
        <v>3.2089079999999999E-3</v>
      </c>
      <c r="BW94" s="95">
        <v>1.66417E-3</v>
      </c>
      <c r="BX94" s="95">
        <v>4.1798950000000003E-3</v>
      </c>
      <c r="BY94" s="95">
        <v>7.7399999999999995E-4</v>
      </c>
      <c r="BZ94" s="95">
        <v>1.8081449999999999E-3</v>
      </c>
      <c r="CA94" s="95">
        <v>7.8399999999999997E-4</v>
      </c>
      <c r="CB94" s="95">
        <v>8.6399999999999997E-4</v>
      </c>
      <c r="CC94" s="95">
        <v>1.7755049999999999E-3</v>
      </c>
      <c r="CD94" s="95">
        <v>9.3700000000000001E-4</v>
      </c>
      <c r="CE94" s="95">
        <v>1.35918E-3</v>
      </c>
      <c r="CF94" s="95">
        <v>9.5906089999999999E-3</v>
      </c>
      <c r="CG94" s="95">
        <v>8.1899999999999996E-4</v>
      </c>
      <c r="CH94" s="95">
        <v>7.27E-4</v>
      </c>
      <c r="CI94" s="95">
        <v>8.5899999999999995E-4</v>
      </c>
      <c r="CJ94" s="95">
        <v>1.717147E-3</v>
      </c>
      <c r="CK94" s="95">
        <v>9.990000000000001E-4</v>
      </c>
      <c r="CL94" s="95">
        <v>1.35217E-3</v>
      </c>
      <c r="CM94" s="95">
        <v>2.9765500000000001E-3</v>
      </c>
      <c r="CN94" s="95">
        <v>7.4799999999999997E-4</v>
      </c>
      <c r="CO94" s="95">
        <v>8.2200000000000003E-4</v>
      </c>
      <c r="CP94" s="95">
        <v>0.57399999999999995</v>
      </c>
      <c r="CQ94" s="95">
        <v>8.7500000000000002E-4</v>
      </c>
      <c r="CR94">
        <v>1.147726E-3</v>
      </c>
      <c r="CS94" s="95">
        <v>2.531653E-3</v>
      </c>
    </row>
    <row r="95" spans="1:97">
      <c r="A95" s="94">
        <v>54</v>
      </c>
      <c r="B95" s="95">
        <v>4.0000000000000002E-4</v>
      </c>
      <c r="C95" s="95">
        <v>3.1799999999999998E-4</v>
      </c>
      <c r="D95" s="95">
        <v>3.1799999999999998E-4</v>
      </c>
      <c r="E95" s="95">
        <v>3.1799999999999998E-4</v>
      </c>
      <c r="F95" s="95">
        <v>3.1799999999999998E-4</v>
      </c>
      <c r="G95" s="95">
        <v>3.1799999999999998E-4</v>
      </c>
      <c r="H95" s="95">
        <v>3.1799999999999998E-4</v>
      </c>
      <c r="I95" s="95">
        <v>3.1799999999999998E-4</v>
      </c>
      <c r="J95">
        <v>1.118883E-3</v>
      </c>
      <c r="K95">
        <v>1.118883E-3</v>
      </c>
      <c r="L95">
        <v>1.118883E-3</v>
      </c>
      <c r="M95">
        <v>1.118883E-3</v>
      </c>
      <c r="N95">
        <v>1.118883E-3</v>
      </c>
      <c r="O95">
        <v>1.118883E-3</v>
      </c>
      <c r="P95">
        <v>1.118883E-3</v>
      </c>
      <c r="Q95">
        <v>1.918512E-3</v>
      </c>
      <c r="R95">
        <v>1.918512E-3</v>
      </c>
      <c r="S95">
        <v>1.918512E-3</v>
      </c>
      <c r="T95">
        <v>1.918512E-3</v>
      </c>
      <c r="U95">
        <v>1.4481819999999999E-3</v>
      </c>
      <c r="V95">
        <v>2.1483489999999999E-3</v>
      </c>
      <c r="W95" s="95">
        <v>8.4699999999999999E-4</v>
      </c>
      <c r="X95" s="95">
        <v>8.4699999999999999E-4</v>
      </c>
      <c r="Y95">
        <v>3.2118289999999998E-3</v>
      </c>
      <c r="Z95">
        <v>3.2118289999999998E-3</v>
      </c>
      <c r="AA95">
        <v>3.2118289999999998E-3</v>
      </c>
      <c r="AB95">
        <v>1.8921159999999999E-3</v>
      </c>
      <c r="AC95">
        <v>3.8358820000000001E-3</v>
      </c>
      <c r="AD95">
        <v>2.1784349999999998E-3</v>
      </c>
      <c r="AE95">
        <v>2.1784349999999998E-3</v>
      </c>
      <c r="AF95" s="95">
        <v>3.3700000000000001E-4</v>
      </c>
      <c r="AG95">
        <v>1.822515E-3</v>
      </c>
      <c r="AH95">
        <v>1.822515E-3</v>
      </c>
      <c r="AI95">
        <v>1.822515E-3</v>
      </c>
      <c r="AJ95">
        <v>1.822515E-3</v>
      </c>
      <c r="AK95">
        <v>4.3546729999999999E-3</v>
      </c>
      <c r="AL95">
        <v>4.3546729999999999E-3</v>
      </c>
      <c r="AM95">
        <v>4.3546729999999999E-3</v>
      </c>
      <c r="AN95">
        <v>3.1200580000000002E-3</v>
      </c>
      <c r="AO95">
        <v>1.792603E-3</v>
      </c>
      <c r="AP95" s="95">
        <v>5.8799999999999998E-4</v>
      </c>
      <c r="AQ95" s="95">
        <v>5.8799999999999998E-4</v>
      </c>
      <c r="AR95" s="95">
        <v>5.8799999999999998E-4</v>
      </c>
      <c r="AS95" s="95">
        <v>5.8799999999999998E-4</v>
      </c>
      <c r="AT95" s="95">
        <v>5.8799999999999998E-4</v>
      </c>
      <c r="AU95" s="95">
        <v>3.01E-4</v>
      </c>
      <c r="AV95">
        <v>1.339369E-3</v>
      </c>
      <c r="AW95" s="95">
        <v>1.5899999999999999E-4</v>
      </c>
      <c r="AX95" s="95">
        <v>4.0000000000000002E-4</v>
      </c>
      <c r="AY95" s="95">
        <v>9.9700000000000006E-4</v>
      </c>
      <c r="AZ95" s="95">
        <v>3.1799999999999998E-4</v>
      </c>
      <c r="BA95" s="95">
        <v>4.9899999999999999E-4</v>
      </c>
      <c r="BB95">
        <v>1.5074870000000001E-3</v>
      </c>
      <c r="BC95">
        <v>2.4788890000000002E-3</v>
      </c>
      <c r="BD95">
        <v>3.5777180000000001E-3</v>
      </c>
      <c r="BE95">
        <v>1.118883E-3</v>
      </c>
      <c r="BF95">
        <v>1.918512E-3</v>
      </c>
      <c r="BG95" s="95">
        <v>1.5899999999999999E-4</v>
      </c>
      <c r="BH95" s="95">
        <v>3.5799999999999997E-4</v>
      </c>
      <c r="BI95">
        <v>1.4481819999999999E-3</v>
      </c>
      <c r="BJ95">
        <v>2.1483489999999999E-3</v>
      </c>
      <c r="BK95" s="95">
        <v>9.2299999999999999E-4</v>
      </c>
      <c r="BL95" s="95">
        <v>7.0799999999999997E-4</v>
      </c>
      <c r="BM95">
        <v>3.142096E-3</v>
      </c>
      <c r="BN95" s="95">
        <v>8.4699999999999999E-4</v>
      </c>
      <c r="BO95" s="95">
        <v>9.41E-4</v>
      </c>
      <c r="BP95">
        <v>3.2118289999999998E-3</v>
      </c>
      <c r="BQ95">
        <v>1.2733930000000001E-3</v>
      </c>
      <c r="BR95">
        <v>1.8921159999999999E-3</v>
      </c>
      <c r="BS95" s="95">
        <v>7.7700000000000002E-4</v>
      </c>
      <c r="BT95">
        <v>1.1030910000000001E-3</v>
      </c>
      <c r="BU95">
        <v>1.023382E-3</v>
      </c>
      <c r="BV95" s="95">
        <v>4.1199999999999999E-4</v>
      </c>
      <c r="BW95" s="95">
        <v>6.3000000000000003E-4</v>
      </c>
      <c r="BX95" s="95">
        <v>3.3700000000000001E-4</v>
      </c>
      <c r="BY95">
        <v>2.1784349999999998E-3</v>
      </c>
      <c r="BZ95" s="95">
        <v>4.7800000000000002E-4</v>
      </c>
      <c r="CA95">
        <v>1.822515E-3</v>
      </c>
      <c r="CB95">
        <v>3.8358820000000001E-3</v>
      </c>
      <c r="CC95" s="95">
        <v>5.6999999999999998E-4</v>
      </c>
      <c r="CD95">
        <v>4.3546729999999999E-3</v>
      </c>
      <c r="CE95" s="95">
        <v>7.4299999999999995E-4</v>
      </c>
      <c r="CF95" s="95">
        <v>3.0699999999999998E-4</v>
      </c>
      <c r="CG95">
        <v>3.1200580000000002E-3</v>
      </c>
      <c r="CH95">
        <v>1.31908E-3</v>
      </c>
      <c r="CI95">
        <v>2.3806180000000001E-3</v>
      </c>
      <c r="CJ95" s="95">
        <v>6.1200000000000002E-4</v>
      </c>
      <c r="CK95">
        <v>1.792603E-3</v>
      </c>
      <c r="CL95" s="95">
        <v>5.8799999999999998E-4</v>
      </c>
      <c r="CM95" s="95">
        <v>3.9399999999999998E-4</v>
      </c>
      <c r="CN95">
        <v>1.3377720000000001E-3</v>
      </c>
      <c r="CO95">
        <v>4.5944050000000002E-3</v>
      </c>
      <c r="CP95" s="95">
        <v>3.01E-4</v>
      </c>
      <c r="CQ95">
        <v>0.86</v>
      </c>
      <c r="CR95">
        <v>1.175106E-3</v>
      </c>
      <c r="CS95" s="95">
        <v>4.57E-4</v>
      </c>
    </row>
    <row r="96" spans="1:97">
      <c r="A96" s="94">
        <v>55</v>
      </c>
      <c r="B96" s="95">
        <v>7.9199999999999995E-4</v>
      </c>
      <c r="C96" s="95">
        <v>6.1499999999999999E-4</v>
      </c>
      <c r="D96" s="95">
        <v>6.1499999999999999E-4</v>
      </c>
      <c r="E96" s="95">
        <v>6.1499999999999999E-4</v>
      </c>
      <c r="F96" s="95">
        <v>6.1499999999999999E-4</v>
      </c>
      <c r="G96" s="95">
        <v>6.1499999999999999E-4</v>
      </c>
      <c r="H96" s="95">
        <v>6.1499999999999999E-4</v>
      </c>
      <c r="I96" s="95">
        <v>6.1499999999999999E-4</v>
      </c>
      <c r="J96" s="95">
        <v>1.04217E-3</v>
      </c>
      <c r="K96" s="95">
        <v>1.04217E-3</v>
      </c>
      <c r="L96" s="95">
        <v>1.04217E-3</v>
      </c>
      <c r="M96" s="95">
        <v>1.04217E-3</v>
      </c>
      <c r="N96" s="95">
        <v>1.04217E-3</v>
      </c>
      <c r="O96" s="95">
        <v>1.04217E-3</v>
      </c>
      <c r="P96" s="95">
        <v>1.04217E-3</v>
      </c>
      <c r="Q96" s="95">
        <v>1.486652E-3</v>
      </c>
      <c r="R96" s="95">
        <v>1.486652E-3</v>
      </c>
      <c r="S96" s="95">
        <v>1.486652E-3</v>
      </c>
      <c r="T96" s="95">
        <v>1.486652E-3</v>
      </c>
      <c r="U96">
        <v>4.1961580000000002E-3</v>
      </c>
      <c r="V96">
        <v>3.5134659999999998E-3</v>
      </c>
      <c r="W96">
        <v>1.3203749999999999E-3</v>
      </c>
      <c r="X96">
        <v>1.3203749999999999E-3</v>
      </c>
      <c r="Y96" s="95">
        <v>1.360207E-3</v>
      </c>
      <c r="Z96" s="95">
        <v>1.360207E-3</v>
      </c>
      <c r="AA96" s="95">
        <v>1.360207E-3</v>
      </c>
      <c r="AB96">
        <v>3.7973019999999998E-3</v>
      </c>
      <c r="AC96" s="95">
        <v>1.542007E-3</v>
      </c>
      <c r="AD96" s="95">
        <v>1.237363E-3</v>
      </c>
      <c r="AE96" s="95">
        <v>1.237363E-3</v>
      </c>
      <c r="AF96" s="95">
        <v>6.7599999999999995E-4</v>
      </c>
      <c r="AG96" s="95">
        <v>1.303315E-3</v>
      </c>
      <c r="AH96" s="95">
        <v>1.303315E-3</v>
      </c>
      <c r="AI96" s="95">
        <v>1.303315E-3</v>
      </c>
      <c r="AJ96" s="95">
        <v>1.303315E-3</v>
      </c>
      <c r="AK96">
        <v>2.4655839999999998E-3</v>
      </c>
      <c r="AL96">
        <v>2.4655839999999998E-3</v>
      </c>
      <c r="AM96">
        <v>2.4655839999999998E-3</v>
      </c>
      <c r="AN96" s="95">
        <v>1.4913490000000001E-3</v>
      </c>
      <c r="AO96">
        <v>2.0890259999999999E-3</v>
      </c>
      <c r="AP96">
        <v>1.1108769999999999E-3</v>
      </c>
      <c r="AQ96">
        <v>1.1108769999999999E-3</v>
      </c>
      <c r="AR96">
        <v>1.1108769999999999E-3</v>
      </c>
      <c r="AS96">
        <v>1.1108769999999999E-3</v>
      </c>
      <c r="AT96">
        <v>1.1108769999999999E-3</v>
      </c>
      <c r="AU96" s="95">
        <v>6.0499999999999996E-4</v>
      </c>
      <c r="AV96">
        <v>1.5253230000000001E-3</v>
      </c>
      <c r="AW96" s="95">
        <v>2.8200000000000002E-4</v>
      </c>
      <c r="AX96" s="95">
        <v>7.9199999999999995E-4</v>
      </c>
      <c r="AY96">
        <v>1.886916E-3</v>
      </c>
      <c r="AZ96" s="95">
        <v>6.1499999999999999E-4</v>
      </c>
      <c r="BA96">
        <v>1.1343410000000001E-3</v>
      </c>
      <c r="BB96" s="95">
        <v>1.1144060000000001E-3</v>
      </c>
      <c r="BC96" s="95">
        <v>1.263091E-3</v>
      </c>
      <c r="BD96" s="95">
        <v>1.3907959999999999E-3</v>
      </c>
      <c r="BE96" s="95">
        <v>1.04217E-3</v>
      </c>
      <c r="BF96" s="95">
        <v>1.486652E-3</v>
      </c>
      <c r="BG96" s="95">
        <v>2.6800000000000001E-4</v>
      </c>
      <c r="BH96" s="95">
        <v>7.5299999999999998E-4</v>
      </c>
      <c r="BI96">
        <v>4.1961580000000002E-3</v>
      </c>
      <c r="BJ96">
        <v>3.5134659999999998E-3</v>
      </c>
      <c r="BK96">
        <v>3.9836740000000004E-3</v>
      </c>
      <c r="BL96">
        <v>1.8260590000000001E-3</v>
      </c>
      <c r="BM96">
        <v>2.2434540000000002E-3</v>
      </c>
      <c r="BN96">
        <v>1.3203749999999999E-3</v>
      </c>
      <c r="BO96" s="95">
        <v>9.2500000000000004E-4</v>
      </c>
      <c r="BP96" s="95">
        <v>1.360207E-3</v>
      </c>
      <c r="BQ96" s="95">
        <v>1.0417200000000001E-3</v>
      </c>
      <c r="BR96">
        <v>3.7973019999999998E-3</v>
      </c>
      <c r="BS96">
        <v>3.4709060000000002E-3</v>
      </c>
      <c r="BT96">
        <v>1.6505199999999999E-3</v>
      </c>
      <c r="BU96">
        <v>2.8400410000000002E-3</v>
      </c>
      <c r="BV96" s="95">
        <v>9.41E-4</v>
      </c>
      <c r="BW96">
        <v>1.739801E-3</v>
      </c>
      <c r="BX96" s="95">
        <v>6.7599999999999995E-4</v>
      </c>
      <c r="BY96" s="95">
        <v>1.237363E-3</v>
      </c>
      <c r="BZ96" s="95">
        <v>9.7900000000000005E-4</v>
      </c>
      <c r="CA96" s="95">
        <v>1.303315E-3</v>
      </c>
      <c r="CB96" s="95">
        <v>1.542007E-3</v>
      </c>
      <c r="CC96">
        <v>1.669242E-3</v>
      </c>
      <c r="CD96">
        <v>2.4655839999999998E-3</v>
      </c>
      <c r="CE96">
        <v>1.6932589999999999E-3</v>
      </c>
      <c r="CF96" s="95">
        <v>6.1300000000000005E-4</v>
      </c>
      <c r="CG96" s="95">
        <v>1.4913490000000001E-3</v>
      </c>
      <c r="CH96" s="95">
        <v>1.042952E-3</v>
      </c>
      <c r="CI96" s="95">
        <v>1.4036249999999999E-3</v>
      </c>
      <c r="CJ96">
        <v>1.80942E-3</v>
      </c>
      <c r="CK96">
        <v>2.0890259999999999E-3</v>
      </c>
      <c r="CL96">
        <v>1.1108769999999999E-3</v>
      </c>
      <c r="CM96" s="95">
        <v>8.25E-4</v>
      </c>
      <c r="CN96" s="95">
        <v>1.1303870000000001E-3</v>
      </c>
      <c r="CO96" s="95">
        <v>1.4366590000000001E-3</v>
      </c>
      <c r="CP96" s="95">
        <v>6.0499999999999996E-4</v>
      </c>
      <c r="CQ96" s="95">
        <v>1.80127E-3</v>
      </c>
      <c r="CR96">
        <v>0.86</v>
      </c>
      <c r="CS96">
        <v>1.0645330000000001E-3</v>
      </c>
    </row>
    <row r="97" spans="1:97">
      <c r="A97" s="94">
        <v>56</v>
      </c>
      <c r="B97">
        <v>2.5788719999999998E-3</v>
      </c>
      <c r="C97">
        <v>1.848592E-3</v>
      </c>
      <c r="D97">
        <v>1.848592E-3</v>
      </c>
      <c r="E97">
        <v>1.848592E-3</v>
      </c>
      <c r="F97">
        <v>1.848592E-3</v>
      </c>
      <c r="G97">
        <v>1.848592E-3</v>
      </c>
      <c r="H97">
        <v>1.848592E-3</v>
      </c>
      <c r="I97">
        <v>1.848592E-3</v>
      </c>
      <c r="J97" s="95">
        <v>8.52E-4</v>
      </c>
      <c r="K97" s="95">
        <v>8.52E-4</v>
      </c>
      <c r="L97" s="95">
        <v>8.52E-4</v>
      </c>
      <c r="M97" s="95">
        <v>8.52E-4</v>
      </c>
      <c r="N97" s="95">
        <v>8.52E-4</v>
      </c>
      <c r="O97" s="95">
        <v>8.52E-4</v>
      </c>
      <c r="P97" s="95">
        <v>8.52E-4</v>
      </c>
      <c r="Q97" s="95">
        <v>9.7900000000000005E-4</v>
      </c>
      <c r="R97" s="95">
        <v>9.7900000000000005E-4</v>
      </c>
      <c r="S97" s="95">
        <v>9.7900000000000005E-4</v>
      </c>
      <c r="T97" s="95">
        <v>9.7900000000000005E-4</v>
      </c>
      <c r="U97">
        <v>1.3620220000000001E-3</v>
      </c>
      <c r="V97">
        <v>1.183321E-3</v>
      </c>
      <c r="W97">
        <v>1.2879110000000001E-3</v>
      </c>
      <c r="X97">
        <v>1.2879110000000001E-3</v>
      </c>
      <c r="Y97" s="95">
        <v>8.1700000000000002E-4</v>
      </c>
      <c r="Z97" s="95">
        <v>8.1700000000000002E-4</v>
      </c>
      <c r="AA97" s="95">
        <v>8.1700000000000002E-4</v>
      </c>
      <c r="AB97">
        <v>1.107465E-3</v>
      </c>
      <c r="AC97" s="95">
        <v>9.19E-4</v>
      </c>
      <c r="AD97" s="95">
        <v>7.7499999999999997E-4</v>
      </c>
      <c r="AE97" s="95">
        <v>7.7499999999999997E-4</v>
      </c>
      <c r="AF97">
        <v>2.4205009999999998E-3</v>
      </c>
      <c r="AG97" s="95">
        <v>7.8200000000000003E-4</v>
      </c>
      <c r="AH97" s="95">
        <v>7.8200000000000003E-4</v>
      </c>
      <c r="AI97" s="95">
        <v>7.8200000000000003E-4</v>
      </c>
      <c r="AJ97" s="95">
        <v>7.8200000000000003E-4</v>
      </c>
      <c r="AK97">
        <v>1.0334229999999999E-3</v>
      </c>
      <c r="AL97">
        <v>1.0334229999999999E-3</v>
      </c>
      <c r="AM97">
        <v>1.0334229999999999E-3</v>
      </c>
      <c r="AN97" s="95">
        <v>8.3799999999999999E-4</v>
      </c>
      <c r="AO97">
        <v>1.1558370000000001E-3</v>
      </c>
      <c r="AP97">
        <v>1.790849E-3</v>
      </c>
      <c r="AQ97">
        <v>1.790849E-3</v>
      </c>
      <c r="AR97">
        <v>1.790849E-3</v>
      </c>
      <c r="AS97">
        <v>1.790849E-3</v>
      </c>
      <c r="AT97">
        <v>1.790849E-3</v>
      </c>
      <c r="AU97">
        <v>1.7740869999999999E-3</v>
      </c>
      <c r="AV97">
        <v>1.095848E-3</v>
      </c>
      <c r="AW97" s="95">
        <v>4.8999999999999998E-4</v>
      </c>
      <c r="AX97">
        <v>2.5788719999999998E-3</v>
      </c>
      <c r="AY97">
        <v>1.467784E-3</v>
      </c>
      <c r="AZ97">
        <v>1.848592E-3</v>
      </c>
      <c r="BA97">
        <v>5.7301380000000001E-3</v>
      </c>
      <c r="BB97" s="95">
        <v>7.2999999999999996E-4</v>
      </c>
      <c r="BC97" s="95">
        <v>7.8799999999999996E-4</v>
      </c>
      <c r="BD97" s="95">
        <v>8.2700000000000004E-4</v>
      </c>
      <c r="BE97" s="95">
        <v>8.52E-4</v>
      </c>
      <c r="BF97" s="95">
        <v>9.7900000000000005E-4</v>
      </c>
      <c r="BG97" s="95">
        <v>4.6900000000000002E-4</v>
      </c>
      <c r="BH97">
        <v>3.3603589999999998E-3</v>
      </c>
      <c r="BI97">
        <v>1.3620220000000001E-3</v>
      </c>
      <c r="BJ97">
        <v>1.183321E-3</v>
      </c>
      <c r="BK97">
        <v>1.8374260000000001E-3</v>
      </c>
      <c r="BL97">
        <v>2.4392960000000001E-3</v>
      </c>
      <c r="BM97">
        <v>1.0700270000000001E-3</v>
      </c>
      <c r="BN97">
        <v>1.2879110000000001E-3</v>
      </c>
      <c r="BO97" s="95">
        <v>6.5799999999999995E-4</v>
      </c>
      <c r="BP97" s="95">
        <v>8.1700000000000002E-4</v>
      </c>
      <c r="BQ97" s="95">
        <v>7.0299999999999996E-4</v>
      </c>
      <c r="BR97">
        <v>1.107465E-3</v>
      </c>
      <c r="BS97">
        <v>1.9311039999999999E-3</v>
      </c>
      <c r="BT97">
        <v>1.262324E-3</v>
      </c>
      <c r="BU97">
        <v>1.6445209999999999E-3</v>
      </c>
      <c r="BV97">
        <v>5.6262810000000003E-3</v>
      </c>
      <c r="BW97">
        <v>3.386872E-3</v>
      </c>
      <c r="BX97">
        <v>2.4205009999999998E-3</v>
      </c>
      <c r="BY97" s="95">
        <v>7.7499999999999997E-4</v>
      </c>
      <c r="BZ97">
        <v>2.8509920000000001E-3</v>
      </c>
      <c r="CA97" s="95">
        <v>7.8200000000000003E-4</v>
      </c>
      <c r="CB97" s="95">
        <v>9.19E-4</v>
      </c>
      <c r="CC97">
        <v>3.0657990000000001E-3</v>
      </c>
      <c r="CD97">
        <v>1.0334229999999999E-3</v>
      </c>
      <c r="CE97">
        <v>2.0200040000000002E-3</v>
      </c>
      <c r="CF97">
        <v>1.907688E-3</v>
      </c>
      <c r="CG97" s="95">
        <v>8.3799999999999999E-4</v>
      </c>
      <c r="CH97" s="95">
        <v>7.0500000000000001E-4</v>
      </c>
      <c r="CI97" s="95">
        <v>9.1200000000000005E-4</v>
      </c>
      <c r="CJ97">
        <v>3.4008329999999998E-3</v>
      </c>
      <c r="CK97">
        <v>1.1558370000000001E-3</v>
      </c>
      <c r="CL97">
        <v>1.790849E-3</v>
      </c>
      <c r="CM97">
        <v>4.2644400000000004E-3</v>
      </c>
      <c r="CN97" s="95">
        <v>7.2999999999999996E-4</v>
      </c>
      <c r="CO97" s="95">
        <v>8.4999999999999995E-4</v>
      </c>
      <c r="CP97">
        <v>1.7740869999999999E-3</v>
      </c>
      <c r="CQ97" s="95">
        <v>9.3199999999999999E-4</v>
      </c>
      <c r="CR97">
        <v>1.4154390000000001E-3</v>
      </c>
      <c r="CS97">
        <v>0.86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8"/>
  <sheetViews>
    <sheetView workbookViewId="0">
      <selection activeCell="B8" sqref="B8"/>
    </sheetView>
  </sheetViews>
  <sheetFormatPr baseColWidth="10" defaultColWidth="11" defaultRowHeight="16"/>
  <sheetData>
    <row r="1" spans="1:3">
      <c r="A1" t="s">
        <v>52</v>
      </c>
      <c r="B1" t="s">
        <v>54</v>
      </c>
      <c r="C1" t="s">
        <v>55</v>
      </c>
    </row>
    <row r="2" spans="1:3">
      <c r="A2">
        <v>91.05</v>
      </c>
      <c r="B2">
        <v>91.05</v>
      </c>
      <c r="C2">
        <v>91.05</v>
      </c>
    </row>
    <row r="3" spans="1:3">
      <c r="A3">
        <v>92.1</v>
      </c>
      <c r="B3">
        <v>91.05</v>
      </c>
      <c r="C3">
        <v>48</v>
      </c>
    </row>
    <row r="4" spans="1:3">
      <c r="A4">
        <v>82</v>
      </c>
      <c r="B4">
        <v>57.7</v>
      </c>
      <c r="C4">
        <v>55.9</v>
      </c>
    </row>
    <row r="5" spans="1:3">
      <c r="A5">
        <v>54.5</v>
      </c>
      <c r="B5">
        <v>54.5</v>
      </c>
      <c r="C5">
        <v>46.3</v>
      </c>
    </row>
    <row r="6" spans="1:3">
      <c r="A6">
        <v>76.2</v>
      </c>
      <c r="B6">
        <v>81.8</v>
      </c>
      <c r="C6">
        <v>55.2</v>
      </c>
    </row>
    <row r="7" spans="1:3">
      <c r="A7">
        <v>76.2</v>
      </c>
      <c r="B7">
        <v>81.8</v>
      </c>
      <c r="C7">
        <v>55.2</v>
      </c>
    </row>
    <row r="8" spans="1:3">
      <c r="A8">
        <v>76.2</v>
      </c>
      <c r="B8">
        <v>100</v>
      </c>
      <c r="C8">
        <v>55.2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36F172-9B0B-4045-8DB5-3CC69F70B0AD}">
  <dimension ref="A1:CS97"/>
  <sheetViews>
    <sheetView workbookViewId="0">
      <selection activeCell="D12" sqref="D12"/>
    </sheetView>
  </sheetViews>
  <sheetFormatPr baseColWidth="10" defaultColWidth="8.83203125" defaultRowHeight="16"/>
  <sheetData>
    <row r="1" spans="1:97">
      <c r="A1" s="94" t="s">
        <v>257</v>
      </c>
      <c r="B1" s="94">
        <v>4013</v>
      </c>
      <c r="C1" s="94">
        <v>6001</v>
      </c>
      <c r="D1" s="94">
        <v>6037</v>
      </c>
      <c r="E1" s="94">
        <v>6059</v>
      </c>
      <c r="F1" s="94">
        <v>6065</v>
      </c>
      <c r="G1" s="94">
        <v>6067</v>
      </c>
      <c r="H1" s="94">
        <v>6071</v>
      </c>
      <c r="I1" s="94">
        <v>6073</v>
      </c>
      <c r="J1" s="94">
        <v>12011</v>
      </c>
      <c r="K1" s="94">
        <v>12031</v>
      </c>
      <c r="L1" s="94">
        <v>12057</v>
      </c>
      <c r="M1" s="94">
        <v>12086</v>
      </c>
      <c r="N1" s="94">
        <v>12095</v>
      </c>
      <c r="O1" s="94">
        <v>12099</v>
      </c>
      <c r="P1" s="94">
        <v>12103</v>
      </c>
      <c r="Q1" s="94">
        <v>13067</v>
      </c>
      <c r="R1" s="94">
        <v>13089</v>
      </c>
      <c r="S1" s="94">
        <v>13121</v>
      </c>
      <c r="T1" s="94">
        <v>13135</v>
      </c>
      <c r="U1" s="94">
        <v>17031</v>
      </c>
      <c r="V1" s="94">
        <v>18097</v>
      </c>
      <c r="W1" s="94">
        <v>22033</v>
      </c>
      <c r="X1" s="94">
        <v>22071</v>
      </c>
      <c r="Y1" s="94">
        <v>24510</v>
      </c>
      <c r="Z1" s="94">
        <v>24031</v>
      </c>
      <c r="AA1" s="94">
        <v>24033</v>
      </c>
      <c r="AB1" s="94">
        <v>26163</v>
      </c>
      <c r="AC1" s="94">
        <v>37119</v>
      </c>
      <c r="AD1" s="94">
        <v>34013</v>
      </c>
      <c r="AE1" s="94">
        <v>34017</v>
      </c>
      <c r="AF1" s="94">
        <v>32003</v>
      </c>
      <c r="AG1" s="94">
        <v>36005</v>
      </c>
      <c r="AH1" s="94">
        <v>36047</v>
      </c>
      <c r="AI1" s="94">
        <v>36061</v>
      </c>
      <c r="AJ1" s="94">
        <v>36081</v>
      </c>
      <c r="AK1" s="94">
        <v>39035</v>
      </c>
      <c r="AL1" s="94">
        <v>39049</v>
      </c>
      <c r="AM1" s="94">
        <v>39061</v>
      </c>
      <c r="AN1" s="94">
        <v>42101</v>
      </c>
      <c r="AO1" s="94">
        <v>47157</v>
      </c>
      <c r="AP1" s="94">
        <v>48029</v>
      </c>
      <c r="AQ1" s="94">
        <v>48113</v>
      </c>
      <c r="AR1" s="94">
        <v>48201</v>
      </c>
      <c r="AS1" s="94">
        <v>48439</v>
      </c>
      <c r="AT1" s="94">
        <v>48453</v>
      </c>
      <c r="AU1" s="94">
        <v>53033</v>
      </c>
      <c r="AV1" s="94">
        <v>1</v>
      </c>
      <c r="AW1" s="94">
        <v>2</v>
      </c>
      <c r="AX1" s="94">
        <v>4</v>
      </c>
      <c r="AY1" s="94">
        <v>5</v>
      </c>
      <c r="AZ1" s="94">
        <v>6</v>
      </c>
      <c r="BA1" s="94">
        <v>8</v>
      </c>
      <c r="BB1" s="94">
        <v>9</v>
      </c>
      <c r="BC1" s="94">
        <v>10</v>
      </c>
      <c r="BD1" s="94">
        <v>11</v>
      </c>
      <c r="BE1" s="94">
        <v>12</v>
      </c>
      <c r="BF1" s="94">
        <v>13</v>
      </c>
      <c r="BG1" s="94">
        <v>15</v>
      </c>
      <c r="BH1" s="94">
        <v>16</v>
      </c>
      <c r="BI1" s="94">
        <v>17</v>
      </c>
      <c r="BJ1" s="94">
        <v>18</v>
      </c>
      <c r="BK1" s="94">
        <v>19</v>
      </c>
      <c r="BL1" s="94">
        <v>20</v>
      </c>
      <c r="BM1" s="94">
        <v>21</v>
      </c>
      <c r="BN1" s="94">
        <v>22</v>
      </c>
      <c r="BO1" s="94">
        <v>23</v>
      </c>
      <c r="BP1" s="94">
        <v>24</v>
      </c>
      <c r="BQ1" s="94">
        <v>25</v>
      </c>
      <c r="BR1" s="94">
        <v>26</v>
      </c>
      <c r="BS1" s="94">
        <v>27</v>
      </c>
      <c r="BT1" s="94">
        <v>28</v>
      </c>
      <c r="BU1" s="94">
        <v>29</v>
      </c>
      <c r="BV1" s="94">
        <v>30</v>
      </c>
      <c r="BW1" s="94">
        <v>31</v>
      </c>
      <c r="BX1" s="94">
        <v>32</v>
      </c>
      <c r="BY1" s="94">
        <v>34</v>
      </c>
      <c r="BZ1" s="94">
        <v>35</v>
      </c>
      <c r="CA1" s="94">
        <v>36</v>
      </c>
      <c r="CB1" s="94">
        <v>37</v>
      </c>
      <c r="CC1" s="94">
        <v>38</v>
      </c>
      <c r="CD1" s="94">
        <v>39</v>
      </c>
      <c r="CE1" s="94">
        <v>40</v>
      </c>
      <c r="CF1" s="94">
        <v>41</v>
      </c>
      <c r="CG1" s="94">
        <v>42</v>
      </c>
      <c r="CH1" s="94">
        <v>44</v>
      </c>
      <c r="CI1" s="94">
        <v>45</v>
      </c>
      <c r="CJ1" s="94">
        <v>46</v>
      </c>
      <c r="CK1" s="94">
        <v>47</v>
      </c>
      <c r="CL1" s="94">
        <v>48</v>
      </c>
      <c r="CM1" s="94">
        <v>49</v>
      </c>
      <c r="CN1" s="94">
        <v>50</v>
      </c>
      <c r="CO1" s="94">
        <v>51</v>
      </c>
      <c r="CP1" s="94">
        <v>53</v>
      </c>
      <c r="CQ1" s="94">
        <v>54</v>
      </c>
      <c r="CR1" s="94">
        <v>55</v>
      </c>
      <c r="CS1" s="94">
        <v>56</v>
      </c>
    </row>
    <row r="2" spans="1:97">
      <c r="A2" s="94">
        <v>4013</v>
      </c>
      <c r="B2">
        <v>0.46700000000000003</v>
      </c>
      <c r="C2">
        <v>4.8363770000000002E-3</v>
      </c>
      <c r="D2">
        <v>4.8363770000000002E-3</v>
      </c>
      <c r="E2">
        <v>4.8363770000000002E-3</v>
      </c>
      <c r="F2">
        <v>4.8363770000000002E-3</v>
      </c>
      <c r="G2">
        <v>4.8363770000000002E-3</v>
      </c>
      <c r="H2">
        <v>4.8363770000000002E-3</v>
      </c>
      <c r="I2">
        <v>4.8363770000000002E-3</v>
      </c>
      <c r="J2">
        <v>1.4145309999999999E-3</v>
      </c>
      <c r="K2">
        <v>1.4145309999999999E-3</v>
      </c>
      <c r="L2">
        <v>1.4145309999999999E-3</v>
      </c>
      <c r="M2">
        <v>1.4145309999999999E-3</v>
      </c>
      <c r="N2">
        <v>1.4145309999999999E-3</v>
      </c>
      <c r="O2">
        <v>1.4145309999999999E-3</v>
      </c>
      <c r="P2">
        <v>1.4145309999999999E-3</v>
      </c>
      <c r="Q2">
        <v>1.5315019999999999E-3</v>
      </c>
      <c r="R2">
        <v>1.5315019999999999E-3</v>
      </c>
      <c r="S2">
        <v>1.5315019999999999E-3</v>
      </c>
      <c r="T2">
        <v>1.5315019999999999E-3</v>
      </c>
      <c r="U2">
        <v>1.851641E-3</v>
      </c>
      <c r="V2">
        <v>1.6465640000000001E-3</v>
      </c>
      <c r="W2">
        <v>2.216155E-3</v>
      </c>
      <c r="X2">
        <v>2.216155E-3</v>
      </c>
      <c r="Y2">
        <v>1.217011E-3</v>
      </c>
      <c r="Z2">
        <v>1.217011E-3</v>
      </c>
      <c r="AA2">
        <v>1.217011E-3</v>
      </c>
      <c r="AB2">
        <v>1.4890680000000001E-3</v>
      </c>
      <c r="AC2">
        <v>1.39598E-3</v>
      </c>
      <c r="AD2">
        <v>1.1550340000000001E-3</v>
      </c>
      <c r="AE2">
        <v>1.1550340000000001E-3</v>
      </c>
      <c r="AF2">
        <v>5.0092310000000003E-3</v>
      </c>
      <c r="AG2">
        <v>1.1393130000000001E-3</v>
      </c>
      <c r="AH2">
        <v>1.1393130000000001E-3</v>
      </c>
      <c r="AI2">
        <v>1.1393130000000001E-3</v>
      </c>
      <c r="AJ2">
        <v>1.1393130000000001E-3</v>
      </c>
      <c r="AK2">
        <v>1.4711419999999999E-3</v>
      </c>
      <c r="AL2">
        <v>1.4711419999999999E-3</v>
      </c>
      <c r="AM2">
        <v>1.4711419999999999E-3</v>
      </c>
      <c r="AN2">
        <v>1.222877E-3</v>
      </c>
      <c r="AO2">
        <v>1.7292519999999999E-3</v>
      </c>
      <c r="AP2">
        <v>3.682524E-3</v>
      </c>
      <c r="AQ2">
        <v>3.682524E-3</v>
      </c>
      <c r="AR2">
        <v>3.682524E-3</v>
      </c>
      <c r="AS2">
        <v>3.682524E-3</v>
      </c>
      <c r="AT2">
        <v>3.682524E-3</v>
      </c>
      <c r="AU2">
        <v>2.5283390000000001E-3</v>
      </c>
      <c r="AV2">
        <v>1.746888E-3</v>
      </c>
      <c r="AW2" s="95">
        <v>7.9799999999999999E-4</v>
      </c>
      <c r="AX2">
        <v>0.313</v>
      </c>
      <c r="AY2">
        <v>2.240653E-3</v>
      </c>
      <c r="AZ2">
        <v>4.8363770000000002E-3</v>
      </c>
      <c r="BA2">
        <v>5.5377480000000003E-3</v>
      </c>
      <c r="BB2">
        <v>1.0827639999999999E-3</v>
      </c>
      <c r="BC2">
        <v>1.1789630000000001E-3</v>
      </c>
      <c r="BD2">
        <v>1.231563E-3</v>
      </c>
      <c r="BE2">
        <v>1.4145309999999999E-3</v>
      </c>
      <c r="BF2">
        <v>1.5315019999999999E-3</v>
      </c>
      <c r="BG2" s="95">
        <v>9.0200000000000002E-4</v>
      </c>
      <c r="BH2">
        <v>3.9734030000000004E-3</v>
      </c>
      <c r="BI2">
        <v>1.851641E-3</v>
      </c>
      <c r="BJ2">
        <v>1.6465640000000001E-3</v>
      </c>
      <c r="BK2">
        <v>2.2013390000000001E-3</v>
      </c>
      <c r="BL2">
        <v>3.063554E-3</v>
      </c>
      <c r="BM2">
        <v>1.5639510000000001E-3</v>
      </c>
      <c r="BN2">
        <v>2.216155E-3</v>
      </c>
      <c r="BO2" s="95">
        <v>9.7099999999999997E-4</v>
      </c>
      <c r="BP2">
        <v>1.217011E-3</v>
      </c>
      <c r="BQ2">
        <v>1.044019E-3</v>
      </c>
      <c r="BR2">
        <v>1.4890680000000001E-3</v>
      </c>
      <c r="BS2">
        <v>2.0594760000000002E-3</v>
      </c>
      <c r="BT2">
        <v>2.0060669999999998E-3</v>
      </c>
      <c r="BU2">
        <v>2.2257079999999999E-3</v>
      </c>
      <c r="BV2">
        <v>3.2565010000000002E-3</v>
      </c>
      <c r="BW2">
        <v>3.1703510000000001E-3</v>
      </c>
      <c r="BX2">
        <v>5.0092310000000003E-3</v>
      </c>
      <c r="BY2">
        <v>1.1550340000000001E-3</v>
      </c>
      <c r="BZ2">
        <v>8.3364419999999995E-3</v>
      </c>
      <c r="CA2">
        <v>1.1393130000000001E-3</v>
      </c>
      <c r="CB2">
        <v>1.39598E-3</v>
      </c>
      <c r="CC2">
        <v>2.45195E-3</v>
      </c>
      <c r="CD2">
        <v>1.4711419999999999E-3</v>
      </c>
      <c r="CE2">
        <v>2.9590950000000001E-3</v>
      </c>
      <c r="CF2">
        <v>3.094088E-3</v>
      </c>
      <c r="CG2">
        <v>1.222877E-3</v>
      </c>
      <c r="CH2">
        <v>1.050626E-3</v>
      </c>
      <c r="CI2">
        <v>1.4155249999999999E-3</v>
      </c>
      <c r="CJ2">
        <v>2.7798060000000001E-3</v>
      </c>
      <c r="CK2">
        <v>1.7292519999999999E-3</v>
      </c>
      <c r="CL2">
        <v>3.682524E-3</v>
      </c>
      <c r="CM2">
        <v>7.7907139999999998E-3</v>
      </c>
      <c r="CN2">
        <v>1.06821E-3</v>
      </c>
      <c r="CO2">
        <v>1.272479E-3</v>
      </c>
      <c r="CP2">
        <v>2.5283390000000001E-3</v>
      </c>
      <c r="CQ2">
        <v>1.3670640000000001E-3</v>
      </c>
      <c r="CR2">
        <v>1.7660670000000001E-3</v>
      </c>
      <c r="CS2">
        <v>4.325181E-3</v>
      </c>
    </row>
    <row r="3" spans="1:97">
      <c r="A3" s="94">
        <v>6001</v>
      </c>
      <c r="B3">
        <v>6.5140730000000004E-3</v>
      </c>
      <c r="C3">
        <v>0.46700000000000003</v>
      </c>
      <c r="D3">
        <v>4.4714285999999999E-2</v>
      </c>
      <c r="E3">
        <v>4.4714285999999999E-2</v>
      </c>
      <c r="F3">
        <v>4.4714285999999999E-2</v>
      </c>
      <c r="G3">
        <v>4.4714285999999999E-2</v>
      </c>
      <c r="H3">
        <v>4.4714285999999999E-2</v>
      </c>
      <c r="I3">
        <v>4.4714285999999999E-2</v>
      </c>
      <c r="J3">
        <v>1.4757399999999999E-3</v>
      </c>
      <c r="K3">
        <v>1.4757399999999999E-3</v>
      </c>
      <c r="L3">
        <v>1.4757399999999999E-3</v>
      </c>
      <c r="M3">
        <v>1.4757399999999999E-3</v>
      </c>
      <c r="N3">
        <v>1.4757399999999999E-3</v>
      </c>
      <c r="O3">
        <v>1.4757399999999999E-3</v>
      </c>
      <c r="P3">
        <v>1.4757399999999999E-3</v>
      </c>
      <c r="Q3">
        <v>1.578573E-3</v>
      </c>
      <c r="R3">
        <v>1.578573E-3</v>
      </c>
      <c r="S3">
        <v>1.578573E-3</v>
      </c>
      <c r="T3">
        <v>1.578573E-3</v>
      </c>
      <c r="U3">
        <v>1.8655880000000001E-3</v>
      </c>
      <c r="V3">
        <v>1.704751E-3</v>
      </c>
      <c r="W3">
        <v>2.0503660000000001E-3</v>
      </c>
      <c r="X3">
        <v>2.0503660000000001E-3</v>
      </c>
      <c r="Y3">
        <v>1.3321450000000001E-3</v>
      </c>
      <c r="Z3">
        <v>1.3321450000000001E-3</v>
      </c>
      <c r="AA3">
        <v>1.3321450000000001E-3</v>
      </c>
      <c r="AB3">
        <v>1.5990080000000001E-3</v>
      </c>
      <c r="AC3">
        <v>1.4769329999999999E-3</v>
      </c>
      <c r="AD3">
        <v>1.2780230000000001E-3</v>
      </c>
      <c r="AE3">
        <v>1.2780230000000001E-3</v>
      </c>
      <c r="AF3">
        <v>1.5033220999999999E-2</v>
      </c>
      <c r="AG3">
        <v>1.2723019999999999E-3</v>
      </c>
      <c r="AH3">
        <v>1.2723019999999999E-3</v>
      </c>
      <c r="AI3">
        <v>1.2723019999999999E-3</v>
      </c>
      <c r="AJ3">
        <v>1.2723019999999999E-3</v>
      </c>
      <c r="AK3">
        <v>1.559225E-3</v>
      </c>
      <c r="AL3">
        <v>1.559225E-3</v>
      </c>
      <c r="AM3">
        <v>1.559225E-3</v>
      </c>
      <c r="AN3">
        <v>1.3441340000000001E-3</v>
      </c>
      <c r="AO3">
        <v>1.7413369999999999E-3</v>
      </c>
      <c r="AP3">
        <v>2.8167000000000001E-3</v>
      </c>
      <c r="AQ3">
        <v>2.8167000000000001E-3</v>
      </c>
      <c r="AR3">
        <v>2.8167000000000001E-3</v>
      </c>
      <c r="AS3">
        <v>2.8167000000000001E-3</v>
      </c>
      <c r="AT3">
        <v>2.8167000000000001E-3</v>
      </c>
      <c r="AU3">
        <v>5.1632049999999997E-3</v>
      </c>
      <c r="AV3">
        <v>1.738713E-3</v>
      </c>
      <c r="AW3">
        <v>1.270932E-3</v>
      </c>
      <c r="AX3">
        <v>6.5140730000000004E-3</v>
      </c>
      <c r="AY3">
        <v>2.09107E-3</v>
      </c>
      <c r="AZ3">
        <v>4.4714285999999999E-2</v>
      </c>
      <c r="BA3">
        <v>4.0040960000000004E-3</v>
      </c>
      <c r="BB3">
        <v>1.2150189999999999E-3</v>
      </c>
      <c r="BC3">
        <v>1.29769E-3</v>
      </c>
      <c r="BD3">
        <v>1.3447730000000001E-3</v>
      </c>
      <c r="BE3">
        <v>1.4757399999999999E-3</v>
      </c>
      <c r="BF3">
        <v>1.578573E-3</v>
      </c>
      <c r="BG3">
        <v>1.419041E-3</v>
      </c>
      <c r="BH3">
        <v>6.5889499999999997E-3</v>
      </c>
      <c r="BI3">
        <v>1.8655880000000001E-3</v>
      </c>
      <c r="BJ3">
        <v>1.704751E-3</v>
      </c>
      <c r="BK3">
        <v>2.164385E-3</v>
      </c>
      <c r="BL3">
        <v>2.6557759999999999E-3</v>
      </c>
      <c r="BM3">
        <v>1.6228200000000001E-3</v>
      </c>
      <c r="BN3">
        <v>2.0503660000000001E-3</v>
      </c>
      <c r="BO3">
        <v>1.11516E-3</v>
      </c>
      <c r="BP3">
        <v>1.3321450000000001E-3</v>
      </c>
      <c r="BQ3">
        <v>1.1798970000000001E-3</v>
      </c>
      <c r="BR3">
        <v>1.5990080000000001E-3</v>
      </c>
      <c r="BS3">
        <v>2.1468009999999998E-3</v>
      </c>
      <c r="BT3">
        <v>1.9239909999999999E-3</v>
      </c>
      <c r="BU3">
        <v>2.1234000000000001E-3</v>
      </c>
      <c r="BV3">
        <v>4.0203060000000004E-3</v>
      </c>
      <c r="BW3">
        <v>2.8555540000000002E-3</v>
      </c>
      <c r="BX3">
        <v>1.5033220999999999E-2</v>
      </c>
      <c r="BY3">
        <v>1.2780230000000001E-3</v>
      </c>
      <c r="BZ3">
        <v>4.1879869999999998E-3</v>
      </c>
      <c r="CA3">
        <v>1.2723019999999999E-3</v>
      </c>
      <c r="CB3">
        <v>1.4769329999999999E-3</v>
      </c>
      <c r="CC3">
        <v>2.6087630000000001E-3</v>
      </c>
      <c r="CD3">
        <v>1.559225E-3</v>
      </c>
      <c r="CE3">
        <v>2.5353950000000002E-3</v>
      </c>
      <c r="CF3">
        <v>7.8145630000000001E-3</v>
      </c>
      <c r="CG3">
        <v>1.3441340000000001E-3</v>
      </c>
      <c r="CH3">
        <v>1.184652E-3</v>
      </c>
      <c r="CI3">
        <v>1.4873320000000001E-3</v>
      </c>
      <c r="CJ3">
        <v>2.7307719999999998E-3</v>
      </c>
      <c r="CK3">
        <v>1.7413369999999999E-3</v>
      </c>
      <c r="CL3">
        <v>2.8167000000000001E-3</v>
      </c>
      <c r="CM3">
        <v>7.2046799999999998E-3</v>
      </c>
      <c r="CN3">
        <v>1.2071359999999999E-3</v>
      </c>
      <c r="CO3">
        <v>1.3780769999999999E-3</v>
      </c>
      <c r="CP3">
        <v>5.1632049999999997E-3</v>
      </c>
      <c r="CQ3">
        <v>1.4639E-3</v>
      </c>
      <c r="CR3">
        <v>1.846854E-3</v>
      </c>
      <c r="CS3">
        <v>4.1758790000000004E-3</v>
      </c>
    </row>
    <row r="4" spans="1:97">
      <c r="A4" s="94">
        <v>6037</v>
      </c>
      <c r="B4">
        <v>6.5140730000000004E-3</v>
      </c>
      <c r="C4">
        <v>4.4714285999999999E-2</v>
      </c>
      <c r="D4">
        <v>0.46700000000000003</v>
      </c>
      <c r="E4">
        <v>4.4714285999999999E-2</v>
      </c>
      <c r="F4">
        <v>4.4714285999999999E-2</v>
      </c>
      <c r="G4">
        <v>4.4714285999999999E-2</v>
      </c>
      <c r="H4">
        <v>4.4714285999999999E-2</v>
      </c>
      <c r="I4">
        <v>4.4714285999999999E-2</v>
      </c>
      <c r="J4">
        <v>1.4757399999999999E-3</v>
      </c>
      <c r="K4">
        <v>1.4757399999999999E-3</v>
      </c>
      <c r="L4">
        <v>1.4757399999999999E-3</v>
      </c>
      <c r="M4">
        <v>1.4757399999999999E-3</v>
      </c>
      <c r="N4">
        <v>1.4757399999999999E-3</v>
      </c>
      <c r="O4">
        <v>1.4757399999999999E-3</v>
      </c>
      <c r="P4">
        <v>1.4757399999999999E-3</v>
      </c>
      <c r="Q4">
        <v>1.578573E-3</v>
      </c>
      <c r="R4">
        <v>1.578573E-3</v>
      </c>
      <c r="S4">
        <v>1.578573E-3</v>
      </c>
      <c r="T4">
        <v>1.578573E-3</v>
      </c>
      <c r="U4">
        <v>1.8655880000000001E-3</v>
      </c>
      <c r="V4">
        <v>1.704751E-3</v>
      </c>
      <c r="W4">
        <v>2.0503660000000001E-3</v>
      </c>
      <c r="X4">
        <v>2.0503660000000001E-3</v>
      </c>
      <c r="Y4">
        <v>1.3321450000000001E-3</v>
      </c>
      <c r="Z4">
        <v>1.3321450000000001E-3</v>
      </c>
      <c r="AA4">
        <v>1.3321450000000001E-3</v>
      </c>
      <c r="AB4">
        <v>1.5990080000000001E-3</v>
      </c>
      <c r="AC4">
        <v>1.4769329999999999E-3</v>
      </c>
      <c r="AD4">
        <v>1.2780230000000001E-3</v>
      </c>
      <c r="AE4">
        <v>1.2780230000000001E-3</v>
      </c>
      <c r="AF4">
        <v>1.5033220999999999E-2</v>
      </c>
      <c r="AG4">
        <v>1.2723019999999999E-3</v>
      </c>
      <c r="AH4">
        <v>1.2723019999999999E-3</v>
      </c>
      <c r="AI4">
        <v>1.2723019999999999E-3</v>
      </c>
      <c r="AJ4">
        <v>1.2723019999999999E-3</v>
      </c>
      <c r="AK4">
        <v>1.559225E-3</v>
      </c>
      <c r="AL4">
        <v>1.559225E-3</v>
      </c>
      <c r="AM4">
        <v>1.559225E-3</v>
      </c>
      <c r="AN4">
        <v>1.3441340000000001E-3</v>
      </c>
      <c r="AO4">
        <v>1.7413369999999999E-3</v>
      </c>
      <c r="AP4">
        <v>2.8167000000000001E-3</v>
      </c>
      <c r="AQ4">
        <v>2.8167000000000001E-3</v>
      </c>
      <c r="AR4">
        <v>2.8167000000000001E-3</v>
      </c>
      <c r="AS4">
        <v>2.8167000000000001E-3</v>
      </c>
      <c r="AT4">
        <v>2.8167000000000001E-3</v>
      </c>
      <c r="AU4">
        <v>5.1632049999999997E-3</v>
      </c>
      <c r="AV4">
        <v>1.738713E-3</v>
      </c>
      <c r="AW4">
        <v>1.270932E-3</v>
      </c>
      <c r="AX4">
        <v>6.5140730000000004E-3</v>
      </c>
      <c r="AY4">
        <v>2.09107E-3</v>
      </c>
      <c r="AZ4">
        <v>4.4714285999999999E-2</v>
      </c>
      <c r="BA4">
        <v>4.0040960000000004E-3</v>
      </c>
      <c r="BB4">
        <v>1.2150189999999999E-3</v>
      </c>
      <c r="BC4">
        <v>1.29769E-3</v>
      </c>
      <c r="BD4">
        <v>1.3447730000000001E-3</v>
      </c>
      <c r="BE4">
        <v>1.4757399999999999E-3</v>
      </c>
      <c r="BF4">
        <v>1.578573E-3</v>
      </c>
      <c r="BG4">
        <v>1.419041E-3</v>
      </c>
      <c r="BH4">
        <v>6.5889499999999997E-3</v>
      </c>
      <c r="BI4">
        <v>1.8655880000000001E-3</v>
      </c>
      <c r="BJ4">
        <v>1.704751E-3</v>
      </c>
      <c r="BK4">
        <v>2.164385E-3</v>
      </c>
      <c r="BL4">
        <v>2.6557759999999999E-3</v>
      </c>
      <c r="BM4">
        <v>1.6228200000000001E-3</v>
      </c>
      <c r="BN4">
        <v>2.0503660000000001E-3</v>
      </c>
      <c r="BO4">
        <v>1.11516E-3</v>
      </c>
      <c r="BP4">
        <v>1.3321450000000001E-3</v>
      </c>
      <c r="BQ4">
        <v>1.1798970000000001E-3</v>
      </c>
      <c r="BR4">
        <v>1.5990080000000001E-3</v>
      </c>
      <c r="BS4">
        <v>2.1468009999999998E-3</v>
      </c>
      <c r="BT4">
        <v>1.9239909999999999E-3</v>
      </c>
      <c r="BU4">
        <v>2.1234000000000001E-3</v>
      </c>
      <c r="BV4">
        <v>4.0203060000000004E-3</v>
      </c>
      <c r="BW4">
        <v>2.8555540000000002E-3</v>
      </c>
      <c r="BX4">
        <v>1.5033220999999999E-2</v>
      </c>
      <c r="BY4">
        <v>1.2780230000000001E-3</v>
      </c>
      <c r="BZ4">
        <v>4.1879869999999998E-3</v>
      </c>
      <c r="CA4">
        <v>1.2723019999999999E-3</v>
      </c>
      <c r="CB4">
        <v>1.4769329999999999E-3</v>
      </c>
      <c r="CC4">
        <v>2.6087630000000001E-3</v>
      </c>
      <c r="CD4">
        <v>1.559225E-3</v>
      </c>
      <c r="CE4">
        <v>2.5353950000000002E-3</v>
      </c>
      <c r="CF4">
        <v>7.8145630000000001E-3</v>
      </c>
      <c r="CG4">
        <v>1.3441340000000001E-3</v>
      </c>
      <c r="CH4">
        <v>1.184652E-3</v>
      </c>
      <c r="CI4">
        <v>1.4873320000000001E-3</v>
      </c>
      <c r="CJ4">
        <v>2.7307719999999998E-3</v>
      </c>
      <c r="CK4">
        <v>1.7413369999999999E-3</v>
      </c>
      <c r="CL4">
        <v>2.8167000000000001E-3</v>
      </c>
      <c r="CM4">
        <v>7.2046799999999998E-3</v>
      </c>
      <c r="CN4">
        <v>1.2071359999999999E-3</v>
      </c>
      <c r="CO4">
        <v>1.3780769999999999E-3</v>
      </c>
      <c r="CP4">
        <v>5.1632049999999997E-3</v>
      </c>
      <c r="CQ4">
        <v>1.4639E-3</v>
      </c>
      <c r="CR4">
        <v>1.846854E-3</v>
      </c>
      <c r="CS4">
        <v>4.1758790000000004E-3</v>
      </c>
    </row>
    <row r="5" spans="1:97">
      <c r="A5" s="94">
        <v>6059</v>
      </c>
      <c r="B5">
        <v>6.5140730000000004E-3</v>
      </c>
      <c r="C5">
        <v>4.4714285999999999E-2</v>
      </c>
      <c r="D5">
        <v>4.4714285999999999E-2</v>
      </c>
      <c r="E5">
        <v>0.46700000000000003</v>
      </c>
      <c r="F5">
        <v>4.4714285999999999E-2</v>
      </c>
      <c r="G5">
        <v>4.4714285999999999E-2</v>
      </c>
      <c r="H5">
        <v>4.4714285999999999E-2</v>
      </c>
      <c r="I5">
        <v>4.4714285999999999E-2</v>
      </c>
      <c r="J5">
        <v>1.4757399999999999E-3</v>
      </c>
      <c r="K5">
        <v>1.4757399999999999E-3</v>
      </c>
      <c r="L5">
        <v>1.4757399999999999E-3</v>
      </c>
      <c r="M5">
        <v>1.4757399999999999E-3</v>
      </c>
      <c r="N5">
        <v>1.4757399999999999E-3</v>
      </c>
      <c r="O5">
        <v>1.4757399999999999E-3</v>
      </c>
      <c r="P5">
        <v>1.4757399999999999E-3</v>
      </c>
      <c r="Q5">
        <v>1.578573E-3</v>
      </c>
      <c r="R5">
        <v>1.578573E-3</v>
      </c>
      <c r="S5">
        <v>1.578573E-3</v>
      </c>
      <c r="T5">
        <v>1.578573E-3</v>
      </c>
      <c r="U5">
        <v>1.8655880000000001E-3</v>
      </c>
      <c r="V5">
        <v>1.704751E-3</v>
      </c>
      <c r="W5">
        <v>2.0503660000000001E-3</v>
      </c>
      <c r="X5">
        <v>2.0503660000000001E-3</v>
      </c>
      <c r="Y5">
        <v>1.3321450000000001E-3</v>
      </c>
      <c r="Z5">
        <v>1.3321450000000001E-3</v>
      </c>
      <c r="AA5">
        <v>1.3321450000000001E-3</v>
      </c>
      <c r="AB5">
        <v>1.5990080000000001E-3</v>
      </c>
      <c r="AC5">
        <v>1.4769329999999999E-3</v>
      </c>
      <c r="AD5">
        <v>1.2780230000000001E-3</v>
      </c>
      <c r="AE5">
        <v>1.2780230000000001E-3</v>
      </c>
      <c r="AF5">
        <v>1.5033220999999999E-2</v>
      </c>
      <c r="AG5">
        <v>1.2723019999999999E-3</v>
      </c>
      <c r="AH5">
        <v>1.2723019999999999E-3</v>
      </c>
      <c r="AI5">
        <v>1.2723019999999999E-3</v>
      </c>
      <c r="AJ5">
        <v>1.2723019999999999E-3</v>
      </c>
      <c r="AK5">
        <v>1.559225E-3</v>
      </c>
      <c r="AL5">
        <v>1.559225E-3</v>
      </c>
      <c r="AM5">
        <v>1.559225E-3</v>
      </c>
      <c r="AN5">
        <v>1.3441340000000001E-3</v>
      </c>
      <c r="AO5">
        <v>1.7413369999999999E-3</v>
      </c>
      <c r="AP5">
        <v>2.8167000000000001E-3</v>
      </c>
      <c r="AQ5">
        <v>2.8167000000000001E-3</v>
      </c>
      <c r="AR5">
        <v>2.8167000000000001E-3</v>
      </c>
      <c r="AS5">
        <v>2.8167000000000001E-3</v>
      </c>
      <c r="AT5">
        <v>2.8167000000000001E-3</v>
      </c>
      <c r="AU5">
        <v>5.1632049999999997E-3</v>
      </c>
      <c r="AV5">
        <v>1.738713E-3</v>
      </c>
      <c r="AW5">
        <v>1.270932E-3</v>
      </c>
      <c r="AX5">
        <v>6.5140730000000004E-3</v>
      </c>
      <c r="AY5">
        <v>2.09107E-3</v>
      </c>
      <c r="AZ5">
        <v>4.4714285999999999E-2</v>
      </c>
      <c r="BA5">
        <v>4.0040960000000004E-3</v>
      </c>
      <c r="BB5">
        <v>1.2150189999999999E-3</v>
      </c>
      <c r="BC5">
        <v>1.29769E-3</v>
      </c>
      <c r="BD5">
        <v>1.3447730000000001E-3</v>
      </c>
      <c r="BE5">
        <v>1.4757399999999999E-3</v>
      </c>
      <c r="BF5">
        <v>1.578573E-3</v>
      </c>
      <c r="BG5">
        <v>1.419041E-3</v>
      </c>
      <c r="BH5">
        <v>6.5889499999999997E-3</v>
      </c>
      <c r="BI5">
        <v>1.8655880000000001E-3</v>
      </c>
      <c r="BJ5">
        <v>1.704751E-3</v>
      </c>
      <c r="BK5">
        <v>2.164385E-3</v>
      </c>
      <c r="BL5">
        <v>2.6557759999999999E-3</v>
      </c>
      <c r="BM5">
        <v>1.6228200000000001E-3</v>
      </c>
      <c r="BN5">
        <v>2.0503660000000001E-3</v>
      </c>
      <c r="BO5">
        <v>1.11516E-3</v>
      </c>
      <c r="BP5">
        <v>1.3321450000000001E-3</v>
      </c>
      <c r="BQ5">
        <v>1.1798970000000001E-3</v>
      </c>
      <c r="BR5">
        <v>1.5990080000000001E-3</v>
      </c>
      <c r="BS5">
        <v>2.1468009999999998E-3</v>
      </c>
      <c r="BT5">
        <v>1.9239909999999999E-3</v>
      </c>
      <c r="BU5">
        <v>2.1234000000000001E-3</v>
      </c>
      <c r="BV5">
        <v>4.0203060000000004E-3</v>
      </c>
      <c r="BW5">
        <v>2.8555540000000002E-3</v>
      </c>
      <c r="BX5">
        <v>1.5033220999999999E-2</v>
      </c>
      <c r="BY5">
        <v>1.2780230000000001E-3</v>
      </c>
      <c r="BZ5">
        <v>4.1879869999999998E-3</v>
      </c>
      <c r="CA5">
        <v>1.2723019999999999E-3</v>
      </c>
      <c r="CB5">
        <v>1.4769329999999999E-3</v>
      </c>
      <c r="CC5">
        <v>2.6087630000000001E-3</v>
      </c>
      <c r="CD5">
        <v>1.559225E-3</v>
      </c>
      <c r="CE5">
        <v>2.5353950000000002E-3</v>
      </c>
      <c r="CF5">
        <v>7.8145630000000001E-3</v>
      </c>
      <c r="CG5">
        <v>1.3441340000000001E-3</v>
      </c>
      <c r="CH5">
        <v>1.184652E-3</v>
      </c>
      <c r="CI5">
        <v>1.4873320000000001E-3</v>
      </c>
      <c r="CJ5">
        <v>2.7307719999999998E-3</v>
      </c>
      <c r="CK5">
        <v>1.7413369999999999E-3</v>
      </c>
      <c r="CL5">
        <v>2.8167000000000001E-3</v>
      </c>
      <c r="CM5">
        <v>7.2046799999999998E-3</v>
      </c>
      <c r="CN5">
        <v>1.2071359999999999E-3</v>
      </c>
      <c r="CO5">
        <v>1.3780769999999999E-3</v>
      </c>
      <c r="CP5">
        <v>5.1632049999999997E-3</v>
      </c>
      <c r="CQ5">
        <v>1.4639E-3</v>
      </c>
      <c r="CR5">
        <v>1.846854E-3</v>
      </c>
      <c r="CS5">
        <v>4.1758790000000004E-3</v>
      </c>
    </row>
    <row r="6" spans="1:97">
      <c r="A6" s="94">
        <v>6065</v>
      </c>
      <c r="B6">
        <v>6.5140730000000004E-3</v>
      </c>
      <c r="C6">
        <v>4.4714285999999999E-2</v>
      </c>
      <c r="D6">
        <v>4.4714285999999999E-2</v>
      </c>
      <c r="E6">
        <v>4.4714285999999999E-2</v>
      </c>
      <c r="F6">
        <v>0.46700000000000003</v>
      </c>
      <c r="G6">
        <v>4.4714285999999999E-2</v>
      </c>
      <c r="H6">
        <v>4.4714285999999999E-2</v>
      </c>
      <c r="I6">
        <v>4.4714285999999999E-2</v>
      </c>
      <c r="J6">
        <v>1.4757399999999999E-3</v>
      </c>
      <c r="K6">
        <v>1.4757399999999999E-3</v>
      </c>
      <c r="L6">
        <v>1.4757399999999999E-3</v>
      </c>
      <c r="M6">
        <v>1.4757399999999999E-3</v>
      </c>
      <c r="N6">
        <v>1.4757399999999999E-3</v>
      </c>
      <c r="O6">
        <v>1.4757399999999999E-3</v>
      </c>
      <c r="P6">
        <v>1.4757399999999999E-3</v>
      </c>
      <c r="Q6">
        <v>1.578573E-3</v>
      </c>
      <c r="R6">
        <v>1.578573E-3</v>
      </c>
      <c r="S6">
        <v>1.578573E-3</v>
      </c>
      <c r="T6">
        <v>1.578573E-3</v>
      </c>
      <c r="U6">
        <v>1.8655880000000001E-3</v>
      </c>
      <c r="V6">
        <v>1.704751E-3</v>
      </c>
      <c r="W6">
        <v>2.0503660000000001E-3</v>
      </c>
      <c r="X6">
        <v>2.0503660000000001E-3</v>
      </c>
      <c r="Y6">
        <v>1.3321450000000001E-3</v>
      </c>
      <c r="Z6">
        <v>1.3321450000000001E-3</v>
      </c>
      <c r="AA6">
        <v>1.3321450000000001E-3</v>
      </c>
      <c r="AB6">
        <v>1.5990080000000001E-3</v>
      </c>
      <c r="AC6">
        <v>1.4769329999999999E-3</v>
      </c>
      <c r="AD6">
        <v>1.2780230000000001E-3</v>
      </c>
      <c r="AE6">
        <v>1.2780230000000001E-3</v>
      </c>
      <c r="AF6">
        <v>1.5033220999999999E-2</v>
      </c>
      <c r="AG6">
        <v>1.2723019999999999E-3</v>
      </c>
      <c r="AH6">
        <v>1.2723019999999999E-3</v>
      </c>
      <c r="AI6">
        <v>1.2723019999999999E-3</v>
      </c>
      <c r="AJ6">
        <v>1.2723019999999999E-3</v>
      </c>
      <c r="AK6">
        <v>1.559225E-3</v>
      </c>
      <c r="AL6">
        <v>1.559225E-3</v>
      </c>
      <c r="AM6">
        <v>1.559225E-3</v>
      </c>
      <c r="AN6">
        <v>1.3441340000000001E-3</v>
      </c>
      <c r="AO6">
        <v>1.7413369999999999E-3</v>
      </c>
      <c r="AP6">
        <v>2.8167000000000001E-3</v>
      </c>
      <c r="AQ6">
        <v>2.8167000000000001E-3</v>
      </c>
      <c r="AR6">
        <v>2.8167000000000001E-3</v>
      </c>
      <c r="AS6">
        <v>2.8167000000000001E-3</v>
      </c>
      <c r="AT6">
        <v>2.8167000000000001E-3</v>
      </c>
      <c r="AU6">
        <v>5.1632049999999997E-3</v>
      </c>
      <c r="AV6">
        <v>1.738713E-3</v>
      </c>
      <c r="AW6">
        <v>1.270932E-3</v>
      </c>
      <c r="AX6">
        <v>6.5140730000000004E-3</v>
      </c>
      <c r="AY6">
        <v>2.09107E-3</v>
      </c>
      <c r="AZ6">
        <v>4.4714285999999999E-2</v>
      </c>
      <c r="BA6">
        <v>4.0040960000000004E-3</v>
      </c>
      <c r="BB6">
        <v>1.2150189999999999E-3</v>
      </c>
      <c r="BC6">
        <v>1.29769E-3</v>
      </c>
      <c r="BD6">
        <v>1.3447730000000001E-3</v>
      </c>
      <c r="BE6">
        <v>1.4757399999999999E-3</v>
      </c>
      <c r="BF6">
        <v>1.578573E-3</v>
      </c>
      <c r="BG6">
        <v>1.419041E-3</v>
      </c>
      <c r="BH6">
        <v>6.5889499999999997E-3</v>
      </c>
      <c r="BI6">
        <v>1.8655880000000001E-3</v>
      </c>
      <c r="BJ6">
        <v>1.704751E-3</v>
      </c>
      <c r="BK6">
        <v>2.164385E-3</v>
      </c>
      <c r="BL6">
        <v>2.6557759999999999E-3</v>
      </c>
      <c r="BM6">
        <v>1.6228200000000001E-3</v>
      </c>
      <c r="BN6">
        <v>2.0503660000000001E-3</v>
      </c>
      <c r="BO6">
        <v>1.11516E-3</v>
      </c>
      <c r="BP6">
        <v>1.3321450000000001E-3</v>
      </c>
      <c r="BQ6">
        <v>1.1798970000000001E-3</v>
      </c>
      <c r="BR6">
        <v>1.5990080000000001E-3</v>
      </c>
      <c r="BS6">
        <v>2.1468009999999998E-3</v>
      </c>
      <c r="BT6">
        <v>1.9239909999999999E-3</v>
      </c>
      <c r="BU6">
        <v>2.1234000000000001E-3</v>
      </c>
      <c r="BV6">
        <v>4.0203060000000004E-3</v>
      </c>
      <c r="BW6">
        <v>2.8555540000000002E-3</v>
      </c>
      <c r="BX6">
        <v>1.5033220999999999E-2</v>
      </c>
      <c r="BY6">
        <v>1.2780230000000001E-3</v>
      </c>
      <c r="BZ6">
        <v>4.1879869999999998E-3</v>
      </c>
      <c r="CA6">
        <v>1.2723019999999999E-3</v>
      </c>
      <c r="CB6">
        <v>1.4769329999999999E-3</v>
      </c>
      <c r="CC6">
        <v>2.6087630000000001E-3</v>
      </c>
      <c r="CD6">
        <v>1.559225E-3</v>
      </c>
      <c r="CE6">
        <v>2.5353950000000002E-3</v>
      </c>
      <c r="CF6">
        <v>7.8145630000000001E-3</v>
      </c>
      <c r="CG6">
        <v>1.3441340000000001E-3</v>
      </c>
      <c r="CH6">
        <v>1.184652E-3</v>
      </c>
      <c r="CI6">
        <v>1.4873320000000001E-3</v>
      </c>
      <c r="CJ6">
        <v>2.7307719999999998E-3</v>
      </c>
      <c r="CK6">
        <v>1.7413369999999999E-3</v>
      </c>
      <c r="CL6">
        <v>2.8167000000000001E-3</v>
      </c>
      <c r="CM6">
        <v>7.2046799999999998E-3</v>
      </c>
      <c r="CN6">
        <v>1.2071359999999999E-3</v>
      </c>
      <c r="CO6">
        <v>1.3780769999999999E-3</v>
      </c>
      <c r="CP6">
        <v>5.1632049999999997E-3</v>
      </c>
      <c r="CQ6">
        <v>1.4639E-3</v>
      </c>
      <c r="CR6">
        <v>1.846854E-3</v>
      </c>
      <c r="CS6">
        <v>4.1758790000000004E-3</v>
      </c>
    </row>
    <row r="7" spans="1:97">
      <c r="A7" s="94">
        <v>6067</v>
      </c>
      <c r="B7">
        <v>6.5140730000000004E-3</v>
      </c>
      <c r="C7">
        <v>4.4714285999999999E-2</v>
      </c>
      <c r="D7">
        <v>4.4714285999999999E-2</v>
      </c>
      <c r="E7">
        <v>4.4714285999999999E-2</v>
      </c>
      <c r="F7">
        <v>4.4714285999999999E-2</v>
      </c>
      <c r="G7">
        <v>0.46700000000000003</v>
      </c>
      <c r="H7">
        <v>4.4714285999999999E-2</v>
      </c>
      <c r="I7">
        <v>4.4714285999999999E-2</v>
      </c>
      <c r="J7">
        <v>1.4757399999999999E-3</v>
      </c>
      <c r="K7">
        <v>1.4757399999999999E-3</v>
      </c>
      <c r="L7">
        <v>1.4757399999999999E-3</v>
      </c>
      <c r="M7">
        <v>1.4757399999999999E-3</v>
      </c>
      <c r="N7">
        <v>1.4757399999999999E-3</v>
      </c>
      <c r="O7">
        <v>1.4757399999999999E-3</v>
      </c>
      <c r="P7">
        <v>1.4757399999999999E-3</v>
      </c>
      <c r="Q7">
        <v>1.578573E-3</v>
      </c>
      <c r="R7">
        <v>1.578573E-3</v>
      </c>
      <c r="S7">
        <v>1.578573E-3</v>
      </c>
      <c r="T7">
        <v>1.578573E-3</v>
      </c>
      <c r="U7">
        <v>1.8655880000000001E-3</v>
      </c>
      <c r="V7">
        <v>1.704751E-3</v>
      </c>
      <c r="W7">
        <v>2.0503660000000001E-3</v>
      </c>
      <c r="X7">
        <v>2.0503660000000001E-3</v>
      </c>
      <c r="Y7">
        <v>1.3321450000000001E-3</v>
      </c>
      <c r="Z7">
        <v>1.3321450000000001E-3</v>
      </c>
      <c r="AA7">
        <v>1.3321450000000001E-3</v>
      </c>
      <c r="AB7">
        <v>1.5990080000000001E-3</v>
      </c>
      <c r="AC7">
        <v>1.4769329999999999E-3</v>
      </c>
      <c r="AD7">
        <v>1.2780230000000001E-3</v>
      </c>
      <c r="AE7">
        <v>1.2780230000000001E-3</v>
      </c>
      <c r="AF7">
        <v>1.5033220999999999E-2</v>
      </c>
      <c r="AG7">
        <v>1.2723019999999999E-3</v>
      </c>
      <c r="AH7">
        <v>1.2723019999999999E-3</v>
      </c>
      <c r="AI7">
        <v>1.2723019999999999E-3</v>
      </c>
      <c r="AJ7">
        <v>1.2723019999999999E-3</v>
      </c>
      <c r="AK7">
        <v>1.559225E-3</v>
      </c>
      <c r="AL7">
        <v>1.559225E-3</v>
      </c>
      <c r="AM7">
        <v>1.559225E-3</v>
      </c>
      <c r="AN7">
        <v>1.3441340000000001E-3</v>
      </c>
      <c r="AO7">
        <v>1.7413369999999999E-3</v>
      </c>
      <c r="AP7">
        <v>2.8167000000000001E-3</v>
      </c>
      <c r="AQ7">
        <v>2.8167000000000001E-3</v>
      </c>
      <c r="AR7">
        <v>2.8167000000000001E-3</v>
      </c>
      <c r="AS7">
        <v>2.8167000000000001E-3</v>
      </c>
      <c r="AT7">
        <v>2.8167000000000001E-3</v>
      </c>
      <c r="AU7">
        <v>5.1632049999999997E-3</v>
      </c>
      <c r="AV7">
        <v>1.738713E-3</v>
      </c>
      <c r="AW7">
        <v>1.270932E-3</v>
      </c>
      <c r="AX7">
        <v>6.5140730000000004E-3</v>
      </c>
      <c r="AY7">
        <v>2.09107E-3</v>
      </c>
      <c r="AZ7">
        <v>4.4714285999999999E-2</v>
      </c>
      <c r="BA7">
        <v>4.0040960000000004E-3</v>
      </c>
      <c r="BB7">
        <v>1.2150189999999999E-3</v>
      </c>
      <c r="BC7">
        <v>1.29769E-3</v>
      </c>
      <c r="BD7">
        <v>1.3447730000000001E-3</v>
      </c>
      <c r="BE7">
        <v>1.4757399999999999E-3</v>
      </c>
      <c r="BF7">
        <v>1.578573E-3</v>
      </c>
      <c r="BG7">
        <v>1.419041E-3</v>
      </c>
      <c r="BH7">
        <v>6.5889499999999997E-3</v>
      </c>
      <c r="BI7">
        <v>1.8655880000000001E-3</v>
      </c>
      <c r="BJ7">
        <v>1.704751E-3</v>
      </c>
      <c r="BK7">
        <v>2.164385E-3</v>
      </c>
      <c r="BL7">
        <v>2.6557759999999999E-3</v>
      </c>
      <c r="BM7">
        <v>1.6228200000000001E-3</v>
      </c>
      <c r="BN7">
        <v>2.0503660000000001E-3</v>
      </c>
      <c r="BO7">
        <v>1.11516E-3</v>
      </c>
      <c r="BP7">
        <v>1.3321450000000001E-3</v>
      </c>
      <c r="BQ7">
        <v>1.1798970000000001E-3</v>
      </c>
      <c r="BR7">
        <v>1.5990080000000001E-3</v>
      </c>
      <c r="BS7">
        <v>2.1468009999999998E-3</v>
      </c>
      <c r="BT7">
        <v>1.9239909999999999E-3</v>
      </c>
      <c r="BU7">
        <v>2.1234000000000001E-3</v>
      </c>
      <c r="BV7">
        <v>4.0203060000000004E-3</v>
      </c>
      <c r="BW7">
        <v>2.8555540000000002E-3</v>
      </c>
      <c r="BX7">
        <v>1.5033220999999999E-2</v>
      </c>
      <c r="BY7">
        <v>1.2780230000000001E-3</v>
      </c>
      <c r="BZ7">
        <v>4.1879869999999998E-3</v>
      </c>
      <c r="CA7">
        <v>1.2723019999999999E-3</v>
      </c>
      <c r="CB7">
        <v>1.4769329999999999E-3</v>
      </c>
      <c r="CC7">
        <v>2.6087630000000001E-3</v>
      </c>
      <c r="CD7">
        <v>1.559225E-3</v>
      </c>
      <c r="CE7">
        <v>2.5353950000000002E-3</v>
      </c>
      <c r="CF7">
        <v>7.8145630000000001E-3</v>
      </c>
      <c r="CG7">
        <v>1.3441340000000001E-3</v>
      </c>
      <c r="CH7">
        <v>1.184652E-3</v>
      </c>
      <c r="CI7">
        <v>1.4873320000000001E-3</v>
      </c>
      <c r="CJ7">
        <v>2.7307719999999998E-3</v>
      </c>
      <c r="CK7">
        <v>1.7413369999999999E-3</v>
      </c>
      <c r="CL7">
        <v>2.8167000000000001E-3</v>
      </c>
      <c r="CM7">
        <v>7.2046799999999998E-3</v>
      </c>
      <c r="CN7">
        <v>1.2071359999999999E-3</v>
      </c>
      <c r="CO7">
        <v>1.3780769999999999E-3</v>
      </c>
      <c r="CP7">
        <v>5.1632049999999997E-3</v>
      </c>
      <c r="CQ7">
        <v>1.4639E-3</v>
      </c>
      <c r="CR7">
        <v>1.846854E-3</v>
      </c>
      <c r="CS7">
        <v>4.1758790000000004E-3</v>
      </c>
    </row>
    <row r="8" spans="1:97">
      <c r="A8" s="94">
        <v>6071</v>
      </c>
      <c r="B8">
        <v>6.5140730000000004E-3</v>
      </c>
      <c r="C8">
        <v>4.4714285999999999E-2</v>
      </c>
      <c r="D8">
        <v>4.4714285999999999E-2</v>
      </c>
      <c r="E8">
        <v>4.4714285999999999E-2</v>
      </c>
      <c r="F8">
        <v>4.4714285999999999E-2</v>
      </c>
      <c r="G8">
        <v>4.4714285999999999E-2</v>
      </c>
      <c r="H8">
        <v>0.46700000000000003</v>
      </c>
      <c r="I8">
        <v>4.4714285999999999E-2</v>
      </c>
      <c r="J8">
        <v>1.4757399999999999E-3</v>
      </c>
      <c r="K8">
        <v>1.4757399999999999E-3</v>
      </c>
      <c r="L8">
        <v>1.4757399999999999E-3</v>
      </c>
      <c r="M8">
        <v>1.4757399999999999E-3</v>
      </c>
      <c r="N8">
        <v>1.4757399999999999E-3</v>
      </c>
      <c r="O8">
        <v>1.4757399999999999E-3</v>
      </c>
      <c r="P8">
        <v>1.4757399999999999E-3</v>
      </c>
      <c r="Q8">
        <v>1.578573E-3</v>
      </c>
      <c r="R8">
        <v>1.578573E-3</v>
      </c>
      <c r="S8">
        <v>1.578573E-3</v>
      </c>
      <c r="T8">
        <v>1.578573E-3</v>
      </c>
      <c r="U8">
        <v>1.8655880000000001E-3</v>
      </c>
      <c r="V8">
        <v>1.704751E-3</v>
      </c>
      <c r="W8">
        <v>2.0503660000000001E-3</v>
      </c>
      <c r="X8">
        <v>2.0503660000000001E-3</v>
      </c>
      <c r="Y8">
        <v>1.3321450000000001E-3</v>
      </c>
      <c r="Z8">
        <v>1.3321450000000001E-3</v>
      </c>
      <c r="AA8">
        <v>1.3321450000000001E-3</v>
      </c>
      <c r="AB8">
        <v>1.5990080000000001E-3</v>
      </c>
      <c r="AC8">
        <v>1.4769329999999999E-3</v>
      </c>
      <c r="AD8">
        <v>1.2780230000000001E-3</v>
      </c>
      <c r="AE8">
        <v>1.2780230000000001E-3</v>
      </c>
      <c r="AF8">
        <v>1.5033220999999999E-2</v>
      </c>
      <c r="AG8">
        <v>1.2723019999999999E-3</v>
      </c>
      <c r="AH8">
        <v>1.2723019999999999E-3</v>
      </c>
      <c r="AI8">
        <v>1.2723019999999999E-3</v>
      </c>
      <c r="AJ8">
        <v>1.2723019999999999E-3</v>
      </c>
      <c r="AK8">
        <v>1.559225E-3</v>
      </c>
      <c r="AL8">
        <v>1.559225E-3</v>
      </c>
      <c r="AM8">
        <v>1.559225E-3</v>
      </c>
      <c r="AN8">
        <v>1.3441340000000001E-3</v>
      </c>
      <c r="AO8">
        <v>1.7413369999999999E-3</v>
      </c>
      <c r="AP8">
        <v>2.8167000000000001E-3</v>
      </c>
      <c r="AQ8">
        <v>2.8167000000000001E-3</v>
      </c>
      <c r="AR8">
        <v>2.8167000000000001E-3</v>
      </c>
      <c r="AS8">
        <v>2.8167000000000001E-3</v>
      </c>
      <c r="AT8">
        <v>2.8167000000000001E-3</v>
      </c>
      <c r="AU8">
        <v>5.1632049999999997E-3</v>
      </c>
      <c r="AV8">
        <v>1.738713E-3</v>
      </c>
      <c r="AW8">
        <v>1.270932E-3</v>
      </c>
      <c r="AX8">
        <v>6.5140730000000004E-3</v>
      </c>
      <c r="AY8">
        <v>2.09107E-3</v>
      </c>
      <c r="AZ8">
        <v>4.4714285999999999E-2</v>
      </c>
      <c r="BA8">
        <v>4.0040960000000004E-3</v>
      </c>
      <c r="BB8">
        <v>1.2150189999999999E-3</v>
      </c>
      <c r="BC8">
        <v>1.29769E-3</v>
      </c>
      <c r="BD8">
        <v>1.3447730000000001E-3</v>
      </c>
      <c r="BE8">
        <v>1.4757399999999999E-3</v>
      </c>
      <c r="BF8">
        <v>1.578573E-3</v>
      </c>
      <c r="BG8">
        <v>1.419041E-3</v>
      </c>
      <c r="BH8">
        <v>6.5889499999999997E-3</v>
      </c>
      <c r="BI8">
        <v>1.8655880000000001E-3</v>
      </c>
      <c r="BJ8">
        <v>1.704751E-3</v>
      </c>
      <c r="BK8">
        <v>2.164385E-3</v>
      </c>
      <c r="BL8">
        <v>2.6557759999999999E-3</v>
      </c>
      <c r="BM8">
        <v>1.6228200000000001E-3</v>
      </c>
      <c r="BN8">
        <v>2.0503660000000001E-3</v>
      </c>
      <c r="BO8">
        <v>1.11516E-3</v>
      </c>
      <c r="BP8">
        <v>1.3321450000000001E-3</v>
      </c>
      <c r="BQ8">
        <v>1.1798970000000001E-3</v>
      </c>
      <c r="BR8">
        <v>1.5990080000000001E-3</v>
      </c>
      <c r="BS8">
        <v>2.1468009999999998E-3</v>
      </c>
      <c r="BT8">
        <v>1.9239909999999999E-3</v>
      </c>
      <c r="BU8">
        <v>2.1234000000000001E-3</v>
      </c>
      <c r="BV8">
        <v>4.0203060000000004E-3</v>
      </c>
      <c r="BW8">
        <v>2.8555540000000002E-3</v>
      </c>
      <c r="BX8">
        <v>1.5033220999999999E-2</v>
      </c>
      <c r="BY8">
        <v>1.2780230000000001E-3</v>
      </c>
      <c r="BZ8">
        <v>4.1879869999999998E-3</v>
      </c>
      <c r="CA8">
        <v>1.2723019999999999E-3</v>
      </c>
      <c r="CB8">
        <v>1.4769329999999999E-3</v>
      </c>
      <c r="CC8">
        <v>2.6087630000000001E-3</v>
      </c>
      <c r="CD8">
        <v>1.559225E-3</v>
      </c>
      <c r="CE8">
        <v>2.5353950000000002E-3</v>
      </c>
      <c r="CF8">
        <v>7.8145630000000001E-3</v>
      </c>
      <c r="CG8">
        <v>1.3441340000000001E-3</v>
      </c>
      <c r="CH8">
        <v>1.184652E-3</v>
      </c>
      <c r="CI8">
        <v>1.4873320000000001E-3</v>
      </c>
      <c r="CJ8">
        <v>2.7307719999999998E-3</v>
      </c>
      <c r="CK8">
        <v>1.7413369999999999E-3</v>
      </c>
      <c r="CL8">
        <v>2.8167000000000001E-3</v>
      </c>
      <c r="CM8">
        <v>7.2046799999999998E-3</v>
      </c>
      <c r="CN8">
        <v>1.2071359999999999E-3</v>
      </c>
      <c r="CO8">
        <v>1.3780769999999999E-3</v>
      </c>
      <c r="CP8">
        <v>5.1632049999999997E-3</v>
      </c>
      <c r="CQ8">
        <v>1.4639E-3</v>
      </c>
      <c r="CR8">
        <v>1.846854E-3</v>
      </c>
      <c r="CS8">
        <v>4.1758790000000004E-3</v>
      </c>
    </row>
    <row r="9" spans="1:97">
      <c r="A9" s="94">
        <v>6073</v>
      </c>
      <c r="B9">
        <v>6.5140730000000004E-3</v>
      </c>
      <c r="C9">
        <v>4.4714285999999999E-2</v>
      </c>
      <c r="D9">
        <v>4.4714285999999999E-2</v>
      </c>
      <c r="E9">
        <v>4.4714285999999999E-2</v>
      </c>
      <c r="F9">
        <v>4.4714285999999999E-2</v>
      </c>
      <c r="G9">
        <v>4.4714285999999999E-2</v>
      </c>
      <c r="H9">
        <v>4.4714285999999999E-2</v>
      </c>
      <c r="I9">
        <v>0.46700000000000003</v>
      </c>
      <c r="J9">
        <v>1.4757399999999999E-3</v>
      </c>
      <c r="K9">
        <v>1.4757399999999999E-3</v>
      </c>
      <c r="L9">
        <v>1.4757399999999999E-3</v>
      </c>
      <c r="M9">
        <v>1.4757399999999999E-3</v>
      </c>
      <c r="N9">
        <v>1.4757399999999999E-3</v>
      </c>
      <c r="O9">
        <v>1.4757399999999999E-3</v>
      </c>
      <c r="P9">
        <v>1.4757399999999999E-3</v>
      </c>
      <c r="Q9">
        <v>1.578573E-3</v>
      </c>
      <c r="R9">
        <v>1.578573E-3</v>
      </c>
      <c r="S9">
        <v>1.578573E-3</v>
      </c>
      <c r="T9">
        <v>1.578573E-3</v>
      </c>
      <c r="U9">
        <v>1.8655880000000001E-3</v>
      </c>
      <c r="V9">
        <v>1.704751E-3</v>
      </c>
      <c r="W9">
        <v>2.0503660000000001E-3</v>
      </c>
      <c r="X9">
        <v>2.0503660000000001E-3</v>
      </c>
      <c r="Y9">
        <v>1.3321450000000001E-3</v>
      </c>
      <c r="Z9">
        <v>1.3321450000000001E-3</v>
      </c>
      <c r="AA9">
        <v>1.3321450000000001E-3</v>
      </c>
      <c r="AB9">
        <v>1.5990080000000001E-3</v>
      </c>
      <c r="AC9">
        <v>1.4769329999999999E-3</v>
      </c>
      <c r="AD9">
        <v>1.2780230000000001E-3</v>
      </c>
      <c r="AE9">
        <v>1.2780230000000001E-3</v>
      </c>
      <c r="AF9">
        <v>1.5033220999999999E-2</v>
      </c>
      <c r="AG9">
        <v>1.2723019999999999E-3</v>
      </c>
      <c r="AH9">
        <v>1.2723019999999999E-3</v>
      </c>
      <c r="AI9">
        <v>1.2723019999999999E-3</v>
      </c>
      <c r="AJ9">
        <v>1.2723019999999999E-3</v>
      </c>
      <c r="AK9">
        <v>1.559225E-3</v>
      </c>
      <c r="AL9">
        <v>1.559225E-3</v>
      </c>
      <c r="AM9">
        <v>1.559225E-3</v>
      </c>
      <c r="AN9">
        <v>1.3441340000000001E-3</v>
      </c>
      <c r="AO9">
        <v>1.7413369999999999E-3</v>
      </c>
      <c r="AP9">
        <v>2.8167000000000001E-3</v>
      </c>
      <c r="AQ9">
        <v>2.8167000000000001E-3</v>
      </c>
      <c r="AR9">
        <v>2.8167000000000001E-3</v>
      </c>
      <c r="AS9">
        <v>2.8167000000000001E-3</v>
      </c>
      <c r="AT9">
        <v>2.8167000000000001E-3</v>
      </c>
      <c r="AU9">
        <v>5.1632049999999997E-3</v>
      </c>
      <c r="AV9">
        <v>1.738713E-3</v>
      </c>
      <c r="AW9">
        <v>1.270932E-3</v>
      </c>
      <c r="AX9">
        <v>6.5140730000000004E-3</v>
      </c>
      <c r="AY9">
        <v>2.09107E-3</v>
      </c>
      <c r="AZ9">
        <v>4.4714285999999999E-2</v>
      </c>
      <c r="BA9">
        <v>4.0040960000000004E-3</v>
      </c>
      <c r="BB9">
        <v>1.2150189999999999E-3</v>
      </c>
      <c r="BC9">
        <v>1.29769E-3</v>
      </c>
      <c r="BD9">
        <v>1.3447730000000001E-3</v>
      </c>
      <c r="BE9">
        <v>1.4757399999999999E-3</v>
      </c>
      <c r="BF9">
        <v>1.578573E-3</v>
      </c>
      <c r="BG9">
        <v>1.419041E-3</v>
      </c>
      <c r="BH9">
        <v>6.5889499999999997E-3</v>
      </c>
      <c r="BI9">
        <v>1.8655880000000001E-3</v>
      </c>
      <c r="BJ9">
        <v>1.704751E-3</v>
      </c>
      <c r="BK9">
        <v>2.164385E-3</v>
      </c>
      <c r="BL9">
        <v>2.6557759999999999E-3</v>
      </c>
      <c r="BM9">
        <v>1.6228200000000001E-3</v>
      </c>
      <c r="BN9">
        <v>2.0503660000000001E-3</v>
      </c>
      <c r="BO9">
        <v>1.11516E-3</v>
      </c>
      <c r="BP9">
        <v>1.3321450000000001E-3</v>
      </c>
      <c r="BQ9">
        <v>1.1798970000000001E-3</v>
      </c>
      <c r="BR9">
        <v>1.5990080000000001E-3</v>
      </c>
      <c r="BS9">
        <v>2.1468009999999998E-3</v>
      </c>
      <c r="BT9">
        <v>1.9239909999999999E-3</v>
      </c>
      <c r="BU9">
        <v>2.1234000000000001E-3</v>
      </c>
      <c r="BV9">
        <v>4.0203060000000004E-3</v>
      </c>
      <c r="BW9">
        <v>2.8555540000000002E-3</v>
      </c>
      <c r="BX9">
        <v>1.5033220999999999E-2</v>
      </c>
      <c r="BY9">
        <v>1.2780230000000001E-3</v>
      </c>
      <c r="BZ9">
        <v>4.1879869999999998E-3</v>
      </c>
      <c r="CA9">
        <v>1.2723019999999999E-3</v>
      </c>
      <c r="CB9">
        <v>1.4769329999999999E-3</v>
      </c>
      <c r="CC9">
        <v>2.6087630000000001E-3</v>
      </c>
      <c r="CD9">
        <v>1.559225E-3</v>
      </c>
      <c r="CE9">
        <v>2.5353950000000002E-3</v>
      </c>
      <c r="CF9">
        <v>7.8145630000000001E-3</v>
      </c>
      <c r="CG9">
        <v>1.3441340000000001E-3</v>
      </c>
      <c r="CH9">
        <v>1.184652E-3</v>
      </c>
      <c r="CI9">
        <v>1.4873320000000001E-3</v>
      </c>
      <c r="CJ9">
        <v>2.7307719999999998E-3</v>
      </c>
      <c r="CK9">
        <v>1.7413369999999999E-3</v>
      </c>
      <c r="CL9">
        <v>2.8167000000000001E-3</v>
      </c>
      <c r="CM9">
        <v>7.2046799999999998E-3</v>
      </c>
      <c r="CN9">
        <v>1.2071359999999999E-3</v>
      </c>
      <c r="CO9">
        <v>1.3780769999999999E-3</v>
      </c>
      <c r="CP9">
        <v>5.1632049999999997E-3</v>
      </c>
      <c r="CQ9">
        <v>1.4639E-3</v>
      </c>
      <c r="CR9">
        <v>1.846854E-3</v>
      </c>
      <c r="CS9">
        <v>4.1758790000000004E-3</v>
      </c>
    </row>
    <row r="10" spans="1:97">
      <c r="A10" s="94">
        <v>12011</v>
      </c>
      <c r="B10">
        <v>1.221738E-3</v>
      </c>
      <c r="C10" s="95">
        <v>9.4600000000000001E-4</v>
      </c>
      <c r="D10" s="95">
        <v>9.4600000000000001E-4</v>
      </c>
      <c r="E10" s="95">
        <v>9.4600000000000001E-4</v>
      </c>
      <c r="F10" s="95">
        <v>9.4600000000000001E-4</v>
      </c>
      <c r="G10" s="95">
        <v>9.4600000000000001E-4</v>
      </c>
      <c r="H10" s="95">
        <v>9.4600000000000001E-4</v>
      </c>
      <c r="I10" s="95">
        <v>9.4600000000000001E-4</v>
      </c>
      <c r="J10">
        <v>0.46700000000000003</v>
      </c>
      <c r="K10">
        <v>4.4714285999999999E-2</v>
      </c>
      <c r="L10">
        <v>4.4714285999999999E-2</v>
      </c>
      <c r="M10">
        <v>4.4714285999999999E-2</v>
      </c>
      <c r="N10">
        <v>4.4714285999999999E-2</v>
      </c>
      <c r="O10">
        <v>4.4714285999999999E-2</v>
      </c>
      <c r="P10">
        <v>4.4714285999999999E-2</v>
      </c>
      <c r="Q10">
        <v>6.6342190000000002E-3</v>
      </c>
      <c r="R10">
        <v>6.6342190000000002E-3</v>
      </c>
      <c r="S10">
        <v>6.6342190000000002E-3</v>
      </c>
      <c r="T10">
        <v>6.6342190000000002E-3</v>
      </c>
      <c r="U10">
        <v>2.6101549999999999E-3</v>
      </c>
      <c r="V10">
        <v>2.8078579999999999E-3</v>
      </c>
      <c r="W10">
        <v>3.376586E-3</v>
      </c>
      <c r="X10">
        <v>3.376586E-3</v>
      </c>
      <c r="Y10">
        <v>3.004535E-3</v>
      </c>
      <c r="Z10">
        <v>3.004535E-3</v>
      </c>
      <c r="AA10">
        <v>3.004535E-3</v>
      </c>
      <c r="AB10">
        <v>2.2286929999999999E-3</v>
      </c>
      <c r="AC10">
        <v>4.6630170000000002E-3</v>
      </c>
      <c r="AD10">
        <v>2.671517E-3</v>
      </c>
      <c r="AE10">
        <v>2.671517E-3</v>
      </c>
      <c r="AF10" s="95">
        <v>9.7799999999999992E-4</v>
      </c>
      <c r="AG10">
        <v>2.2234189999999999E-3</v>
      </c>
      <c r="AH10">
        <v>2.2234189999999999E-3</v>
      </c>
      <c r="AI10">
        <v>2.2234189999999999E-3</v>
      </c>
      <c r="AJ10">
        <v>2.2234189999999999E-3</v>
      </c>
      <c r="AK10">
        <v>2.9428459999999998E-3</v>
      </c>
      <c r="AL10">
        <v>2.9428459999999998E-3</v>
      </c>
      <c r="AM10">
        <v>2.9428459999999998E-3</v>
      </c>
      <c r="AN10">
        <v>2.6183399999999998E-3</v>
      </c>
      <c r="AO10">
        <v>3.9487410000000004E-3</v>
      </c>
      <c r="AP10">
        <v>1.979541E-3</v>
      </c>
      <c r="AQ10">
        <v>1.979541E-3</v>
      </c>
      <c r="AR10">
        <v>1.979541E-3</v>
      </c>
      <c r="AS10">
        <v>1.979541E-3</v>
      </c>
      <c r="AT10">
        <v>1.979541E-3</v>
      </c>
      <c r="AU10" s="95">
        <v>8.3699999999999996E-4</v>
      </c>
      <c r="AV10">
        <v>5.4467689999999997E-3</v>
      </c>
      <c r="AW10" s="95">
        <v>4.5100000000000001E-4</v>
      </c>
      <c r="AX10">
        <v>1.221738E-3</v>
      </c>
      <c r="AY10">
        <v>2.9363589999999999E-3</v>
      </c>
      <c r="AZ10" s="95">
        <v>9.4600000000000001E-4</v>
      </c>
      <c r="BA10">
        <v>1.4027519999999999E-3</v>
      </c>
      <c r="BB10">
        <v>2.2386300000000001E-3</v>
      </c>
      <c r="BC10">
        <v>2.8901159999999999E-3</v>
      </c>
      <c r="BD10">
        <v>3.077354E-3</v>
      </c>
      <c r="BE10">
        <v>4.4714285999999999E-2</v>
      </c>
      <c r="BF10">
        <v>6.6342190000000002E-3</v>
      </c>
      <c r="BG10" s="95">
        <v>4.9100000000000001E-4</v>
      </c>
      <c r="BH10" s="95">
        <v>9.9700000000000006E-4</v>
      </c>
      <c r="BI10">
        <v>2.6101549999999999E-3</v>
      </c>
      <c r="BJ10">
        <v>2.8078579999999999E-3</v>
      </c>
      <c r="BK10">
        <v>1.9938809999999999E-3</v>
      </c>
      <c r="BL10">
        <v>1.8919469999999999E-3</v>
      </c>
      <c r="BM10">
        <v>3.601768E-3</v>
      </c>
      <c r="BN10">
        <v>3.376586E-3</v>
      </c>
      <c r="BO10">
        <v>1.6963099999999999E-3</v>
      </c>
      <c r="BP10">
        <v>3.004535E-3</v>
      </c>
      <c r="BQ10">
        <v>2.0603969999999998E-3</v>
      </c>
      <c r="BR10">
        <v>2.2286929999999999E-3</v>
      </c>
      <c r="BS10">
        <v>1.629545E-3</v>
      </c>
      <c r="BT10">
        <v>3.7955760000000002E-3</v>
      </c>
      <c r="BU10">
        <v>2.4154720000000001E-3</v>
      </c>
      <c r="BV10">
        <v>1.087979E-3</v>
      </c>
      <c r="BW10">
        <v>1.6123509999999999E-3</v>
      </c>
      <c r="BX10" s="95">
        <v>9.7799999999999992E-4</v>
      </c>
      <c r="BY10">
        <v>2.671517E-3</v>
      </c>
      <c r="BZ10">
        <v>1.4598899999999999E-3</v>
      </c>
      <c r="CA10">
        <v>2.2234189999999999E-3</v>
      </c>
      <c r="CB10">
        <v>4.6630170000000002E-3</v>
      </c>
      <c r="CC10">
        <v>1.349591E-3</v>
      </c>
      <c r="CD10">
        <v>2.9428459999999998E-3</v>
      </c>
      <c r="CE10">
        <v>2.1294170000000002E-3</v>
      </c>
      <c r="CF10" s="95">
        <v>8.7299999999999997E-4</v>
      </c>
      <c r="CG10">
        <v>2.6183399999999998E-3</v>
      </c>
      <c r="CH10">
        <v>2.1373770000000002E-3</v>
      </c>
      <c r="CI10">
        <v>6.2317589999999999E-3</v>
      </c>
      <c r="CJ10">
        <v>1.487576E-3</v>
      </c>
      <c r="CK10">
        <v>3.9487410000000004E-3</v>
      </c>
      <c r="CL10">
        <v>1.979541E-3</v>
      </c>
      <c r="CM10">
        <v>1.1336250000000001E-3</v>
      </c>
      <c r="CN10">
        <v>1.9896240000000002E-3</v>
      </c>
      <c r="CO10">
        <v>3.4484099999999998E-3</v>
      </c>
      <c r="CP10" s="95">
        <v>8.3699999999999996E-4</v>
      </c>
      <c r="CQ10">
        <v>3.3033799999999999E-3</v>
      </c>
      <c r="CR10">
        <v>2.0072929999999998E-3</v>
      </c>
      <c r="CS10">
        <v>1.234094E-3</v>
      </c>
    </row>
    <row r="11" spans="1:97">
      <c r="A11" s="94">
        <v>12031</v>
      </c>
      <c r="B11">
        <v>1.221738E-3</v>
      </c>
      <c r="C11" s="95">
        <v>9.4600000000000001E-4</v>
      </c>
      <c r="D11" s="95">
        <v>9.4600000000000001E-4</v>
      </c>
      <c r="E11" s="95">
        <v>9.4600000000000001E-4</v>
      </c>
      <c r="F11" s="95">
        <v>9.4600000000000001E-4</v>
      </c>
      <c r="G11" s="95">
        <v>9.4600000000000001E-4</v>
      </c>
      <c r="H11" s="95">
        <v>9.4600000000000001E-4</v>
      </c>
      <c r="I11" s="95">
        <v>9.4600000000000001E-4</v>
      </c>
      <c r="J11">
        <v>4.4714285999999999E-2</v>
      </c>
      <c r="K11">
        <v>0.46700000000000003</v>
      </c>
      <c r="L11">
        <v>4.4714285999999999E-2</v>
      </c>
      <c r="M11">
        <v>4.4714285999999999E-2</v>
      </c>
      <c r="N11">
        <v>4.4714285999999999E-2</v>
      </c>
      <c r="O11">
        <v>4.4714285999999999E-2</v>
      </c>
      <c r="P11">
        <v>4.4714285999999999E-2</v>
      </c>
      <c r="Q11">
        <v>6.6342190000000002E-3</v>
      </c>
      <c r="R11">
        <v>6.6342190000000002E-3</v>
      </c>
      <c r="S11">
        <v>6.6342190000000002E-3</v>
      </c>
      <c r="T11">
        <v>6.6342190000000002E-3</v>
      </c>
      <c r="U11">
        <v>2.6101549999999999E-3</v>
      </c>
      <c r="V11">
        <v>2.8078579999999999E-3</v>
      </c>
      <c r="W11">
        <v>3.376586E-3</v>
      </c>
      <c r="X11">
        <v>3.376586E-3</v>
      </c>
      <c r="Y11">
        <v>3.004535E-3</v>
      </c>
      <c r="Z11">
        <v>3.004535E-3</v>
      </c>
      <c r="AA11">
        <v>3.004535E-3</v>
      </c>
      <c r="AB11">
        <v>2.2286929999999999E-3</v>
      </c>
      <c r="AC11">
        <v>4.6630170000000002E-3</v>
      </c>
      <c r="AD11">
        <v>2.671517E-3</v>
      </c>
      <c r="AE11">
        <v>2.671517E-3</v>
      </c>
      <c r="AF11" s="95">
        <v>9.7799999999999992E-4</v>
      </c>
      <c r="AG11">
        <v>2.2234189999999999E-3</v>
      </c>
      <c r="AH11">
        <v>2.2234189999999999E-3</v>
      </c>
      <c r="AI11">
        <v>2.2234189999999999E-3</v>
      </c>
      <c r="AJ11">
        <v>2.2234189999999999E-3</v>
      </c>
      <c r="AK11">
        <v>2.9428459999999998E-3</v>
      </c>
      <c r="AL11">
        <v>2.9428459999999998E-3</v>
      </c>
      <c r="AM11">
        <v>2.9428459999999998E-3</v>
      </c>
      <c r="AN11">
        <v>2.6183399999999998E-3</v>
      </c>
      <c r="AO11">
        <v>3.9487410000000004E-3</v>
      </c>
      <c r="AP11">
        <v>1.979541E-3</v>
      </c>
      <c r="AQ11">
        <v>1.979541E-3</v>
      </c>
      <c r="AR11">
        <v>1.979541E-3</v>
      </c>
      <c r="AS11">
        <v>1.979541E-3</v>
      </c>
      <c r="AT11">
        <v>1.979541E-3</v>
      </c>
      <c r="AU11" s="95">
        <v>8.3699999999999996E-4</v>
      </c>
      <c r="AV11">
        <v>5.4467689999999997E-3</v>
      </c>
      <c r="AW11" s="95">
        <v>4.5100000000000001E-4</v>
      </c>
      <c r="AX11">
        <v>1.221738E-3</v>
      </c>
      <c r="AY11">
        <v>2.9363589999999999E-3</v>
      </c>
      <c r="AZ11" s="95">
        <v>9.4600000000000001E-4</v>
      </c>
      <c r="BA11">
        <v>1.4027519999999999E-3</v>
      </c>
      <c r="BB11">
        <v>2.2386300000000001E-3</v>
      </c>
      <c r="BC11">
        <v>2.8901159999999999E-3</v>
      </c>
      <c r="BD11">
        <v>3.077354E-3</v>
      </c>
      <c r="BE11">
        <v>4.4714285999999999E-2</v>
      </c>
      <c r="BF11">
        <v>6.6342190000000002E-3</v>
      </c>
      <c r="BG11" s="95">
        <v>4.9100000000000001E-4</v>
      </c>
      <c r="BH11" s="95">
        <v>9.9700000000000006E-4</v>
      </c>
      <c r="BI11">
        <v>2.6101549999999999E-3</v>
      </c>
      <c r="BJ11">
        <v>2.8078579999999999E-3</v>
      </c>
      <c r="BK11">
        <v>1.9938809999999999E-3</v>
      </c>
      <c r="BL11">
        <v>1.8919469999999999E-3</v>
      </c>
      <c r="BM11">
        <v>3.601768E-3</v>
      </c>
      <c r="BN11">
        <v>3.376586E-3</v>
      </c>
      <c r="BO11">
        <v>1.6963099999999999E-3</v>
      </c>
      <c r="BP11">
        <v>3.004535E-3</v>
      </c>
      <c r="BQ11">
        <v>2.0603969999999998E-3</v>
      </c>
      <c r="BR11">
        <v>2.2286929999999999E-3</v>
      </c>
      <c r="BS11">
        <v>1.629545E-3</v>
      </c>
      <c r="BT11">
        <v>3.7955760000000002E-3</v>
      </c>
      <c r="BU11">
        <v>2.4154720000000001E-3</v>
      </c>
      <c r="BV11">
        <v>1.087979E-3</v>
      </c>
      <c r="BW11">
        <v>1.6123509999999999E-3</v>
      </c>
      <c r="BX11" s="95">
        <v>9.7799999999999992E-4</v>
      </c>
      <c r="BY11">
        <v>2.671517E-3</v>
      </c>
      <c r="BZ11">
        <v>1.4598899999999999E-3</v>
      </c>
      <c r="CA11">
        <v>2.2234189999999999E-3</v>
      </c>
      <c r="CB11">
        <v>4.6630170000000002E-3</v>
      </c>
      <c r="CC11">
        <v>1.349591E-3</v>
      </c>
      <c r="CD11">
        <v>2.9428459999999998E-3</v>
      </c>
      <c r="CE11">
        <v>2.1294170000000002E-3</v>
      </c>
      <c r="CF11" s="95">
        <v>8.7299999999999997E-4</v>
      </c>
      <c r="CG11">
        <v>2.6183399999999998E-3</v>
      </c>
      <c r="CH11">
        <v>2.1373770000000002E-3</v>
      </c>
      <c r="CI11">
        <v>6.2317589999999999E-3</v>
      </c>
      <c r="CJ11">
        <v>1.487576E-3</v>
      </c>
      <c r="CK11">
        <v>3.9487410000000004E-3</v>
      </c>
      <c r="CL11">
        <v>1.979541E-3</v>
      </c>
      <c r="CM11">
        <v>1.1336250000000001E-3</v>
      </c>
      <c r="CN11">
        <v>1.9896240000000002E-3</v>
      </c>
      <c r="CO11">
        <v>3.4484099999999998E-3</v>
      </c>
      <c r="CP11" s="95">
        <v>8.3699999999999996E-4</v>
      </c>
      <c r="CQ11">
        <v>3.3033799999999999E-3</v>
      </c>
      <c r="CR11">
        <v>2.0072929999999998E-3</v>
      </c>
      <c r="CS11">
        <v>1.234094E-3</v>
      </c>
    </row>
    <row r="12" spans="1:97">
      <c r="A12" s="94">
        <v>12057</v>
      </c>
      <c r="B12">
        <v>1.221738E-3</v>
      </c>
      <c r="C12" s="95">
        <v>9.4600000000000001E-4</v>
      </c>
      <c r="D12" s="95">
        <v>9.4600000000000001E-4</v>
      </c>
      <c r="E12" s="95">
        <v>9.4600000000000001E-4</v>
      </c>
      <c r="F12" s="95">
        <v>9.4600000000000001E-4</v>
      </c>
      <c r="G12" s="95">
        <v>9.4600000000000001E-4</v>
      </c>
      <c r="H12" s="95">
        <v>9.4600000000000001E-4</v>
      </c>
      <c r="I12" s="95">
        <v>9.4600000000000001E-4</v>
      </c>
      <c r="J12">
        <v>4.4714285999999999E-2</v>
      </c>
      <c r="K12">
        <v>4.4714285999999999E-2</v>
      </c>
      <c r="L12">
        <v>0.46700000000000003</v>
      </c>
      <c r="M12">
        <v>4.4714285999999999E-2</v>
      </c>
      <c r="N12">
        <v>4.4714285999999999E-2</v>
      </c>
      <c r="O12">
        <v>4.4714285999999999E-2</v>
      </c>
      <c r="P12">
        <v>4.4714285999999999E-2</v>
      </c>
      <c r="Q12">
        <v>6.6342190000000002E-3</v>
      </c>
      <c r="R12">
        <v>6.6342190000000002E-3</v>
      </c>
      <c r="S12">
        <v>6.6342190000000002E-3</v>
      </c>
      <c r="T12">
        <v>6.6342190000000002E-3</v>
      </c>
      <c r="U12">
        <v>2.6101549999999999E-3</v>
      </c>
      <c r="V12">
        <v>2.8078579999999999E-3</v>
      </c>
      <c r="W12">
        <v>3.376586E-3</v>
      </c>
      <c r="X12">
        <v>3.376586E-3</v>
      </c>
      <c r="Y12">
        <v>3.004535E-3</v>
      </c>
      <c r="Z12">
        <v>3.004535E-3</v>
      </c>
      <c r="AA12">
        <v>3.004535E-3</v>
      </c>
      <c r="AB12">
        <v>2.2286929999999999E-3</v>
      </c>
      <c r="AC12">
        <v>4.6630170000000002E-3</v>
      </c>
      <c r="AD12">
        <v>2.671517E-3</v>
      </c>
      <c r="AE12">
        <v>2.671517E-3</v>
      </c>
      <c r="AF12" s="95">
        <v>9.7799999999999992E-4</v>
      </c>
      <c r="AG12">
        <v>2.2234189999999999E-3</v>
      </c>
      <c r="AH12">
        <v>2.2234189999999999E-3</v>
      </c>
      <c r="AI12">
        <v>2.2234189999999999E-3</v>
      </c>
      <c r="AJ12">
        <v>2.2234189999999999E-3</v>
      </c>
      <c r="AK12">
        <v>2.9428459999999998E-3</v>
      </c>
      <c r="AL12">
        <v>2.9428459999999998E-3</v>
      </c>
      <c r="AM12">
        <v>2.9428459999999998E-3</v>
      </c>
      <c r="AN12">
        <v>2.6183399999999998E-3</v>
      </c>
      <c r="AO12">
        <v>3.9487410000000004E-3</v>
      </c>
      <c r="AP12">
        <v>1.979541E-3</v>
      </c>
      <c r="AQ12">
        <v>1.979541E-3</v>
      </c>
      <c r="AR12">
        <v>1.979541E-3</v>
      </c>
      <c r="AS12">
        <v>1.979541E-3</v>
      </c>
      <c r="AT12">
        <v>1.979541E-3</v>
      </c>
      <c r="AU12" s="95">
        <v>8.3699999999999996E-4</v>
      </c>
      <c r="AV12">
        <v>5.4467689999999997E-3</v>
      </c>
      <c r="AW12" s="95">
        <v>4.5100000000000001E-4</v>
      </c>
      <c r="AX12">
        <v>1.221738E-3</v>
      </c>
      <c r="AY12">
        <v>2.9363589999999999E-3</v>
      </c>
      <c r="AZ12" s="95">
        <v>9.4600000000000001E-4</v>
      </c>
      <c r="BA12">
        <v>1.4027519999999999E-3</v>
      </c>
      <c r="BB12">
        <v>2.2386300000000001E-3</v>
      </c>
      <c r="BC12">
        <v>2.8901159999999999E-3</v>
      </c>
      <c r="BD12">
        <v>3.077354E-3</v>
      </c>
      <c r="BE12">
        <v>4.4714285999999999E-2</v>
      </c>
      <c r="BF12">
        <v>6.6342190000000002E-3</v>
      </c>
      <c r="BG12" s="95">
        <v>4.9100000000000001E-4</v>
      </c>
      <c r="BH12" s="95">
        <v>9.9700000000000006E-4</v>
      </c>
      <c r="BI12">
        <v>2.6101549999999999E-3</v>
      </c>
      <c r="BJ12">
        <v>2.8078579999999999E-3</v>
      </c>
      <c r="BK12">
        <v>1.9938809999999999E-3</v>
      </c>
      <c r="BL12">
        <v>1.8919469999999999E-3</v>
      </c>
      <c r="BM12">
        <v>3.601768E-3</v>
      </c>
      <c r="BN12">
        <v>3.376586E-3</v>
      </c>
      <c r="BO12">
        <v>1.6963099999999999E-3</v>
      </c>
      <c r="BP12">
        <v>3.004535E-3</v>
      </c>
      <c r="BQ12">
        <v>2.0603969999999998E-3</v>
      </c>
      <c r="BR12">
        <v>2.2286929999999999E-3</v>
      </c>
      <c r="BS12">
        <v>1.629545E-3</v>
      </c>
      <c r="BT12">
        <v>3.7955760000000002E-3</v>
      </c>
      <c r="BU12">
        <v>2.4154720000000001E-3</v>
      </c>
      <c r="BV12">
        <v>1.087979E-3</v>
      </c>
      <c r="BW12">
        <v>1.6123509999999999E-3</v>
      </c>
      <c r="BX12" s="95">
        <v>9.7799999999999992E-4</v>
      </c>
      <c r="BY12">
        <v>2.671517E-3</v>
      </c>
      <c r="BZ12">
        <v>1.4598899999999999E-3</v>
      </c>
      <c r="CA12">
        <v>2.2234189999999999E-3</v>
      </c>
      <c r="CB12">
        <v>4.6630170000000002E-3</v>
      </c>
      <c r="CC12">
        <v>1.349591E-3</v>
      </c>
      <c r="CD12">
        <v>2.9428459999999998E-3</v>
      </c>
      <c r="CE12">
        <v>2.1294170000000002E-3</v>
      </c>
      <c r="CF12" s="95">
        <v>8.7299999999999997E-4</v>
      </c>
      <c r="CG12">
        <v>2.6183399999999998E-3</v>
      </c>
      <c r="CH12">
        <v>2.1373770000000002E-3</v>
      </c>
      <c r="CI12">
        <v>6.2317589999999999E-3</v>
      </c>
      <c r="CJ12">
        <v>1.487576E-3</v>
      </c>
      <c r="CK12">
        <v>3.9487410000000004E-3</v>
      </c>
      <c r="CL12">
        <v>1.979541E-3</v>
      </c>
      <c r="CM12">
        <v>1.1336250000000001E-3</v>
      </c>
      <c r="CN12">
        <v>1.9896240000000002E-3</v>
      </c>
      <c r="CO12">
        <v>3.4484099999999998E-3</v>
      </c>
      <c r="CP12" s="95">
        <v>8.3699999999999996E-4</v>
      </c>
      <c r="CQ12">
        <v>3.3033799999999999E-3</v>
      </c>
      <c r="CR12">
        <v>2.0072929999999998E-3</v>
      </c>
      <c r="CS12">
        <v>1.234094E-3</v>
      </c>
    </row>
    <row r="13" spans="1:97">
      <c r="A13" s="94">
        <v>12086</v>
      </c>
      <c r="B13">
        <v>1.221738E-3</v>
      </c>
      <c r="C13" s="95">
        <v>9.4600000000000001E-4</v>
      </c>
      <c r="D13" s="95">
        <v>9.4600000000000001E-4</v>
      </c>
      <c r="E13" s="95">
        <v>9.4600000000000001E-4</v>
      </c>
      <c r="F13" s="95">
        <v>9.4600000000000001E-4</v>
      </c>
      <c r="G13" s="95">
        <v>9.4600000000000001E-4</v>
      </c>
      <c r="H13" s="95">
        <v>9.4600000000000001E-4</v>
      </c>
      <c r="I13" s="95">
        <v>9.4600000000000001E-4</v>
      </c>
      <c r="J13">
        <v>4.4714285999999999E-2</v>
      </c>
      <c r="K13">
        <v>4.4714285999999999E-2</v>
      </c>
      <c r="L13">
        <v>4.4714285999999999E-2</v>
      </c>
      <c r="M13">
        <v>0.46700000000000003</v>
      </c>
      <c r="N13">
        <v>4.4714285999999999E-2</v>
      </c>
      <c r="O13">
        <v>4.4714285999999999E-2</v>
      </c>
      <c r="P13">
        <v>4.4714285999999999E-2</v>
      </c>
      <c r="Q13">
        <v>6.6342190000000002E-3</v>
      </c>
      <c r="R13">
        <v>6.6342190000000002E-3</v>
      </c>
      <c r="S13">
        <v>6.6342190000000002E-3</v>
      </c>
      <c r="T13">
        <v>6.6342190000000002E-3</v>
      </c>
      <c r="U13">
        <v>2.6101549999999999E-3</v>
      </c>
      <c r="V13">
        <v>2.8078579999999999E-3</v>
      </c>
      <c r="W13">
        <v>3.376586E-3</v>
      </c>
      <c r="X13">
        <v>3.376586E-3</v>
      </c>
      <c r="Y13">
        <v>3.004535E-3</v>
      </c>
      <c r="Z13">
        <v>3.004535E-3</v>
      </c>
      <c r="AA13">
        <v>3.004535E-3</v>
      </c>
      <c r="AB13">
        <v>2.2286929999999999E-3</v>
      </c>
      <c r="AC13">
        <v>4.6630170000000002E-3</v>
      </c>
      <c r="AD13">
        <v>2.671517E-3</v>
      </c>
      <c r="AE13">
        <v>2.671517E-3</v>
      </c>
      <c r="AF13" s="95">
        <v>9.7799999999999992E-4</v>
      </c>
      <c r="AG13">
        <v>2.2234189999999999E-3</v>
      </c>
      <c r="AH13">
        <v>2.2234189999999999E-3</v>
      </c>
      <c r="AI13">
        <v>2.2234189999999999E-3</v>
      </c>
      <c r="AJ13">
        <v>2.2234189999999999E-3</v>
      </c>
      <c r="AK13">
        <v>2.9428459999999998E-3</v>
      </c>
      <c r="AL13">
        <v>2.9428459999999998E-3</v>
      </c>
      <c r="AM13">
        <v>2.9428459999999998E-3</v>
      </c>
      <c r="AN13">
        <v>2.6183399999999998E-3</v>
      </c>
      <c r="AO13">
        <v>3.9487410000000004E-3</v>
      </c>
      <c r="AP13">
        <v>1.979541E-3</v>
      </c>
      <c r="AQ13">
        <v>1.979541E-3</v>
      </c>
      <c r="AR13">
        <v>1.979541E-3</v>
      </c>
      <c r="AS13">
        <v>1.979541E-3</v>
      </c>
      <c r="AT13">
        <v>1.979541E-3</v>
      </c>
      <c r="AU13" s="95">
        <v>8.3699999999999996E-4</v>
      </c>
      <c r="AV13">
        <v>5.4467689999999997E-3</v>
      </c>
      <c r="AW13" s="95">
        <v>4.5100000000000001E-4</v>
      </c>
      <c r="AX13">
        <v>1.221738E-3</v>
      </c>
      <c r="AY13">
        <v>2.9363589999999999E-3</v>
      </c>
      <c r="AZ13" s="95">
        <v>9.4600000000000001E-4</v>
      </c>
      <c r="BA13">
        <v>1.4027519999999999E-3</v>
      </c>
      <c r="BB13">
        <v>2.2386300000000001E-3</v>
      </c>
      <c r="BC13">
        <v>2.8901159999999999E-3</v>
      </c>
      <c r="BD13">
        <v>3.077354E-3</v>
      </c>
      <c r="BE13">
        <v>4.4714285999999999E-2</v>
      </c>
      <c r="BF13">
        <v>6.6342190000000002E-3</v>
      </c>
      <c r="BG13" s="95">
        <v>4.9100000000000001E-4</v>
      </c>
      <c r="BH13" s="95">
        <v>9.9700000000000006E-4</v>
      </c>
      <c r="BI13">
        <v>2.6101549999999999E-3</v>
      </c>
      <c r="BJ13">
        <v>2.8078579999999999E-3</v>
      </c>
      <c r="BK13">
        <v>1.9938809999999999E-3</v>
      </c>
      <c r="BL13">
        <v>1.8919469999999999E-3</v>
      </c>
      <c r="BM13">
        <v>3.601768E-3</v>
      </c>
      <c r="BN13">
        <v>3.376586E-3</v>
      </c>
      <c r="BO13">
        <v>1.6963099999999999E-3</v>
      </c>
      <c r="BP13">
        <v>3.004535E-3</v>
      </c>
      <c r="BQ13">
        <v>2.0603969999999998E-3</v>
      </c>
      <c r="BR13">
        <v>2.2286929999999999E-3</v>
      </c>
      <c r="BS13">
        <v>1.629545E-3</v>
      </c>
      <c r="BT13">
        <v>3.7955760000000002E-3</v>
      </c>
      <c r="BU13">
        <v>2.4154720000000001E-3</v>
      </c>
      <c r="BV13">
        <v>1.087979E-3</v>
      </c>
      <c r="BW13">
        <v>1.6123509999999999E-3</v>
      </c>
      <c r="BX13" s="95">
        <v>9.7799999999999992E-4</v>
      </c>
      <c r="BY13">
        <v>2.671517E-3</v>
      </c>
      <c r="BZ13">
        <v>1.4598899999999999E-3</v>
      </c>
      <c r="CA13">
        <v>2.2234189999999999E-3</v>
      </c>
      <c r="CB13">
        <v>4.6630170000000002E-3</v>
      </c>
      <c r="CC13">
        <v>1.349591E-3</v>
      </c>
      <c r="CD13">
        <v>2.9428459999999998E-3</v>
      </c>
      <c r="CE13">
        <v>2.1294170000000002E-3</v>
      </c>
      <c r="CF13" s="95">
        <v>8.7299999999999997E-4</v>
      </c>
      <c r="CG13">
        <v>2.6183399999999998E-3</v>
      </c>
      <c r="CH13">
        <v>2.1373770000000002E-3</v>
      </c>
      <c r="CI13">
        <v>6.2317589999999999E-3</v>
      </c>
      <c r="CJ13">
        <v>1.487576E-3</v>
      </c>
      <c r="CK13">
        <v>3.9487410000000004E-3</v>
      </c>
      <c r="CL13">
        <v>1.979541E-3</v>
      </c>
      <c r="CM13">
        <v>1.1336250000000001E-3</v>
      </c>
      <c r="CN13">
        <v>1.9896240000000002E-3</v>
      </c>
      <c r="CO13">
        <v>3.4484099999999998E-3</v>
      </c>
      <c r="CP13" s="95">
        <v>8.3699999999999996E-4</v>
      </c>
      <c r="CQ13">
        <v>3.3033799999999999E-3</v>
      </c>
      <c r="CR13">
        <v>2.0072929999999998E-3</v>
      </c>
      <c r="CS13">
        <v>1.234094E-3</v>
      </c>
    </row>
    <row r="14" spans="1:97">
      <c r="A14" s="94">
        <v>12095</v>
      </c>
      <c r="B14">
        <v>1.221738E-3</v>
      </c>
      <c r="C14" s="95">
        <v>9.4600000000000001E-4</v>
      </c>
      <c r="D14" s="95">
        <v>9.4600000000000001E-4</v>
      </c>
      <c r="E14" s="95">
        <v>9.4600000000000001E-4</v>
      </c>
      <c r="F14" s="95">
        <v>9.4600000000000001E-4</v>
      </c>
      <c r="G14" s="95">
        <v>9.4600000000000001E-4</v>
      </c>
      <c r="H14" s="95">
        <v>9.4600000000000001E-4</v>
      </c>
      <c r="I14" s="95">
        <v>9.4600000000000001E-4</v>
      </c>
      <c r="J14">
        <v>4.4714285999999999E-2</v>
      </c>
      <c r="K14">
        <v>4.4714285999999999E-2</v>
      </c>
      <c r="L14">
        <v>4.4714285999999999E-2</v>
      </c>
      <c r="M14">
        <v>4.4714285999999999E-2</v>
      </c>
      <c r="N14">
        <v>0.46700000000000003</v>
      </c>
      <c r="O14">
        <v>4.4714285999999999E-2</v>
      </c>
      <c r="P14">
        <v>4.4714285999999999E-2</v>
      </c>
      <c r="Q14">
        <v>6.6342190000000002E-3</v>
      </c>
      <c r="R14">
        <v>6.6342190000000002E-3</v>
      </c>
      <c r="S14">
        <v>6.6342190000000002E-3</v>
      </c>
      <c r="T14">
        <v>6.6342190000000002E-3</v>
      </c>
      <c r="U14">
        <v>2.6101549999999999E-3</v>
      </c>
      <c r="V14">
        <v>2.8078579999999999E-3</v>
      </c>
      <c r="W14">
        <v>3.376586E-3</v>
      </c>
      <c r="X14">
        <v>3.376586E-3</v>
      </c>
      <c r="Y14">
        <v>3.004535E-3</v>
      </c>
      <c r="Z14">
        <v>3.004535E-3</v>
      </c>
      <c r="AA14">
        <v>3.004535E-3</v>
      </c>
      <c r="AB14">
        <v>2.2286929999999999E-3</v>
      </c>
      <c r="AC14">
        <v>4.6630170000000002E-3</v>
      </c>
      <c r="AD14">
        <v>2.671517E-3</v>
      </c>
      <c r="AE14">
        <v>2.671517E-3</v>
      </c>
      <c r="AF14" s="95">
        <v>9.7799999999999992E-4</v>
      </c>
      <c r="AG14">
        <v>2.2234189999999999E-3</v>
      </c>
      <c r="AH14">
        <v>2.2234189999999999E-3</v>
      </c>
      <c r="AI14">
        <v>2.2234189999999999E-3</v>
      </c>
      <c r="AJ14">
        <v>2.2234189999999999E-3</v>
      </c>
      <c r="AK14">
        <v>2.9428459999999998E-3</v>
      </c>
      <c r="AL14">
        <v>2.9428459999999998E-3</v>
      </c>
      <c r="AM14">
        <v>2.9428459999999998E-3</v>
      </c>
      <c r="AN14">
        <v>2.6183399999999998E-3</v>
      </c>
      <c r="AO14">
        <v>3.9487410000000004E-3</v>
      </c>
      <c r="AP14">
        <v>1.979541E-3</v>
      </c>
      <c r="AQ14">
        <v>1.979541E-3</v>
      </c>
      <c r="AR14">
        <v>1.979541E-3</v>
      </c>
      <c r="AS14">
        <v>1.979541E-3</v>
      </c>
      <c r="AT14">
        <v>1.979541E-3</v>
      </c>
      <c r="AU14" s="95">
        <v>8.3699999999999996E-4</v>
      </c>
      <c r="AV14">
        <v>5.4467689999999997E-3</v>
      </c>
      <c r="AW14" s="95">
        <v>4.5100000000000001E-4</v>
      </c>
      <c r="AX14">
        <v>1.221738E-3</v>
      </c>
      <c r="AY14">
        <v>2.9363589999999999E-3</v>
      </c>
      <c r="AZ14" s="95">
        <v>9.4600000000000001E-4</v>
      </c>
      <c r="BA14">
        <v>1.4027519999999999E-3</v>
      </c>
      <c r="BB14">
        <v>2.2386300000000001E-3</v>
      </c>
      <c r="BC14">
        <v>2.8901159999999999E-3</v>
      </c>
      <c r="BD14">
        <v>3.077354E-3</v>
      </c>
      <c r="BE14">
        <v>4.4714285999999999E-2</v>
      </c>
      <c r="BF14">
        <v>6.6342190000000002E-3</v>
      </c>
      <c r="BG14" s="95">
        <v>4.9100000000000001E-4</v>
      </c>
      <c r="BH14" s="95">
        <v>9.9700000000000006E-4</v>
      </c>
      <c r="BI14">
        <v>2.6101549999999999E-3</v>
      </c>
      <c r="BJ14">
        <v>2.8078579999999999E-3</v>
      </c>
      <c r="BK14">
        <v>1.9938809999999999E-3</v>
      </c>
      <c r="BL14">
        <v>1.8919469999999999E-3</v>
      </c>
      <c r="BM14">
        <v>3.601768E-3</v>
      </c>
      <c r="BN14">
        <v>3.376586E-3</v>
      </c>
      <c r="BO14">
        <v>1.6963099999999999E-3</v>
      </c>
      <c r="BP14">
        <v>3.004535E-3</v>
      </c>
      <c r="BQ14">
        <v>2.0603969999999998E-3</v>
      </c>
      <c r="BR14">
        <v>2.2286929999999999E-3</v>
      </c>
      <c r="BS14">
        <v>1.629545E-3</v>
      </c>
      <c r="BT14">
        <v>3.7955760000000002E-3</v>
      </c>
      <c r="BU14">
        <v>2.4154720000000001E-3</v>
      </c>
      <c r="BV14">
        <v>1.087979E-3</v>
      </c>
      <c r="BW14">
        <v>1.6123509999999999E-3</v>
      </c>
      <c r="BX14" s="95">
        <v>9.7799999999999992E-4</v>
      </c>
      <c r="BY14">
        <v>2.671517E-3</v>
      </c>
      <c r="BZ14">
        <v>1.4598899999999999E-3</v>
      </c>
      <c r="CA14">
        <v>2.2234189999999999E-3</v>
      </c>
      <c r="CB14">
        <v>4.6630170000000002E-3</v>
      </c>
      <c r="CC14">
        <v>1.349591E-3</v>
      </c>
      <c r="CD14">
        <v>2.9428459999999998E-3</v>
      </c>
      <c r="CE14">
        <v>2.1294170000000002E-3</v>
      </c>
      <c r="CF14" s="95">
        <v>8.7299999999999997E-4</v>
      </c>
      <c r="CG14">
        <v>2.6183399999999998E-3</v>
      </c>
      <c r="CH14">
        <v>2.1373770000000002E-3</v>
      </c>
      <c r="CI14">
        <v>6.2317589999999999E-3</v>
      </c>
      <c r="CJ14">
        <v>1.487576E-3</v>
      </c>
      <c r="CK14">
        <v>3.9487410000000004E-3</v>
      </c>
      <c r="CL14">
        <v>1.979541E-3</v>
      </c>
      <c r="CM14">
        <v>1.1336250000000001E-3</v>
      </c>
      <c r="CN14">
        <v>1.9896240000000002E-3</v>
      </c>
      <c r="CO14">
        <v>3.4484099999999998E-3</v>
      </c>
      <c r="CP14" s="95">
        <v>8.3699999999999996E-4</v>
      </c>
      <c r="CQ14">
        <v>3.3033799999999999E-3</v>
      </c>
      <c r="CR14">
        <v>2.0072929999999998E-3</v>
      </c>
      <c r="CS14">
        <v>1.234094E-3</v>
      </c>
    </row>
    <row r="15" spans="1:97">
      <c r="A15" s="94">
        <v>12099</v>
      </c>
      <c r="B15">
        <v>1.221738E-3</v>
      </c>
      <c r="C15" s="95">
        <v>9.4600000000000001E-4</v>
      </c>
      <c r="D15" s="95">
        <v>9.4600000000000001E-4</v>
      </c>
      <c r="E15" s="95">
        <v>9.4600000000000001E-4</v>
      </c>
      <c r="F15" s="95">
        <v>9.4600000000000001E-4</v>
      </c>
      <c r="G15" s="95">
        <v>9.4600000000000001E-4</v>
      </c>
      <c r="H15" s="95">
        <v>9.4600000000000001E-4</v>
      </c>
      <c r="I15" s="95">
        <v>9.4600000000000001E-4</v>
      </c>
      <c r="J15">
        <v>4.4714285999999999E-2</v>
      </c>
      <c r="K15">
        <v>4.4714285999999999E-2</v>
      </c>
      <c r="L15">
        <v>4.4714285999999999E-2</v>
      </c>
      <c r="M15">
        <v>4.4714285999999999E-2</v>
      </c>
      <c r="N15">
        <v>4.4714285999999999E-2</v>
      </c>
      <c r="O15">
        <v>0.46700000000000003</v>
      </c>
      <c r="P15">
        <v>4.4714285999999999E-2</v>
      </c>
      <c r="Q15">
        <v>6.6342190000000002E-3</v>
      </c>
      <c r="R15">
        <v>6.6342190000000002E-3</v>
      </c>
      <c r="S15">
        <v>6.6342190000000002E-3</v>
      </c>
      <c r="T15">
        <v>6.6342190000000002E-3</v>
      </c>
      <c r="U15">
        <v>2.6101549999999999E-3</v>
      </c>
      <c r="V15">
        <v>2.8078579999999999E-3</v>
      </c>
      <c r="W15">
        <v>3.376586E-3</v>
      </c>
      <c r="X15">
        <v>3.376586E-3</v>
      </c>
      <c r="Y15">
        <v>3.004535E-3</v>
      </c>
      <c r="Z15">
        <v>3.004535E-3</v>
      </c>
      <c r="AA15">
        <v>3.004535E-3</v>
      </c>
      <c r="AB15">
        <v>2.2286929999999999E-3</v>
      </c>
      <c r="AC15">
        <v>4.6630170000000002E-3</v>
      </c>
      <c r="AD15">
        <v>2.671517E-3</v>
      </c>
      <c r="AE15">
        <v>2.671517E-3</v>
      </c>
      <c r="AF15" s="95">
        <v>9.7799999999999992E-4</v>
      </c>
      <c r="AG15">
        <v>2.2234189999999999E-3</v>
      </c>
      <c r="AH15">
        <v>2.2234189999999999E-3</v>
      </c>
      <c r="AI15">
        <v>2.2234189999999999E-3</v>
      </c>
      <c r="AJ15">
        <v>2.2234189999999999E-3</v>
      </c>
      <c r="AK15">
        <v>2.9428459999999998E-3</v>
      </c>
      <c r="AL15">
        <v>2.9428459999999998E-3</v>
      </c>
      <c r="AM15">
        <v>2.9428459999999998E-3</v>
      </c>
      <c r="AN15">
        <v>2.6183399999999998E-3</v>
      </c>
      <c r="AO15">
        <v>3.9487410000000004E-3</v>
      </c>
      <c r="AP15">
        <v>1.979541E-3</v>
      </c>
      <c r="AQ15">
        <v>1.979541E-3</v>
      </c>
      <c r="AR15">
        <v>1.979541E-3</v>
      </c>
      <c r="AS15">
        <v>1.979541E-3</v>
      </c>
      <c r="AT15">
        <v>1.979541E-3</v>
      </c>
      <c r="AU15" s="95">
        <v>8.3699999999999996E-4</v>
      </c>
      <c r="AV15">
        <v>5.4467689999999997E-3</v>
      </c>
      <c r="AW15" s="95">
        <v>4.5100000000000001E-4</v>
      </c>
      <c r="AX15">
        <v>1.221738E-3</v>
      </c>
      <c r="AY15">
        <v>2.9363589999999999E-3</v>
      </c>
      <c r="AZ15" s="95">
        <v>9.4600000000000001E-4</v>
      </c>
      <c r="BA15">
        <v>1.4027519999999999E-3</v>
      </c>
      <c r="BB15">
        <v>2.2386300000000001E-3</v>
      </c>
      <c r="BC15">
        <v>2.8901159999999999E-3</v>
      </c>
      <c r="BD15">
        <v>3.077354E-3</v>
      </c>
      <c r="BE15">
        <v>4.4714285999999999E-2</v>
      </c>
      <c r="BF15">
        <v>6.6342190000000002E-3</v>
      </c>
      <c r="BG15" s="95">
        <v>4.9100000000000001E-4</v>
      </c>
      <c r="BH15" s="95">
        <v>9.9700000000000006E-4</v>
      </c>
      <c r="BI15">
        <v>2.6101549999999999E-3</v>
      </c>
      <c r="BJ15">
        <v>2.8078579999999999E-3</v>
      </c>
      <c r="BK15">
        <v>1.9938809999999999E-3</v>
      </c>
      <c r="BL15">
        <v>1.8919469999999999E-3</v>
      </c>
      <c r="BM15">
        <v>3.601768E-3</v>
      </c>
      <c r="BN15">
        <v>3.376586E-3</v>
      </c>
      <c r="BO15">
        <v>1.6963099999999999E-3</v>
      </c>
      <c r="BP15">
        <v>3.004535E-3</v>
      </c>
      <c r="BQ15">
        <v>2.0603969999999998E-3</v>
      </c>
      <c r="BR15">
        <v>2.2286929999999999E-3</v>
      </c>
      <c r="BS15">
        <v>1.629545E-3</v>
      </c>
      <c r="BT15">
        <v>3.7955760000000002E-3</v>
      </c>
      <c r="BU15">
        <v>2.4154720000000001E-3</v>
      </c>
      <c r="BV15">
        <v>1.087979E-3</v>
      </c>
      <c r="BW15">
        <v>1.6123509999999999E-3</v>
      </c>
      <c r="BX15" s="95">
        <v>9.7799999999999992E-4</v>
      </c>
      <c r="BY15">
        <v>2.671517E-3</v>
      </c>
      <c r="BZ15">
        <v>1.4598899999999999E-3</v>
      </c>
      <c r="CA15">
        <v>2.2234189999999999E-3</v>
      </c>
      <c r="CB15">
        <v>4.6630170000000002E-3</v>
      </c>
      <c r="CC15">
        <v>1.349591E-3</v>
      </c>
      <c r="CD15">
        <v>2.9428459999999998E-3</v>
      </c>
      <c r="CE15">
        <v>2.1294170000000002E-3</v>
      </c>
      <c r="CF15" s="95">
        <v>8.7299999999999997E-4</v>
      </c>
      <c r="CG15">
        <v>2.6183399999999998E-3</v>
      </c>
      <c r="CH15">
        <v>2.1373770000000002E-3</v>
      </c>
      <c r="CI15">
        <v>6.2317589999999999E-3</v>
      </c>
      <c r="CJ15">
        <v>1.487576E-3</v>
      </c>
      <c r="CK15">
        <v>3.9487410000000004E-3</v>
      </c>
      <c r="CL15">
        <v>1.979541E-3</v>
      </c>
      <c r="CM15">
        <v>1.1336250000000001E-3</v>
      </c>
      <c r="CN15">
        <v>1.9896240000000002E-3</v>
      </c>
      <c r="CO15">
        <v>3.4484099999999998E-3</v>
      </c>
      <c r="CP15" s="95">
        <v>8.3699999999999996E-4</v>
      </c>
      <c r="CQ15">
        <v>3.3033799999999999E-3</v>
      </c>
      <c r="CR15">
        <v>2.0072929999999998E-3</v>
      </c>
      <c r="CS15">
        <v>1.234094E-3</v>
      </c>
    </row>
    <row r="16" spans="1:97">
      <c r="A16" s="94">
        <v>12103</v>
      </c>
      <c r="B16">
        <v>1.221738E-3</v>
      </c>
      <c r="C16" s="95">
        <v>9.4600000000000001E-4</v>
      </c>
      <c r="D16" s="95">
        <v>9.4600000000000001E-4</v>
      </c>
      <c r="E16" s="95">
        <v>9.4600000000000001E-4</v>
      </c>
      <c r="F16" s="95">
        <v>9.4600000000000001E-4</v>
      </c>
      <c r="G16" s="95">
        <v>9.4600000000000001E-4</v>
      </c>
      <c r="H16" s="95">
        <v>9.4600000000000001E-4</v>
      </c>
      <c r="I16" s="95">
        <v>9.4600000000000001E-4</v>
      </c>
      <c r="J16">
        <v>4.4714285999999999E-2</v>
      </c>
      <c r="K16">
        <v>4.4714285999999999E-2</v>
      </c>
      <c r="L16">
        <v>4.4714285999999999E-2</v>
      </c>
      <c r="M16">
        <v>4.4714285999999999E-2</v>
      </c>
      <c r="N16">
        <v>4.4714285999999999E-2</v>
      </c>
      <c r="O16">
        <v>4.4714285999999999E-2</v>
      </c>
      <c r="P16">
        <v>0.46700000000000003</v>
      </c>
      <c r="Q16">
        <v>6.6342190000000002E-3</v>
      </c>
      <c r="R16">
        <v>6.6342190000000002E-3</v>
      </c>
      <c r="S16">
        <v>6.6342190000000002E-3</v>
      </c>
      <c r="T16">
        <v>6.6342190000000002E-3</v>
      </c>
      <c r="U16">
        <v>2.6101549999999999E-3</v>
      </c>
      <c r="V16">
        <v>2.8078579999999999E-3</v>
      </c>
      <c r="W16">
        <v>3.376586E-3</v>
      </c>
      <c r="X16">
        <v>3.376586E-3</v>
      </c>
      <c r="Y16">
        <v>3.004535E-3</v>
      </c>
      <c r="Z16">
        <v>3.004535E-3</v>
      </c>
      <c r="AA16">
        <v>3.004535E-3</v>
      </c>
      <c r="AB16">
        <v>2.2286929999999999E-3</v>
      </c>
      <c r="AC16">
        <v>4.6630170000000002E-3</v>
      </c>
      <c r="AD16">
        <v>2.671517E-3</v>
      </c>
      <c r="AE16">
        <v>2.671517E-3</v>
      </c>
      <c r="AF16" s="95">
        <v>9.7799999999999992E-4</v>
      </c>
      <c r="AG16">
        <v>2.2234189999999999E-3</v>
      </c>
      <c r="AH16">
        <v>2.2234189999999999E-3</v>
      </c>
      <c r="AI16">
        <v>2.2234189999999999E-3</v>
      </c>
      <c r="AJ16">
        <v>2.2234189999999999E-3</v>
      </c>
      <c r="AK16">
        <v>2.9428459999999998E-3</v>
      </c>
      <c r="AL16">
        <v>2.9428459999999998E-3</v>
      </c>
      <c r="AM16">
        <v>2.9428459999999998E-3</v>
      </c>
      <c r="AN16">
        <v>2.6183399999999998E-3</v>
      </c>
      <c r="AO16">
        <v>3.9487410000000004E-3</v>
      </c>
      <c r="AP16">
        <v>1.979541E-3</v>
      </c>
      <c r="AQ16">
        <v>1.979541E-3</v>
      </c>
      <c r="AR16">
        <v>1.979541E-3</v>
      </c>
      <c r="AS16">
        <v>1.979541E-3</v>
      </c>
      <c r="AT16">
        <v>1.979541E-3</v>
      </c>
      <c r="AU16" s="95">
        <v>8.3699999999999996E-4</v>
      </c>
      <c r="AV16">
        <v>5.4467689999999997E-3</v>
      </c>
      <c r="AW16" s="95">
        <v>4.5100000000000001E-4</v>
      </c>
      <c r="AX16">
        <v>1.221738E-3</v>
      </c>
      <c r="AY16">
        <v>2.9363589999999999E-3</v>
      </c>
      <c r="AZ16" s="95">
        <v>9.4600000000000001E-4</v>
      </c>
      <c r="BA16">
        <v>1.4027519999999999E-3</v>
      </c>
      <c r="BB16">
        <v>2.2386300000000001E-3</v>
      </c>
      <c r="BC16">
        <v>2.8901159999999999E-3</v>
      </c>
      <c r="BD16">
        <v>3.077354E-3</v>
      </c>
      <c r="BE16">
        <v>4.4714285999999999E-2</v>
      </c>
      <c r="BF16">
        <v>6.6342190000000002E-3</v>
      </c>
      <c r="BG16" s="95">
        <v>4.9100000000000001E-4</v>
      </c>
      <c r="BH16" s="95">
        <v>9.9700000000000006E-4</v>
      </c>
      <c r="BI16">
        <v>2.6101549999999999E-3</v>
      </c>
      <c r="BJ16">
        <v>2.8078579999999999E-3</v>
      </c>
      <c r="BK16">
        <v>1.9938809999999999E-3</v>
      </c>
      <c r="BL16">
        <v>1.8919469999999999E-3</v>
      </c>
      <c r="BM16">
        <v>3.601768E-3</v>
      </c>
      <c r="BN16">
        <v>3.376586E-3</v>
      </c>
      <c r="BO16">
        <v>1.6963099999999999E-3</v>
      </c>
      <c r="BP16">
        <v>3.004535E-3</v>
      </c>
      <c r="BQ16">
        <v>2.0603969999999998E-3</v>
      </c>
      <c r="BR16">
        <v>2.2286929999999999E-3</v>
      </c>
      <c r="BS16">
        <v>1.629545E-3</v>
      </c>
      <c r="BT16">
        <v>3.7955760000000002E-3</v>
      </c>
      <c r="BU16">
        <v>2.4154720000000001E-3</v>
      </c>
      <c r="BV16">
        <v>1.087979E-3</v>
      </c>
      <c r="BW16">
        <v>1.6123509999999999E-3</v>
      </c>
      <c r="BX16" s="95">
        <v>9.7799999999999992E-4</v>
      </c>
      <c r="BY16">
        <v>2.671517E-3</v>
      </c>
      <c r="BZ16">
        <v>1.4598899999999999E-3</v>
      </c>
      <c r="CA16">
        <v>2.2234189999999999E-3</v>
      </c>
      <c r="CB16">
        <v>4.6630170000000002E-3</v>
      </c>
      <c r="CC16">
        <v>1.349591E-3</v>
      </c>
      <c r="CD16">
        <v>2.9428459999999998E-3</v>
      </c>
      <c r="CE16">
        <v>2.1294170000000002E-3</v>
      </c>
      <c r="CF16" s="95">
        <v>8.7299999999999997E-4</v>
      </c>
      <c r="CG16">
        <v>2.6183399999999998E-3</v>
      </c>
      <c r="CH16">
        <v>2.1373770000000002E-3</v>
      </c>
      <c r="CI16">
        <v>6.2317589999999999E-3</v>
      </c>
      <c r="CJ16">
        <v>1.487576E-3</v>
      </c>
      <c r="CK16">
        <v>3.9487410000000004E-3</v>
      </c>
      <c r="CL16">
        <v>1.979541E-3</v>
      </c>
      <c r="CM16">
        <v>1.1336250000000001E-3</v>
      </c>
      <c r="CN16">
        <v>1.9896240000000002E-3</v>
      </c>
      <c r="CO16">
        <v>3.4484099999999998E-3</v>
      </c>
      <c r="CP16" s="95">
        <v>8.3699999999999996E-4</v>
      </c>
      <c r="CQ16">
        <v>3.3033799999999999E-3</v>
      </c>
      <c r="CR16">
        <v>2.0072929999999998E-3</v>
      </c>
      <c r="CS16">
        <v>1.234094E-3</v>
      </c>
    </row>
    <row r="17" spans="1:97">
      <c r="A17" s="94">
        <v>13067</v>
      </c>
      <c r="B17" s="95">
        <v>8.8400000000000002E-4</v>
      </c>
      <c r="C17" s="95">
        <v>6.7599999999999995E-4</v>
      </c>
      <c r="D17" s="95">
        <v>6.7599999999999995E-4</v>
      </c>
      <c r="E17" s="95">
        <v>6.7599999999999995E-4</v>
      </c>
      <c r="F17" s="95">
        <v>6.7599999999999995E-4</v>
      </c>
      <c r="G17" s="95">
        <v>6.7599999999999995E-4</v>
      </c>
      <c r="H17" s="95">
        <v>6.7599999999999995E-4</v>
      </c>
      <c r="I17" s="95">
        <v>6.7599999999999995E-4</v>
      </c>
      <c r="J17">
        <v>4.431178E-3</v>
      </c>
      <c r="K17">
        <v>4.431178E-3</v>
      </c>
      <c r="L17">
        <v>4.431178E-3</v>
      </c>
      <c r="M17">
        <v>4.431178E-3</v>
      </c>
      <c r="N17">
        <v>4.431178E-3</v>
      </c>
      <c r="O17">
        <v>4.431178E-3</v>
      </c>
      <c r="P17">
        <v>4.431178E-3</v>
      </c>
      <c r="Q17">
        <v>0.46700000000000003</v>
      </c>
      <c r="R17">
        <v>7.825E-2</v>
      </c>
      <c r="S17">
        <v>7.825E-2</v>
      </c>
      <c r="T17">
        <v>7.825E-2</v>
      </c>
      <c r="U17">
        <v>2.7946199999999998E-3</v>
      </c>
      <c r="V17">
        <v>3.2495689999999999E-3</v>
      </c>
      <c r="W17">
        <v>2.6181260000000001E-3</v>
      </c>
      <c r="X17">
        <v>2.6181260000000001E-3</v>
      </c>
      <c r="Y17">
        <v>2.7351580000000001E-3</v>
      </c>
      <c r="Z17">
        <v>2.7351580000000001E-3</v>
      </c>
      <c r="AA17">
        <v>2.7351580000000001E-3</v>
      </c>
      <c r="AB17">
        <v>2.224771E-3</v>
      </c>
      <c r="AC17">
        <v>6.6687450000000002E-3</v>
      </c>
      <c r="AD17">
        <v>2.2614810000000001E-3</v>
      </c>
      <c r="AE17">
        <v>2.2614810000000001E-3</v>
      </c>
      <c r="AF17" s="95">
        <v>7.1000000000000002E-4</v>
      </c>
      <c r="AG17">
        <v>1.895002E-3</v>
      </c>
      <c r="AH17">
        <v>1.895002E-3</v>
      </c>
      <c r="AI17">
        <v>1.895002E-3</v>
      </c>
      <c r="AJ17">
        <v>1.895002E-3</v>
      </c>
      <c r="AK17">
        <v>3.4263240000000001E-3</v>
      </c>
      <c r="AL17">
        <v>3.4263240000000001E-3</v>
      </c>
      <c r="AM17">
        <v>3.4263240000000001E-3</v>
      </c>
      <c r="AN17">
        <v>2.4164189999999999E-3</v>
      </c>
      <c r="AO17">
        <v>5.8958480000000004E-3</v>
      </c>
      <c r="AP17">
        <v>1.4626330000000001E-3</v>
      </c>
      <c r="AQ17">
        <v>1.4626330000000001E-3</v>
      </c>
      <c r="AR17">
        <v>1.4626330000000001E-3</v>
      </c>
      <c r="AS17">
        <v>1.4626330000000001E-3</v>
      </c>
      <c r="AT17">
        <v>1.4626330000000001E-3</v>
      </c>
      <c r="AU17" s="95">
        <v>6.11E-4</v>
      </c>
      <c r="AV17">
        <v>6.8200149999999996E-3</v>
      </c>
      <c r="AW17" s="95">
        <v>3.1599999999999998E-4</v>
      </c>
      <c r="AX17" s="95">
        <v>8.8400000000000002E-4</v>
      </c>
      <c r="AY17">
        <v>2.747705E-3</v>
      </c>
      <c r="AZ17" s="95">
        <v>6.7599999999999995E-4</v>
      </c>
      <c r="BA17">
        <v>1.077251E-3</v>
      </c>
      <c r="BB17">
        <v>1.796352E-3</v>
      </c>
      <c r="BC17">
        <v>2.4926309999999999E-3</v>
      </c>
      <c r="BD17">
        <v>2.8598450000000002E-3</v>
      </c>
      <c r="BE17">
        <v>4.431178E-3</v>
      </c>
      <c r="BF17">
        <v>7.825E-2</v>
      </c>
      <c r="BG17" s="95">
        <v>3.3199999999999999E-4</v>
      </c>
      <c r="BH17" s="95">
        <v>7.3800000000000005E-4</v>
      </c>
      <c r="BI17">
        <v>2.7946199999999998E-3</v>
      </c>
      <c r="BJ17">
        <v>3.2495689999999999E-3</v>
      </c>
      <c r="BK17">
        <v>1.821746E-3</v>
      </c>
      <c r="BL17">
        <v>1.5792E-3</v>
      </c>
      <c r="BM17">
        <v>5.2386120000000001E-3</v>
      </c>
      <c r="BN17">
        <v>2.6181260000000001E-3</v>
      </c>
      <c r="BO17">
        <v>1.2949700000000001E-3</v>
      </c>
      <c r="BP17">
        <v>2.7351580000000001E-3</v>
      </c>
      <c r="BQ17">
        <v>1.61407E-3</v>
      </c>
      <c r="BR17">
        <v>2.224771E-3</v>
      </c>
      <c r="BS17">
        <v>1.415609E-3</v>
      </c>
      <c r="BT17">
        <v>3.7238620000000001E-3</v>
      </c>
      <c r="BU17">
        <v>2.3062249999999999E-3</v>
      </c>
      <c r="BV17" s="95">
        <v>8.2899999999999998E-4</v>
      </c>
      <c r="BW17">
        <v>1.321088E-3</v>
      </c>
      <c r="BX17" s="95">
        <v>7.1000000000000002E-4</v>
      </c>
      <c r="BY17">
        <v>2.2614810000000001E-3</v>
      </c>
      <c r="BZ17">
        <v>1.0814049999999999E-3</v>
      </c>
      <c r="CA17">
        <v>1.895002E-3</v>
      </c>
      <c r="CB17">
        <v>6.6687450000000002E-3</v>
      </c>
      <c r="CC17">
        <v>1.097134E-3</v>
      </c>
      <c r="CD17">
        <v>3.4263240000000001E-3</v>
      </c>
      <c r="CE17">
        <v>1.774287E-3</v>
      </c>
      <c r="CF17" s="95">
        <v>6.3299999999999999E-4</v>
      </c>
      <c r="CG17">
        <v>2.4164189999999999E-3</v>
      </c>
      <c r="CH17">
        <v>1.6706799999999999E-3</v>
      </c>
      <c r="CI17">
        <v>1.039111E-2</v>
      </c>
      <c r="CJ17">
        <v>1.2208539999999999E-3</v>
      </c>
      <c r="CK17">
        <v>5.8958480000000004E-3</v>
      </c>
      <c r="CL17">
        <v>1.4626330000000001E-3</v>
      </c>
      <c r="CM17" s="95">
        <v>8.3799999999999999E-4</v>
      </c>
      <c r="CN17">
        <v>1.608209E-3</v>
      </c>
      <c r="CO17">
        <v>3.4148619999999998E-3</v>
      </c>
      <c r="CP17" s="95">
        <v>6.11E-4</v>
      </c>
      <c r="CQ17">
        <v>3.783275E-3</v>
      </c>
      <c r="CR17">
        <v>1.9125419999999999E-3</v>
      </c>
      <c r="CS17" s="95">
        <v>9.4799999999999995E-4</v>
      </c>
    </row>
    <row r="18" spans="1:97">
      <c r="A18" s="94">
        <v>13089</v>
      </c>
      <c r="B18" s="95">
        <v>8.8400000000000002E-4</v>
      </c>
      <c r="C18" s="95">
        <v>6.7599999999999995E-4</v>
      </c>
      <c r="D18" s="95">
        <v>6.7599999999999995E-4</v>
      </c>
      <c r="E18" s="95">
        <v>6.7599999999999995E-4</v>
      </c>
      <c r="F18" s="95">
        <v>6.7599999999999995E-4</v>
      </c>
      <c r="G18" s="95">
        <v>6.7599999999999995E-4</v>
      </c>
      <c r="H18" s="95">
        <v>6.7599999999999995E-4</v>
      </c>
      <c r="I18" s="95">
        <v>6.7599999999999995E-4</v>
      </c>
      <c r="J18">
        <v>4.431178E-3</v>
      </c>
      <c r="K18">
        <v>4.431178E-3</v>
      </c>
      <c r="L18">
        <v>4.431178E-3</v>
      </c>
      <c r="M18">
        <v>4.431178E-3</v>
      </c>
      <c r="N18">
        <v>4.431178E-3</v>
      </c>
      <c r="O18">
        <v>4.431178E-3</v>
      </c>
      <c r="P18">
        <v>4.431178E-3</v>
      </c>
      <c r="Q18">
        <v>7.825E-2</v>
      </c>
      <c r="R18">
        <v>0.46700000000000003</v>
      </c>
      <c r="S18">
        <v>7.825E-2</v>
      </c>
      <c r="T18">
        <v>7.825E-2</v>
      </c>
      <c r="U18">
        <v>2.7946199999999998E-3</v>
      </c>
      <c r="V18">
        <v>3.2495689999999999E-3</v>
      </c>
      <c r="W18">
        <v>2.6181260000000001E-3</v>
      </c>
      <c r="X18">
        <v>2.6181260000000001E-3</v>
      </c>
      <c r="Y18">
        <v>2.7351580000000001E-3</v>
      </c>
      <c r="Z18">
        <v>2.7351580000000001E-3</v>
      </c>
      <c r="AA18">
        <v>2.7351580000000001E-3</v>
      </c>
      <c r="AB18">
        <v>2.224771E-3</v>
      </c>
      <c r="AC18">
        <v>6.6687450000000002E-3</v>
      </c>
      <c r="AD18">
        <v>2.2614810000000001E-3</v>
      </c>
      <c r="AE18">
        <v>2.2614810000000001E-3</v>
      </c>
      <c r="AF18" s="95">
        <v>7.1000000000000002E-4</v>
      </c>
      <c r="AG18">
        <v>1.895002E-3</v>
      </c>
      <c r="AH18">
        <v>1.895002E-3</v>
      </c>
      <c r="AI18">
        <v>1.895002E-3</v>
      </c>
      <c r="AJ18">
        <v>1.895002E-3</v>
      </c>
      <c r="AK18">
        <v>3.4263240000000001E-3</v>
      </c>
      <c r="AL18">
        <v>3.4263240000000001E-3</v>
      </c>
      <c r="AM18">
        <v>3.4263240000000001E-3</v>
      </c>
      <c r="AN18">
        <v>2.4164189999999999E-3</v>
      </c>
      <c r="AO18">
        <v>5.8958480000000004E-3</v>
      </c>
      <c r="AP18">
        <v>1.4626330000000001E-3</v>
      </c>
      <c r="AQ18">
        <v>1.4626330000000001E-3</v>
      </c>
      <c r="AR18">
        <v>1.4626330000000001E-3</v>
      </c>
      <c r="AS18">
        <v>1.4626330000000001E-3</v>
      </c>
      <c r="AT18">
        <v>1.4626330000000001E-3</v>
      </c>
      <c r="AU18" s="95">
        <v>6.11E-4</v>
      </c>
      <c r="AV18">
        <v>6.8200149999999996E-3</v>
      </c>
      <c r="AW18" s="95">
        <v>3.1599999999999998E-4</v>
      </c>
      <c r="AX18" s="95">
        <v>8.8400000000000002E-4</v>
      </c>
      <c r="AY18">
        <v>2.747705E-3</v>
      </c>
      <c r="AZ18" s="95">
        <v>6.7599999999999995E-4</v>
      </c>
      <c r="BA18">
        <v>1.077251E-3</v>
      </c>
      <c r="BB18">
        <v>1.796352E-3</v>
      </c>
      <c r="BC18">
        <v>2.4926309999999999E-3</v>
      </c>
      <c r="BD18">
        <v>2.8598450000000002E-3</v>
      </c>
      <c r="BE18">
        <v>4.431178E-3</v>
      </c>
      <c r="BF18">
        <v>7.825E-2</v>
      </c>
      <c r="BG18" s="95">
        <v>3.3199999999999999E-4</v>
      </c>
      <c r="BH18" s="95">
        <v>7.3800000000000005E-4</v>
      </c>
      <c r="BI18">
        <v>2.7946199999999998E-3</v>
      </c>
      <c r="BJ18">
        <v>3.2495689999999999E-3</v>
      </c>
      <c r="BK18">
        <v>1.821746E-3</v>
      </c>
      <c r="BL18">
        <v>1.5792E-3</v>
      </c>
      <c r="BM18">
        <v>5.2386120000000001E-3</v>
      </c>
      <c r="BN18">
        <v>2.6181260000000001E-3</v>
      </c>
      <c r="BO18">
        <v>1.2949700000000001E-3</v>
      </c>
      <c r="BP18">
        <v>2.7351580000000001E-3</v>
      </c>
      <c r="BQ18">
        <v>1.61407E-3</v>
      </c>
      <c r="BR18">
        <v>2.224771E-3</v>
      </c>
      <c r="BS18">
        <v>1.415609E-3</v>
      </c>
      <c r="BT18">
        <v>3.7238620000000001E-3</v>
      </c>
      <c r="BU18">
        <v>2.3062249999999999E-3</v>
      </c>
      <c r="BV18" s="95">
        <v>8.2899999999999998E-4</v>
      </c>
      <c r="BW18">
        <v>1.321088E-3</v>
      </c>
      <c r="BX18" s="95">
        <v>7.1000000000000002E-4</v>
      </c>
      <c r="BY18">
        <v>2.2614810000000001E-3</v>
      </c>
      <c r="BZ18">
        <v>1.0814049999999999E-3</v>
      </c>
      <c r="CA18">
        <v>1.895002E-3</v>
      </c>
      <c r="CB18">
        <v>6.6687450000000002E-3</v>
      </c>
      <c r="CC18">
        <v>1.097134E-3</v>
      </c>
      <c r="CD18">
        <v>3.4263240000000001E-3</v>
      </c>
      <c r="CE18">
        <v>1.774287E-3</v>
      </c>
      <c r="CF18" s="95">
        <v>6.3299999999999999E-4</v>
      </c>
      <c r="CG18">
        <v>2.4164189999999999E-3</v>
      </c>
      <c r="CH18">
        <v>1.6706799999999999E-3</v>
      </c>
      <c r="CI18">
        <v>1.039111E-2</v>
      </c>
      <c r="CJ18">
        <v>1.2208539999999999E-3</v>
      </c>
      <c r="CK18">
        <v>5.8958480000000004E-3</v>
      </c>
      <c r="CL18">
        <v>1.4626330000000001E-3</v>
      </c>
      <c r="CM18" s="95">
        <v>8.3799999999999999E-4</v>
      </c>
      <c r="CN18">
        <v>1.608209E-3</v>
      </c>
      <c r="CO18">
        <v>3.4148619999999998E-3</v>
      </c>
      <c r="CP18" s="95">
        <v>6.11E-4</v>
      </c>
      <c r="CQ18">
        <v>3.783275E-3</v>
      </c>
      <c r="CR18">
        <v>1.9125419999999999E-3</v>
      </c>
      <c r="CS18" s="95">
        <v>9.4799999999999995E-4</v>
      </c>
    </row>
    <row r="19" spans="1:97">
      <c r="A19" s="94">
        <v>13121</v>
      </c>
      <c r="B19" s="95">
        <v>8.8400000000000002E-4</v>
      </c>
      <c r="C19" s="95">
        <v>6.7599999999999995E-4</v>
      </c>
      <c r="D19" s="95">
        <v>6.7599999999999995E-4</v>
      </c>
      <c r="E19" s="95">
        <v>6.7599999999999995E-4</v>
      </c>
      <c r="F19" s="95">
        <v>6.7599999999999995E-4</v>
      </c>
      <c r="G19" s="95">
        <v>6.7599999999999995E-4</v>
      </c>
      <c r="H19" s="95">
        <v>6.7599999999999995E-4</v>
      </c>
      <c r="I19" s="95">
        <v>6.7599999999999995E-4</v>
      </c>
      <c r="J19">
        <v>4.431178E-3</v>
      </c>
      <c r="K19">
        <v>4.431178E-3</v>
      </c>
      <c r="L19">
        <v>4.431178E-3</v>
      </c>
      <c r="M19">
        <v>4.431178E-3</v>
      </c>
      <c r="N19">
        <v>4.431178E-3</v>
      </c>
      <c r="O19">
        <v>4.431178E-3</v>
      </c>
      <c r="P19">
        <v>4.431178E-3</v>
      </c>
      <c r="Q19">
        <v>7.825E-2</v>
      </c>
      <c r="R19">
        <v>7.825E-2</v>
      </c>
      <c r="S19">
        <v>0.46700000000000003</v>
      </c>
      <c r="T19">
        <v>7.825E-2</v>
      </c>
      <c r="U19">
        <v>2.7946199999999998E-3</v>
      </c>
      <c r="V19">
        <v>3.2495689999999999E-3</v>
      </c>
      <c r="W19">
        <v>2.6181260000000001E-3</v>
      </c>
      <c r="X19">
        <v>2.6181260000000001E-3</v>
      </c>
      <c r="Y19">
        <v>2.7351580000000001E-3</v>
      </c>
      <c r="Z19">
        <v>2.7351580000000001E-3</v>
      </c>
      <c r="AA19">
        <v>2.7351580000000001E-3</v>
      </c>
      <c r="AB19">
        <v>2.224771E-3</v>
      </c>
      <c r="AC19">
        <v>6.6687450000000002E-3</v>
      </c>
      <c r="AD19">
        <v>2.2614810000000001E-3</v>
      </c>
      <c r="AE19">
        <v>2.2614810000000001E-3</v>
      </c>
      <c r="AF19" s="95">
        <v>7.1000000000000002E-4</v>
      </c>
      <c r="AG19">
        <v>1.895002E-3</v>
      </c>
      <c r="AH19">
        <v>1.895002E-3</v>
      </c>
      <c r="AI19">
        <v>1.895002E-3</v>
      </c>
      <c r="AJ19">
        <v>1.895002E-3</v>
      </c>
      <c r="AK19">
        <v>3.4263240000000001E-3</v>
      </c>
      <c r="AL19">
        <v>3.4263240000000001E-3</v>
      </c>
      <c r="AM19">
        <v>3.4263240000000001E-3</v>
      </c>
      <c r="AN19">
        <v>2.4164189999999999E-3</v>
      </c>
      <c r="AO19">
        <v>5.8958480000000004E-3</v>
      </c>
      <c r="AP19">
        <v>1.4626330000000001E-3</v>
      </c>
      <c r="AQ19">
        <v>1.4626330000000001E-3</v>
      </c>
      <c r="AR19">
        <v>1.4626330000000001E-3</v>
      </c>
      <c r="AS19">
        <v>1.4626330000000001E-3</v>
      </c>
      <c r="AT19">
        <v>1.4626330000000001E-3</v>
      </c>
      <c r="AU19" s="95">
        <v>6.11E-4</v>
      </c>
      <c r="AV19">
        <v>6.8200149999999996E-3</v>
      </c>
      <c r="AW19" s="95">
        <v>3.1599999999999998E-4</v>
      </c>
      <c r="AX19" s="95">
        <v>8.8400000000000002E-4</v>
      </c>
      <c r="AY19">
        <v>2.747705E-3</v>
      </c>
      <c r="AZ19" s="95">
        <v>6.7599999999999995E-4</v>
      </c>
      <c r="BA19">
        <v>1.077251E-3</v>
      </c>
      <c r="BB19">
        <v>1.796352E-3</v>
      </c>
      <c r="BC19">
        <v>2.4926309999999999E-3</v>
      </c>
      <c r="BD19">
        <v>2.8598450000000002E-3</v>
      </c>
      <c r="BE19">
        <v>4.431178E-3</v>
      </c>
      <c r="BF19">
        <v>7.825E-2</v>
      </c>
      <c r="BG19" s="95">
        <v>3.3199999999999999E-4</v>
      </c>
      <c r="BH19" s="95">
        <v>7.3800000000000005E-4</v>
      </c>
      <c r="BI19">
        <v>2.7946199999999998E-3</v>
      </c>
      <c r="BJ19">
        <v>3.2495689999999999E-3</v>
      </c>
      <c r="BK19">
        <v>1.821746E-3</v>
      </c>
      <c r="BL19">
        <v>1.5792E-3</v>
      </c>
      <c r="BM19">
        <v>5.2386120000000001E-3</v>
      </c>
      <c r="BN19">
        <v>2.6181260000000001E-3</v>
      </c>
      <c r="BO19">
        <v>1.2949700000000001E-3</v>
      </c>
      <c r="BP19">
        <v>2.7351580000000001E-3</v>
      </c>
      <c r="BQ19">
        <v>1.61407E-3</v>
      </c>
      <c r="BR19">
        <v>2.224771E-3</v>
      </c>
      <c r="BS19">
        <v>1.415609E-3</v>
      </c>
      <c r="BT19">
        <v>3.7238620000000001E-3</v>
      </c>
      <c r="BU19">
        <v>2.3062249999999999E-3</v>
      </c>
      <c r="BV19" s="95">
        <v>8.2899999999999998E-4</v>
      </c>
      <c r="BW19">
        <v>1.321088E-3</v>
      </c>
      <c r="BX19" s="95">
        <v>7.1000000000000002E-4</v>
      </c>
      <c r="BY19">
        <v>2.2614810000000001E-3</v>
      </c>
      <c r="BZ19">
        <v>1.0814049999999999E-3</v>
      </c>
      <c r="CA19">
        <v>1.895002E-3</v>
      </c>
      <c r="CB19">
        <v>6.6687450000000002E-3</v>
      </c>
      <c r="CC19">
        <v>1.097134E-3</v>
      </c>
      <c r="CD19">
        <v>3.4263240000000001E-3</v>
      </c>
      <c r="CE19">
        <v>1.774287E-3</v>
      </c>
      <c r="CF19" s="95">
        <v>6.3299999999999999E-4</v>
      </c>
      <c r="CG19">
        <v>2.4164189999999999E-3</v>
      </c>
      <c r="CH19">
        <v>1.6706799999999999E-3</v>
      </c>
      <c r="CI19">
        <v>1.039111E-2</v>
      </c>
      <c r="CJ19">
        <v>1.2208539999999999E-3</v>
      </c>
      <c r="CK19">
        <v>5.8958480000000004E-3</v>
      </c>
      <c r="CL19">
        <v>1.4626330000000001E-3</v>
      </c>
      <c r="CM19" s="95">
        <v>8.3799999999999999E-4</v>
      </c>
      <c r="CN19">
        <v>1.608209E-3</v>
      </c>
      <c r="CO19">
        <v>3.4148619999999998E-3</v>
      </c>
      <c r="CP19" s="95">
        <v>6.11E-4</v>
      </c>
      <c r="CQ19">
        <v>3.783275E-3</v>
      </c>
      <c r="CR19">
        <v>1.9125419999999999E-3</v>
      </c>
      <c r="CS19" s="95">
        <v>9.4799999999999995E-4</v>
      </c>
    </row>
    <row r="20" spans="1:97">
      <c r="A20" s="94">
        <v>13135</v>
      </c>
      <c r="B20" s="95">
        <v>8.8400000000000002E-4</v>
      </c>
      <c r="C20" s="95">
        <v>6.7599999999999995E-4</v>
      </c>
      <c r="D20" s="95">
        <v>6.7599999999999995E-4</v>
      </c>
      <c r="E20" s="95">
        <v>6.7599999999999995E-4</v>
      </c>
      <c r="F20" s="95">
        <v>6.7599999999999995E-4</v>
      </c>
      <c r="G20" s="95">
        <v>6.7599999999999995E-4</v>
      </c>
      <c r="H20" s="95">
        <v>6.7599999999999995E-4</v>
      </c>
      <c r="I20" s="95">
        <v>6.7599999999999995E-4</v>
      </c>
      <c r="J20">
        <v>4.431178E-3</v>
      </c>
      <c r="K20">
        <v>4.431178E-3</v>
      </c>
      <c r="L20">
        <v>4.431178E-3</v>
      </c>
      <c r="M20">
        <v>4.431178E-3</v>
      </c>
      <c r="N20">
        <v>4.431178E-3</v>
      </c>
      <c r="O20">
        <v>4.431178E-3</v>
      </c>
      <c r="P20">
        <v>4.431178E-3</v>
      </c>
      <c r="Q20">
        <v>7.825E-2</v>
      </c>
      <c r="R20">
        <v>7.825E-2</v>
      </c>
      <c r="S20">
        <v>7.825E-2</v>
      </c>
      <c r="T20">
        <v>0.46700000000000003</v>
      </c>
      <c r="U20">
        <v>2.7946199999999998E-3</v>
      </c>
      <c r="V20">
        <v>3.2495689999999999E-3</v>
      </c>
      <c r="W20">
        <v>2.6181260000000001E-3</v>
      </c>
      <c r="X20">
        <v>2.6181260000000001E-3</v>
      </c>
      <c r="Y20">
        <v>2.7351580000000001E-3</v>
      </c>
      <c r="Z20">
        <v>2.7351580000000001E-3</v>
      </c>
      <c r="AA20">
        <v>2.7351580000000001E-3</v>
      </c>
      <c r="AB20">
        <v>2.224771E-3</v>
      </c>
      <c r="AC20">
        <v>6.6687450000000002E-3</v>
      </c>
      <c r="AD20">
        <v>2.2614810000000001E-3</v>
      </c>
      <c r="AE20">
        <v>2.2614810000000001E-3</v>
      </c>
      <c r="AF20" s="95">
        <v>7.1000000000000002E-4</v>
      </c>
      <c r="AG20">
        <v>1.895002E-3</v>
      </c>
      <c r="AH20">
        <v>1.895002E-3</v>
      </c>
      <c r="AI20">
        <v>1.895002E-3</v>
      </c>
      <c r="AJ20">
        <v>1.895002E-3</v>
      </c>
      <c r="AK20">
        <v>3.4263240000000001E-3</v>
      </c>
      <c r="AL20">
        <v>3.4263240000000001E-3</v>
      </c>
      <c r="AM20">
        <v>3.4263240000000001E-3</v>
      </c>
      <c r="AN20">
        <v>2.4164189999999999E-3</v>
      </c>
      <c r="AO20">
        <v>5.8958480000000004E-3</v>
      </c>
      <c r="AP20">
        <v>1.4626330000000001E-3</v>
      </c>
      <c r="AQ20">
        <v>1.4626330000000001E-3</v>
      </c>
      <c r="AR20">
        <v>1.4626330000000001E-3</v>
      </c>
      <c r="AS20">
        <v>1.4626330000000001E-3</v>
      </c>
      <c r="AT20">
        <v>1.4626330000000001E-3</v>
      </c>
      <c r="AU20" s="95">
        <v>6.11E-4</v>
      </c>
      <c r="AV20">
        <v>6.8200149999999996E-3</v>
      </c>
      <c r="AW20" s="95">
        <v>3.1599999999999998E-4</v>
      </c>
      <c r="AX20" s="95">
        <v>8.8400000000000002E-4</v>
      </c>
      <c r="AY20">
        <v>2.747705E-3</v>
      </c>
      <c r="AZ20" s="95">
        <v>6.7599999999999995E-4</v>
      </c>
      <c r="BA20">
        <v>1.077251E-3</v>
      </c>
      <c r="BB20">
        <v>1.796352E-3</v>
      </c>
      <c r="BC20">
        <v>2.4926309999999999E-3</v>
      </c>
      <c r="BD20">
        <v>2.8598450000000002E-3</v>
      </c>
      <c r="BE20">
        <v>4.431178E-3</v>
      </c>
      <c r="BF20">
        <v>7.825E-2</v>
      </c>
      <c r="BG20" s="95">
        <v>3.3199999999999999E-4</v>
      </c>
      <c r="BH20" s="95">
        <v>7.3800000000000005E-4</v>
      </c>
      <c r="BI20">
        <v>2.7946199999999998E-3</v>
      </c>
      <c r="BJ20">
        <v>3.2495689999999999E-3</v>
      </c>
      <c r="BK20">
        <v>1.821746E-3</v>
      </c>
      <c r="BL20">
        <v>1.5792E-3</v>
      </c>
      <c r="BM20">
        <v>5.2386120000000001E-3</v>
      </c>
      <c r="BN20">
        <v>2.6181260000000001E-3</v>
      </c>
      <c r="BO20">
        <v>1.2949700000000001E-3</v>
      </c>
      <c r="BP20">
        <v>2.7351580000000001E-3</v>
      </c>
      <c r="BQ20">
        <v>1.61407E-3</v>
      </c>
      <c r="BR20">
        <v>2.224771E-3</v>
      </c>
      <c r="BS20">
        <v>1.415609E-3</v>
      </c>
      <c r="BT20">
        <v>3.7238620000000001E-3</v>
      </c>
      <c r="BU20">
        <v>2.3062249999999999E-3</v>
      </c>
      <c r="BV20" s="95">
        <v>8.2899999999999998E-4</v>
      </c>
      <c r="BW20">
        <v>1.321088E-3</v>
      </c>
      <c r="BX20" s="95">
        <v>7.1000000000000002E-4</v>
      </c>
      <c r="BY20">
        <v>2.2614810000000001E-3</v>
      </c>
      <c r="BZ20">
        <v>1.0814049999999999E-3</v>
      </c>
      <c r="CA20">
        <v>1.895002E-3</v>
      </c>
      <c r="CB20">
        <v>6.6687450000000002E-3</v>
      </c>
      <c r="CC20">
        <v>1.097134E-3</v>
      </c>
      <c r="CD20">
        <v>3.4263240000000001E-3</v>
      </c>
      <c r="CE20">
        <v>1.774287E-3</v>
      </c>
      <c r="CF20" s="95">
        <v>6.3299999999999999E-4</v>
      </c>
      <c r="CG20">
        <v>2.4164189999999999E-3</v>
      </c>
      <c r="CH20">
        <v>1.6706799999999999E-3</v>
      </c>
      <c r="CI20">
        <v>1.039111E-2</v>
      </c>
      <c r="CJ20">
        <v>1.2208539999999999E-3</v>
      </c>
      <c r="CK20">
        <v>5.8958480000000004E-3</v>
      </c>
      <c r="CL20">
        <v>1.4626330000000001E-3</v>
      </c>
      <c r="CM20" s="95">
        <v>8.3799999999999999E-4</v>
      </c>
      <c r="CN20">
        <v>1.608209E-3</v>
      </c>
      <c r="CO20">
        <v>3.4148619999999998E-3</v>
      </c>
      <c r="CP20" s="95">
        <v>6.11E-4</v>
      </c>
      <c r="CQ20">
        <v>3.783275E-3</v>
      </c>
      <c r="CR20">
        <v>1.9125419999999999E-3</v>
      </c>
      <c r="CS20" s="95">
        <v>9.4799999999999995E-4</v>
      </c>
    </row>
    <row r="21" spans="1:97">
      <c r="A21" s="94">
        <v>17031</v>
      </c>
      <c r="B21">
        <v>1.1041899999999999E-3</v>
      </c>
      <c r="C21" s="95">
        <v>8.2600000000000002E-4</v>
      </c>
      <c r="D21" s="95">
        <v>8.2600000000000002E-4</v>
      </c>
      <c r="E21" s="95">
        <v>8.2600000000000002E-4</v>
      </c>
      <c r="F21" s="95">
        <v>8.2600000000000002E-4</v>
      </c>
      <c r="G21" s="95">
        <v>8.2600000000000002E-4</v>
      </c>
      <c r="H21" s="95">
        <v>8.2600000000000002E-4</v>
      </c>
      <c r="I21" s="95">
        <v>8.2600000000000002E-4</v>
      </c>
      <c r="J21">
        <v>1.802136E-3</v>
      </c>
      <c r="K21">
        <v>1.802136E-3</v>
      </c>
      <c r="L21">
        <v>1.802136E-3</v>
      </c>
      <c r="M21">
        <v>1.802136E-3</v>
      </c>
      <c r="N21">
        <v>1.802136E-3</v>
      </c>
      <c r="O21">
        <v>1.802136E-3</v>
      </c>
      <c r="P21">
        <v>1.802136E-3</v>
      </c>
      <c r="Q21">
        <v>2.8887800000000001E-3</v>
      </c>
      <c r="R21">
        <v>2.8887800000000001E-3</v>
      </c>
      <c r="S21">
        <v>2.8887800000000001E-3</v>
      </c>
      <c r="T21">
        <v>2.8887800000000001E-3</v>
      </c>
      <c r="U21">
        <v>0.46700000000000003</v>
      </c>
      <c r="V21">
        <v>8.7543499999999993E-3</v>
      </c>
      <c r="W21">
        <v>2.484633E-3</v>
      </c>
      <c r="X21">
        <v>2.484633E-3</v>
      </c>
      <c r="Y21">
        <v>2.038251E-3</v>
      </c>
      <c r="Z21">
        <v>2.038251E-3</v>
      </c>
      <c r="AA21">
        <v>2.038251E-3</v>
      </c>
      <c r="AB21">
        <v>4.1159530000000003E-3</v>
      </c>
      <c r="AC21">
        <v>2.7381789999999999E-3</v>
      </c>
      <c r="AD21">
        <v>1.7881590000000001E-3</v>
      </c>
      <c r="AE21">
        <v>1.7881590000000001E-3</v>
      </c>
      <c r="AF21" s="95">
        <v>8.9499999999999996E-4</v>
      </c>
      <c r="AG21">
        <v>1.764596E-3</v>
      </c>
      <c r="AH21">
        <v>1.764596E-3</v>
      </c>
      <c r="AI21">
        <v>1.764596E-3</v>
      </c>
      <c r="AJ21">
        <v>1.764596E-3</v>
      </c>
      <c r="AK21">
        <v>4.2003470000000001E-3</v>
      </c>
      <c r="AL21">
        <v>4.2003470000000001E-3</v>
      </c>
      <c r="AM21">
        <v>4.2003470000000001E-3</v>
      </c>
      <c r="AN21">
        <v>2.129092E-3</v>
      </c>
      <c r="AO21">
        <v>5.3129830000000003E-3</v>
      </c>
      <c r="AP21">
        <v>1.7776510000000001E-3</v>
      </c>
      <c r="AQ21">
        <v>1.7776510000000001E-3</v>
      </c>
      <c r="AR21">
        <v>1.7776510000000001E-3</v>
      </c>
      <c r="AS21">
        <v>1.7776510000000001E-3</v>
      </c>
      <c r="AT21">
        <v>1.7776510000000001E-3</v>
      </c>
      <c r="AU21" s="95">
        <v>7.7300000000000003E-4</v>
      </c>
      <c r="AV21">
        <v>3.1728059999999998E-3</v>
      </c>
      <c r="AW21" s="95">
        <v>3.6400000000000001E-4</v>
      </c>
      <c r="AX21">
        <v>1.1041899999999999E-3</v>
      </c>
      <c r="AY21">
        <v>4.137941E-3</v>
      </c>
      <c r="AZ21" s="95">
        <v>8.2600000000000002E-4</v>
      </c>
      <c r="BA21">
        <v>1.5421650000000001E-3</v>
      </c>
      <c r="BB21">
        <v>1.542596E-3</v>
      </c>
      <c r="BC21">
        <v>1.8663799999999999E-3</v>
      </c>
      <c r="BD21">
        <v>2.1031679999999999E-3</v>
      </c>
      <c r="BE21">
        <v>1.802136E-3</v>
      </c>
      <c r="BF21">
        <v>2.8887800000000001E-3</v>
      </c>
      <c r="BG21" s="95">
        <v>3.6200000000000002E-4</v>
      </c>
      <c r="BH21" s="95">
        <v>9.6900000000000003E-4</v>
      </c>
      <c r="BI21">
        <v>0.313</v>
      </c>
      <c r="BJ21">
        <v>8.7543499999999993E-3</v>
      </c>
      <c r="BK21">
        <v>5.0405959999999996E-3</v>
      </c>
      <c r="BL21">
        <v>2.7690449999999999E-3</v>
      </c>
      <c r="BM21">
        <v>4.858579E-3</v>
      </c>
      <c r="BN21">
        <v>2.484633E-3</v>
      </c>
      <c r="BO21">
        <v>1.2185010000000001E-3</v>
      </c>
      <c r="BP21">
        <v>2.038251E-3</v>
      </c>
      <c r="BQ21">
        <v>1.4208879999999999E-3</v>
      </c>
      <c r="BR21">
        <v>4.1159530000000003E-3</v>
      </c>
      <c r="BS21">
        <v>2.9645869999999999E-3</v>
      </c>
      <c r="BT21">
        <v>3.5730340000000001E-3</v>
      </c>
      <c r="BU21">
        <v>6.5189319999999999E-3</v>
      </c>
      <c r="BV21">
        <v>1.165213E-3</v>
      </c>
      <c r="BW21">
        <v>2.2757720000000001E-3</v>
      </c>
      <c r="BX21" s="95">
        <v>8.9499999999999996E-4</v>
      </c>
      <c r="BY21">
        <v>1.7881590000000001E-3</v>
      </c>
      <c r="BZ21">
        <v>1.407922E-3</v>
      </c>
      <c r="CA21">
        <v>1.764596E-3</v>
      </c>
      <c r="CB21">
        <v>2.7381789999999999E-3</v>
      </c>
      <c r="CC21">
        <v>1.836135E-3</v>
      </c>
      <c r="CD21">
        <v>4.2003470000000001E-3</v>
      </c>
      <c r="CE21">
        <v>2.8592769999999999E-3</v>
      </c>
      <c r="CF21" s="95">
        <v>7.9600000000000005E-4</v>
      </c>
      <c r="CG21">
        <v>2.129092E-3</v>
      </c>
      <c r="CH21">
        <v>1.4369599999999999E-3</v>
      </c>
      <c r="CI21">
        <v>2.5341169999999998E-3</v>
      </c>
      <c r="CJ21">
        <v>2.1258269999999998E-3</v>
      </c>
      <c r="CK21">
        <v>5.3129830000000003E-3</v>
      </c>
      <c r="CL21">
        <v>1.7776510000000001E-3</v>
      </c>
      <c r="CM21">
        <v>1.100494E-3</v>
      </c>
      <c r="CN21">
        <v>1.5053460000000001E-3</v>
      </c>
      <c r="CO21">
        <v>2.2620420000000001E-3</v>
      </c>
      <c r="CP21" s="95">
        <v>7.7300000000000003E-4</v>
      </c>
      <c r="CQ21">
        <v>2.9520140000000002E-3</v>
      </c>
      <c r="CR21">
        <v>5.5801419999999997E-3</v>
      </c>
      <c r="CS21">
        <v>1.362214E-3</v>
      </c>
    </row>
    <row r="22" spans="1:97">
      <c r="A22" s="94">
        <v>18097</v>
      </c>
      <c r="B22" s="95">
        <v>8.7600000000000004E-4</v>
      </c>
      <c r="C22" s="95">
        <v>6.7400000000000001E-4</v>
      </c>
      <c r="D22" s="95">
        <v>6.7400000000000001E-4</v>
      </c>
      <c r="E22" s="95">
        <v>6.7400000000000001E-4</v>
      </c>
      <c r="F22" s="95">
        <v>6.7400000000000001E-4</v>
      </c>
      <c r="G22" s="95">
        <v>6.7400000000000001E-4</v>
      </c>
      <c r="H22" s="95">
        <v>6.7400000000000001E-4</v>
      </c>
      <c r="I22" s="95">
        <v>6.7400000000000001E-4</v>
      </c>
      <c r="J22">
        <v>1.7302960000000001E-3</v>
      </c>
      <c r="K22">
        <v>1.7302960000000001E-3</v>
      </c>
      <c r="L22">
        <v>1.7302960000000001E-3</v>
      </c>
      <c r="M22">
        <v>1.7302960000000001E-3</v>
      </c>
      <c r="N22">
        <v>1.7302960000000001E-3</v>
      </c>
      <c r="O22">
        <v>1.7302960000000001E-3</v>
      </c>
      <c r="P22">
        <v>1.7302960000000001E-3</v>
      </c>
      <c r="Q22">
        <v>2.998068E-3</v>
      </c>
      <c r="R22">
        <v>2.998068E-3</v>
      </c>
      <c r="S22">
        <v>2.998068E-3</v>
      </c>
      <c r="T22">
        <v>2.998068E-3</v>
      </c>
      <c r="U22">
        <v>7.8135429999999992E-3</v>
      </c>
      <c r="V22">
        <v>0.46700000000000003</v>
      </c>
      <c r="W22">
        <v>1.932837E-3</v>
      </c>
      <c r="X22">
        <v>1.932837E-3</v>
      </c>
      <c r="Y22">
        <v>2.3575940000000002E-3</v>
      </c>
      <c r="Z22">
        <v>2.3575940000000002E-3</v>
      </c>
      <c r="AA22">
        <v>2.3575940000000002E-3</v>
      </c>
      <c r="AB22">
        <v>5.3294900000000001E-3</v>
      </c>
      <c r="AC22">
        <v>3.234041E-3</v>
      </c>
      <c r="AD22">
        <v>2.001999E-3</v>
      </c>
      <c r="AE22">
        <v>2.001999E-3</v>
      </c>
      <c r="AF22" s="95">
        <v>7.2499999999999995E-4</v>
      </c>
      <c r="AG22">
        <v>1.9683740000000002E-3</v>
      </c>
      <c r="AH22">
        <v>1.9683740000000002E-3</v>
      </c>
      <c r="AI22">
        <v>1.9683740000000002E-3</v>
      </c>
      <c r="AJ22">
        <v>1.9683740000000002E-3</v>
      </c>
      <c r="AK22">
        <v>7.1994770000000001E-3</v>
      </c>
      <c r="AL22">
        <v>7.1994770000000001E-3</v>
      </c>
      <c r="AM22">
        <v>7.1994770000000001E-3</v>
      </c>
      <c r="AN22">
        <v>2.5109350000000002E-3</v>
      </c>
      <c r="AO22">
        <v>5.0725730000000004E-3</v>
      </c>
      <c r="AP22">
        <v>1.351344E-3</v>
      </c>
      <c r="AQ22">
        <v>1.351344E-3</v>
      </c>
      <c r="AR22">
        <v>1.351344E-3</v>
      </c>
      <c r="AS22">
        <v>1.351344E-3</v>
      </c>
      <c r="AT22">
        <v>1.351344E-3</v>
      </c>
      <c r="AU22" s="95">
        <v>6.3699999999999998E-4</v>
      </c>
      <c r="AV22">
        <v>2.8212290000000002E-3</v>
      </c>
      <c r="AW22" s="95">
        <v>3.1300000000000002E-4</v>
      </c>
      <c r="AX22" s="95">
        <v>8.7600000000000004E-4</v>
      </c>
      <c r="AY22">
        <v>2.7581979999999999E-3</v>
      </c>
      <c r="AZ22" s="95">
        <v>6.7400000000000001E-4</v>
      </c>
      <c r="BA22">
        <v>1.170401E-3</v>
      </c>
      <c r="BB22">
        <v>1.6713170000000001E-3</v>
      </c>
      <c r="BC22">
        <v>2.106882E-3</v>
      </c>
      <c r="BD22">
        <v>2.4531689999999998E-3</v>
      </c>
      <c r="BE22">
        <v>1.7302960000000001E-3</v>
      </c>
      <c r="BF22">
        <v>2.998068E-3</v>
      </c>
      <c r="BG22" s="95">
        <v>3.1E-4</v>
      </c>
      <c r="BH22" s="95">
        <v>7.8100000000000001E-4</v>
      </c>
      <c r="BI22">
        <v>7.8135429999999992E-3</v>
      </c>
      <c r="BJ22">
        <v>0.313</v>
      </c>
      <c r="BK22">
        <v>2.9440949999999999E-3</v>
      </c>
      <c r="BL22">
        <v>1.878422E-3</v>
      </c>
      <c r="BM22">
        <v>7.3653970000000001E-3</v>
      </c>
      <c r="BN22">
        <v>1.932837E-3</v>
      </c>
      <c r="BO22">
        <v>1.2601159999999999E-3</v>
      </c>
      <c r="BP22">
        <v>2.3575940000000002E-3</v>
      </c>
      <c r="BQ22">
        <v>1.5136119999999999E-3</v>
      </c>
      <c r="BR22">
        <v>5.3294900000000001E-3</v>
      </c>
      <c r="BS22">
        <v>2.1515390000000001E-3</v>
      </c>
      <c r="BT22">
        <v>2.7365169999999999E-3</v>
      </c>
      <c r="BU22">
        <v>3.367648E-3</v>
      </c>
      <c r="BV22" s="95">
        <v>9.2599999999999996E-4</v>
      </c>
      <c r="BW22">
        <v>1.61914E-3</v>
      </c>
      <c r="BX22" s="95">
        <v>7.2499999999999995E-4</v>
      </c>
      <c r="BY22">
        <v>2.001999E-3</v>
      </c>
      <c r="BZ22">
        <v>1.0858759999999999E-3</v>
      </c>
      <c r="CA22">
        <v>1.9683740000000002E-3</v>
      </c>
      <c r="CB22">
        <v>3.234041E-3</v>
      </c>
      <c r="CC22">
        <v>1.4006509999999999E-3</v>
      </c>
      <c r="CD22">
        <v>7.1994770000000001E-3</v>
      </c>
      <c r="CE22">
        <v>1.947542E-3</v>
      </c>
      <c r="CF22" s="95">
        <v>6.5200000000000002E-4</v>
      </c>
      <c r="CG22">
        <v>2.5109350000000002E-3</v>
      </c>
      <c r="CH22">
        <v>1.534391E-3</v>
      </c>
      <c r="CI22">
        <v>2.7741520000000002E-3</v>
      </c>
      <c r="CJ22">
        <v>1.554897E-3</v>
      </c>
      <c r="CK22">
        <v>5.0725730000000004E-3</v>
      </c>
      <c r="CL22">
        <v>1.351344E-3</v>
      </c>
      <c r="CM22" s="95">
        <v>8.7299999999999997E-4</v>
      </c>
      <c r="CN22">
        <v>1.6182830000000001E-3</v>
      </c>
      <c r="CO22">
        <v>2.6733630000000002E-3</v>
      </c>
      <c r="CP22" s="95">
        <v>6.3699999999999998E-4</v>
      </c>
      <c r="CQ22">
        <v>3.9086260000000001E-3</v>
      </c>
      <c r="CR22">
        <v>4.170165E-3</v>
      </c>
      <c r="CS22">
        <v>1.0563020000000001E-3</v>
      </c>
    </row>
    <row r="23" spans="1:97">
      <c r="A23" s="94">
        <v>22033</v>
      </c>
      <c r="B23">
        <v>1.6578109999999999E-3</v>
      </c>
      <c r="C23">
        <v>1.1387649999999999E-3</v>
      </c>
      <c r="D23">
        <v>1.1387649999999999E-3</v>
      </c>
      <c r="E23">
        <v>1.1387649999999999E-3</v>
      </c>
      <c r="F23">
        <v>1.1387649999999999E-3</v>
      </c>
      <c r="G23">
        <v>1.1387649999999999E-3</v>
      </c>
      <c r="H23">
        <v>1.1387649999999999E-3</v>
      </c>
      <c r="I23">
        <v>1.1387649999999999E-3</v>
      </c>
      <c r="J23">
        <v>2.9244689999999999E-3</v>
      </c>
      <c r="K23">
        <v>2.9244689999999999E-3</v>
      </c>
      <c r="L23">
        <v>2.9244689999999999E-3</v>
      </c>
      <c r="M23">
        <v>2.9244689999999999E-3</v>
      </c>
      <c r="N23">
        <v>2.9244689999999999E-3</v>
      </c>
      <c r="O23">
        <v>2.9244689999999999E-3</v>
      </c>
      <c r="P23">
        <v>2.9244689999999999E-3</v>
      </c>
      <c r="Q23">
        <v>3.3949269999999998E-3</v>
      </c>
      <c r="R23">
        <v>3.3949269999999998E-3</v>
      </c>
      <c r="S23">
        <v>3.3949269999999998E-3</v>
      </c>
      <c r="T23">
        <v>3.3949269999999998E-3</v>
      </c>
      <c r="U23">
        <v>3.1168099999999998E-3</v>
      </c>
      <c r="V23">
        <v>2.7165589999999999E-3</v>
      </c>
      <c r="W23">
        <v>0.46700000000000003</v>
      </c>
      <c r="X23">
        <v>0.1565</v>
      </c>
      <c r="Y23">
        <v>1.768964E-3</v>
      </c>
      <c r="Z23">
        <v>1.768964E-3</v>
      </c>
      <c r="AA23">
        <v>1.768964E-3</v>
      </c>
      <c r="AB23">
        <v>1.9990339999999998E-3</v>
      </c>
      <c r="AC23">
        <v>2.4891029999999999E-3</v>
      </c>
      <c r="AD23">
        <v>1.596882E-3</v>
      </c>
      <c r="AE23">
        <v>1.596882E-3</v>
      </c>
      <c r="AF23">
        <v>1.189678E-3</v>
      </c>
      <c r="AG23">
        <v>1.4789009999999999E-3</v>
      </c>
      <c r="AH23">
        <v>1.4789009999999999E-3</v>
      </c>
      <c r="AI23">
        <v>1.4789009999999999E-3</v>
      </c>
      <c r="AJ23">
        <v>1.4789009999999999E-3</v>
      </c>
      <c r="AK23">
        <v>2.3200410000000001E-3</v>
      </c>
      <c r="AL23">
        <v>2.3200410000000001E-3</v>
      </c>
      <c r="AM23">
        <v>2.3200410000000001E-3</v>
      </c>
      <c r="AN23">
        <v>1.7039920000000001E-3</v>
      </c>
      <c r="AO23">
        <v>4.0238100000000001E-3</v>
      </c>
      <c r="AP23">
        <v>4.1187309999999996E-3</v>
      </c>
      <c r="AQ23">
        <v>4.1187309999999996E-3</v>
      </c>
      <c r="AR23">
        <v>4.1187309999999996E-3</v>
      </c>
      <c r="AS23">
        <v>4.1187309999999996E-3</v>
      </c>
      <c r="AT23">
        <v>4.1187309999999996E-3</v>
      </c>
      <c r="AU23" s="95">
        <v>9.5200000000000005E-4</v>
      </c>
      <c r="AV23">
        <v>5.5037039999999999E-3</v>
      </c>
      <c r="AW23" s="95">
        <v>4.4799999999999999E-4</v>
      </c>
      <c r="AX23">
        <v>1.6578109999999999E-3</v>
      </c>
      <c r="AY23">
        <v>7.1866400000000002E-3</v>
      </c>
      <c r="AZ23">
        <v>1.1387649999999999E-3</v>
      </c>
      <c r="BA23">
        <v>2.0213850000000001E-3</v>
      </c>
      <c r="BB23">
        <v>1.402141E-3</v>
      </c>
      <c r="BC23">
        <v>1.6766490000000001E-3</v>
      </c>
      <c r="BD23">
        <v>1.8107240000000001E-3</v>
      </c>
      <c r="BE23">
        <v>2.9244689999999999E-3</v>
      </c>
      <c r="BF23">
        <v>3.3949269999999998E-3</v>
      </c>
      <c r="BG23" s="95">
        <v>4.9200000000000003E-4</v>
      </c>
      <c r="BH23">
        <v>1.207091E-3</v>
      </c>
      <c r="BI23">
        <v>3.1168099999999998E-3</v>
      </c>
      <c r="BJ23">
        <v>2.7165589999999999E-3</v>
      </c>
      <c r="BK23">
        <v>2.7069210000000002E-3</v>
      </c>
      <c r="BL23">
        <v>3.2031379999999999E-3</v>
      </c>
      <c r="BM23">
        <v>2.888229E-3</v>
      </c>
      <c r="BN23">
        <v>0.1565</v>
      </c>
      <c r="BO23">
        <v>1.1422890000000001E-3</v>
      </c>
      <c r="BP23">
        <v>1.768964E-3</v>
      </c>
      <c r="BQ23">
        <v>1.3124619999999999E-3</v>
      </c>
      <c r="BR23">
        <v>1.9990339999999998E-3</v>
      </c>
      <c r="BS23">
        <v>1.9604969999999998E-3</v>
      </c>
      <c r="BT23">
        <v>9.0637019999999999E-3</v>
      </c>
      <c r="BU23">
        <v>3.8713340000000001E-3</v>
      </c>
      <c r="BV23">
        <v>1.326708E-3</v>
      </c>
      <c r="BW23">
        <v>2.347769E-3</v>
      </c>
      <c r="BX23">
        <v>1.189678E-3</v>
      </c>
      <c r="BY23">
        <v>1.596882E-3</v>
      </c>
      <c r="BZ23">
        <v>2.2259979999999999E-3</v>
      </c>
      <c r="CA23">
        <v>1.4789009999999999E-3</v>
      </c>
      <c r="CB23">
        <v>2.4891029999999999E-3</v>
      </c>
      <c r="CC23">
        <v>1.6620980000000001E-3</v>
      </c>
      <c r="CD23">
        <v>2.3200410000000001E-3</v>
      </c>
      <c r="CE23">
        <v>4.3331710000000002E-3</v>
      </c>
      <c r="CF23">
        <v>1.013042E-3</v>
      </c>
      <c r="CG23">
        <v>1.7039920000000001E-3</v>
      </c>
      <c r="CH23">
        <v>1.3372359999999999E-3</v>
      </c>
      <c r="CI23">
        <v>2.712431E-3</v>
      </c>
      <c r="CJ23">
        <v>1.9735989999999999E-3</v>
      </c>
      <c r="CK23">
        <v>4.0238100000000001E-3</v>
      </c>
      <c r="CL23">
        <v>4.1187309999999996E-3</v>
      </c>
      <c r="CM23">
        <v>1.467386E-3</v>
      </c>
      <c r="CN23">
        <v>1.3269320000000001E-3</v>
      </c>
      <c r="CO23">
        <v>1.9603260000000001E-3</v>
      </c>
      <c r="CP23" s="95">
        <v>9.5200000000000005E-4</v>
      </c>
      <c r="CQ23">
        <v>2.1663810000000002E-3</v>
      </c>
      <c r="CR23">
        <v>2.2026150000000002E-3</v>
      </c>
      <c r="CS23">
        <v>1.615829E-3</v>
      </c>
    </row>
    <row r="24" spans="1:97">
      <c r="A24" s="94">
        <v>22071</v>
      </c>
      <c r="B24">
        <v>1.6578109999999999E-3</v>
      </c>
      <c r="C24">
        <v>1.1387649999999999E-3</v>
      </c>
      <c r="D24">
        <v>1.1387649999999999E-3</v>
      </c>
      <c r="E24">
        <v>1.1387649999999999E-3</v>
      </c>
      <c r="F24">
        <v>1.1387649999999999E-3</v>
      </c>
      <c r="G24">
        <v>1.1387649999999999E-3</v>
      </c>
      <c r="H24">
        <v>1.1387649999999999E-3</v>
      </c>
      <c r="I24">
        <v>1.1387649999999999E-3</v>
      </c>
      <c r="J24">
        <v>2.9244689999999999E-3</v>
      </c>
      <c r="K24">
        <v>2.9244689999999999E-3</v>
      </c>
      <c r="L24">
        <v>2.9244689999999999E-3</v>
      </c>
      <c r="M24">
        <v>2.9244689999999999E-3</v>
      </c>
      <c r="N24">
        <v>2.9244689999999999E-3</v>
      </c>
      <c r="O24">
        <v>2.9244689999999999E-3</v>
      </c>
      <c r="P24">
        <v>2.9244689999999999E-3</v>
      </c>
      <c r="Q24">
        <v>3.3949269999999998E-3</v>
      </c>
      <c r="R24">
        <v>3.3949269999999998E-3</v>
      </c>
      <c r="S24">
        <v>3.3949269999999998E-3</v>
      </c>
      <c r="T24">
        <v>3.3949269999999998E-3</v>
      </c>
      <c r="U24">
        <v>3.1168099999999998E-3</v>
      </c>
      <c r="V24">
        <v>2.7165589999999999E-3</v>
      </c>
      <c r="W24">
        <v>0.1565</v>
      </c>
      <c r="X24">
        <v>0.46700000000000003</v>
      </c>
      <c r="Y24">
        <v>1.768964E-3</v>
      </c>
      <c r="Z24">
        <v>1.768964E-3</v>
      </c>
      <c r="AA24">
        <v>1.768964E-3</v>
      </c>
      <c r="AB24">
        <v>1.9990339999999998E-3</v>
      </c>
      <c r="AC24">
        <v>2.4891029999999999E-3</v>
      </c>
      <c r="AD24">
        <v>1.596882E-3</v>
      </c>
      <c r="AE24">
        <v>1.596882E-3</v>
      </c>
      <c r="AF24">
        <v>1.189678E-3</v>
      </c>
      <c r="AG24">
        <v>1.4789009999999999E-3</v>
      </c>
      <c r="AH24">
        <v>1.4789009999999999E-3</v>
      </c>
      <c r="AI24">
        <v>1.4789009999999999E-3</v>
      </c>
      <c r="AJ24">
        <v>1.4789009999999999E-3</v>
      </c>
      <c r="AK24">
        <v>2.3200410000000001E-3</v>
      </c>
      <c r="AL24">
        <v>2.3200410000000001E-3</v>
      </c>
      <c r="AM24">
        <v>2.3200410000000001E-3</v>
      </c>
      <c r="AN24">
        <v>1.7039920000000001E-3</v>
      </c>
      <c r="AO24">
        <v>4.0238100000000001E-3</v>
      </c>
      <c r="AP24">
        <v>4.1187309999999996E-3</v>
      </c>
      <c r="AQ24">
        <v>4.1187309999999996E-3</v>
      </c>
      <c r="AR24">
        <v>4.1187309999999996E-3</v>
      </c>
      <c r="AS24">
        <v>4.1187309999999996E-3</v>
      </c>
      <c r="AT24">
        <v>4.1187309999999996E-3</v>
      </c>
      <c r="AU24" s="95">
        <v>9.5200000000000005E-4</v>
      </c>
      <c r="AV24">
        <v>5.5037039999999999E-3</v>
      </c>
      <c r="AW24" s="95">
        <v>4.4799999999999999E-4</v>
      </c>
      <c r="AX24">
        <v>1.6578109999999999E-3</v>
      </c>
      <c r="AY24">
        <v>7.1866400000000002E-3</v>
      </c>
      <c r="AZ24">
        <v>1.1387649999999999E-3</v>
      </c>
      <c r="BA24">
        <v>2.0213850000000001E-3</v>
      </c>
      <c r="BB24">
        <v>1.402141E-3</v>
      </c>
      <c r="BC24">
        <v>1.6766490000000001E-3</v>
      </c>
      <c r="BD24">
        <v>1.8107240000000001E-3</v>
      </c>
      <c r="BE24">
        <v>2.9244689999999999E-3</v>
      </c>
      <c r="BF24">
        <v>3.3949269999999998E-3</v>
      </c>
      <c r="BG24" s="95">
        <v>4.9200000000000003E-4</v>
      </c>
      <c r="BH24">
        <v>1.207091E-3</v>
      </c>
      <c r="BI24">
        <v>3.1168099999999998E-3</v>
      </c>
      <c r="BJ24">
        <v>2.7165589999999999E-3</v>
      </c>
      <c r="BK24">
        <v>2.7069210000000002E-3</v>
      </c>
      <c r="BL24">
        <v>3.2031379999999999E-3</v>
      </c>
      <c r="BM24">
        <v>2.888229E-3</v>
      </c>
      <c r="BN24">
        <v>0.1565</v>
      </c>
      <c r="BO24">
        <v>1.1422890000000001E-3</v>
      </c>
      <c r="BP24">
        <v>1.768964E-3</v>
      </c>
      <c r="BQ24">
        <v>1.3124619999999999E-3</v>
      </c>
      <c r="BR24">
        <v>1.9990339999999998E-3</v>
      </c>
      <c r="BS24">
        <v>1.9604969999999998E-3</v>
      </c>
      <c r="BT24">
        <v>9.0637019999999999E-3</v>
      </c>
      <c r="BU24">
        <v>3.8713340000000001E-3</v>
      </c>
      <c r="BV24">
        <v>1.326708E-3</v>
      </c>
      <c r="BW24">
        <v>2.347769E-3</v>
      </c>
      <c r="BX24">
        <v>1.189678E-3</v>
      </c>
      <c r="BY24">
        <v>1.596882E-3</v>
      </c>
      <c r="BZ24">
        <v>2.2259979999999999E-3</v>
      </c>
      <c r="CA24">
        <v>1.4789009999999999E-3</v>
      </c>
      <c r="CB24">
        <v>2.4891029999999999E-3</v>
      </c>
      <c r="CC24">
        <v>1.6620980000000001E-3</v>
      </c>
      <c r="CD24">
        <v>2.3200410000000001E-3</v>
      </c>
      <c r="CE24">
        <v>4.3331710000000002E-3</v>
      </c>
      <c r="CF24">
        <v>1.013042E-3</v>
      </c>
      <c r="CG24">
        <v>1.7039920000000001E-3</v>
      </c>
      <c r="CH24">
        <v>1.3372359999999999E-3</v>
      </c>
      <c r="CI24">
        <v>2.712431E-3</v>
      </c>
      <c r="CJ24">
        <v>1.9735989999999999E-3</v>
      </c>
      <c r="CK24">
        <v>4.0238100000000001E-3</v>
      </c>
      <c r="CL24">
        <v>4.1187309999999996E-3</v>
      </c>
      <c r="CM24">
        <v>1.467386E-3</v>
      </c>
      <c r="CN24">
        <v>1.3269320000000001E-3</v>
      </c>
      <c r="CO24">
        <v>1.9603260000000001E-3</v>
      </c>
      <c r="CP24" s="95">
        <v>9.5200000000000005E-4</v>
      </c>
      <c r="CQ24">
        <v>2.1663810000000002E-3</v>
      </c>
      <c r="CR24">
        <v>2.2026150000000002E-3</v>
      </c>
      <c r="CS24">
        <v>1.615829E-3</v>
      </c>
    </row>
    <row r="25" spans="1:97">
      <c r="A25" s="94">
        <v>24510</v>
      </c>
      <c r="B25" s="95">
        <v>4.7100000000000001E-4</v>
      </c>
      <c r="C25" s="95">
        <v>3.8299999999999999E-4</v>
      </c>
      <c r="D25" s="95">
        <v>3.8299999999999999E-4</v>
      </c>
      <c r="E25" s="95">
        <v>3.8299999999999999E-4</v>
      </c>
      <c r="F25" s="95">
        <v>3.8299999999999999E-4</v>
      </c>
      <c r="G25" s="95">
        <v>3.8299999999999999E-4</v>
      </c>
      <c r="H25" s="95">
        <v>3.8299999999999999E-4</v>
      </c>
      <c r="I25" s="95">
        <v>3.8299999999999999E-4</v>
      </c>
      <c r="J25">
        <v>1.3464379999999999E-3</v>
      </c>
      <c r="K25">
        <v>1.3464379999999999E-3</v>
      </c>
      <c r="L25">
        <v>1.3464379999999999E-3</v>
      </c>
      <c r="M25">
        <v>1.3464379999999999E-3</v>
      </c>
      <c r="N25">
        <v>1.3464379999999999E-3</v>
      </c>
      <c r="O25">
        <v>1.3464379999999999E-3</v>
      </c>
      <c r="P25">
        <v>1.3464379999999999E-3</v>
      </c>
      <c r="Q25">
        <v>1.8351109999999999E-3</v>
      </c>
      <c r="R25">
        <v>1.8351109999999999E-3</v>
      </c>
      <c r="S25">
        <v>1.8351109999999999E-3</v>
      </c>
      <c r="T25">
        <v>1.8351109999999999E-3</v>
      </c>
      <c r="U25">
        <v>1.322957E-3</v>
      </c>
      <c r="V25">
        <v>1.7144829999999999E-3</v>
      </c>
      <c r="W25" s="95">
        <v>9.1500000000000001E-4</v>
      </c>
      <c r="X25" s="95">
        <v>9.1500000000000001E-4</v>
      </c>
      <c r="Y25">
        <v>0.46700000000000003</v>
      </c>
      <c r="Z25">
        <v>0.104333333</v>
      </c>
      <c r="AA25">
        <v>0.104333333</v>
      </c>
      <c r="AB25">
        <v>1.7456310000000001E-3</v>
      </c>
      <c r="AC25">
        <v>3.105085E-3</v>
      </c>
      <c r="AD25">
        <v>8.4659650000000006E-3</v>
      </c>
      <c r="AE25">
        <v>8.4659650000000006E-3</v>
      </c>
      <c r="AF25" s="95">
        <v>4.0400000000000001E-4</v>
      </c>
      <c r="AG25">
        <v>3.8302829999999999E-3</v>
      </c>
      <c r="AH25">
        <v>3.8302829999999999E-3</v>
      </c>
      <c r="AI25">
        <v>3.8302829999999999E-3</v>
      </c>
      <c r="AJ25">
        <v>3.8302829999999999E-3</v>
      </c>
      <c r="AK25">
        <v>2.5264049999999998E-3</v>
      </c>
      <c r="AL25">
        <v>2.5264049999999998E-3</v>
      </c>
      <c r="AM25">
        <v>2.5264049999999998E-3</v>
      </c>
      <c r="AN25">
        <v>7.3623589999999997E-3</v>
      </c>
      <c r="AO25">
        <v>1.559831E-3</v>
      </c>
      <c r="AP25" s="95">
        <v>6.6399999999999999E-4</v>
      </c>
      <c r="AQ25" s="95">
        <v>6.6399999999999999E-4</v>
      </c>
      <c r="AR25" s="95">
        <v>6.6399999999999999E-4</v>
      </c>
      <c r="AS25" s="95">
        <v>6.6399999999999999E-4</v>
      </c>
      <c r="AT25" s="95">
        <v>6.6399999999999999E-4</v>
      </c>
      <c r="AU25" s="95">
        <v>3.6499999999999998E-4</v>
      </c>
      <c r="AV25">
        <v>1.3365110000000001E-3</v>
      </c>
      <c r="AW25" s="95">
        <v>2.02E-4</v>
      </c>
      <c r="AX25" s="95">
        <v>4.7100000000000001E-4</v>
      </c>
      <c r="AY25">
        <v>1.0168099999999999E-3</v>
      </c>
      <c r="AZ25" s="95">
        <v>3.8299999999999999E-4</v>
      </c>
      <c r="BA25" s="95">
        <v>5.71E-4</v>
      </c>
      <c r="BB25">
        <v>3.4916359999999998E-3</v>
      </c>
      <c r="BC25">
        <v>1.4357274999999999E-2</v>
      </c>
      <c r="BD25">
        <v>3.9120335999999999E-2</v>
      </c>
      <c r="BE25">
        <v>1.3464379999999999E-3</v>
      </c>
      <c r="BF25">
        <v>1.8351109999999999E-3</v>
      </c>
      <c r="BG25" s="95">
        <v>2.0100000000000001E-4</v>
      </c>
      <c r="BH25" s="95">
        <v>4.2700000000000002E-4</v>
      </c>
      <c r="BI25">
        <v>1.322957E-3</v>
      </c>
      <c r="BJ25">
        <v>1.7144829999999999E-3</v>
      </c>
      <c r="BK25" s="95">
        <v>9.5299999999999996E-4</v>
      </c>
      <c r="BL25" s="95">
        <v>7.6800000000000002E-4</v>
      </c>
      <c r="BM25">
        <v>2.1232120000000002E-3</v>
      </c>
      <c r="BN25" s="95">
        <v>9.1500000000000001E-4</v>
      </c>
      <c r="BO25">
        <v>1.649963E-3</v>
      </c>
      <c r="BP25">
        <v>0.104333333</v>
      </c>
      <c r="BQ25">
        <v>2.6274240000000002E-3</v>
      </c>
      <c r="BR25">
        <v>1.7456310000000001E-3</v>
      </c>
      <c r="BS25" s="95">
        <v>8.4400000000000002E-4</v>
      </c>
      <c r="BT25">
        <v>1.1183670000000001E-3</v>
      </c>
      <c r="BU25">
        <v>1.0268810000000001E-3</v>
      </c>
      <c r="BV25" s="95">
        <v>4.8500000000000003E-4</v>
      </c>
      <c r="BW25" s="95">
        <v>6.9800000000000005E-4</v>
      </c>
      <c r="BX25" s="95">
        <v>4.0400000000000001E-4</v>
      </c>
      <c r="BY25">
        <v>8.4659650000000006E-3</v>
      </c>
      <c r="BZ25" s="95">
        <v>5.5099999999999995E-4</v>
      </c>
      <c r="CA25">
        <v>3.8302829999999999E-3</v>
      </c>
      <c r="CB25">
        <v>3.105085E-3</v>
      </c>
      <c r="CC25" s="95">
        <v>6.4800000000000003E-4</v>
      </c>
      <c r="CD25">
        <v>2.5264049999999998E-3</v>
      </c>
      <c r="CE25" s="95">
        <v>8.0000000000000004E-4</v>
      </c>
      <c r="CF25" s="95">
        <v>3.7199999999999999E-4</v>
      </c>
      <c r="CG25">
        <v>7.3623589999999997E-3</v>
      </c>
      <c r="CH25">
        <v>2.834212E-3</v>
      </c>
      <c r="CI25">
        <v>2.3770459999999998E-3</v>
      </c>
      <c r="CJ25" s="95">
        <v>6.8400000000000004E-4</v>
      </c>
      <c r="CK25">
        <v>1.559831E-3</v>
      </c>
      <c r="CL25" s="95">
        <v>6.6399999999999999E-4</v>
      </c>
      <c r="CM25" s="95">
        <v>4.64E-4</v>
      </c>
      <c r="CN25">
        <v>2.5903359999999999E-3</v>
      </c>
      <c r="CO25">
        <v>9.2157780000000009E-3</v>
      </c>
      <c r="CP25" s="95">
        <v>3.6499999999999998E-4</v>
      </c>
      <c r="CQ25">
        <v>4.2494789999999996E-3</v>
      </c>
      <c r="CR25">
        <v>1.1740500000000001E-3</v>
      </c>
      <c r="CS25" s="95">
        <v>5.2999999999999998E-4</v>
      </c>
    </row>
    <row r="26" spans="1:97">
      <c r="A26" s="94">
        <v>24031</v>
      </c>
      <c r="B26" s="95">
        <v>4.7100000000000001E-4</v>
      </c>
      <c r="C26" s="95">
        <v>3.8299999999999999E-4</v>
      </c>
      <c r="D26" s="95">
        <v>3.8299999999999999E-4</v>
      </c>
      <c r="E26" s="95">
        <v>3.8299999999999999E-4</v>
      </c>
      <c r="F26" s="95">
        <v>3.8299999999999999E-4</v>
      </c>
      <c r="G26" s="95">
        <v>3.8299999999999999E-4</v>
      </c>
      <c r="H26" s="95">
        <v>3.8299999999999999E-4</v>
      </c>
      <c r="I26" s="95">
        <v>3.8299999999999999E-4</v>
      </c>
      <c r="J26">
        <v>1.3464379999999999E-3</v>
      </c>
      <c r="K26">
        <v>1.3464379999999999E-3</v>
      </c>
      <c r="L26">
        <v>1.3464379999999999E-3</v>
      </c>
      <c r="M26">
        <v>1.3464379999999999E-3</v>
      </c>
      <c r="N26">
        <v>1.3464379999999999E-3</v>
      </c>
      <c r="O26">
        <v>1.3464379999999999E-3</v>
      </c>
      <c r="P26">
        <v>1.3464379999999999E-3</v>
      </c>
      <c r="Q26">
        <v>1.8351109999999999E-3</v>
      </c>
      <c r="R26">
        <v>1.8351109999999999E-3</v>
      </c>
      <c r="S26">
        <v>1.8351109999999999E-3</v>
      </c>
      <c r="T26">
        <v>1.8351109999999999E-3</v>
      </c>
      <c r="U26">
        <v>1.322957E-3</v>
      </c>
      <c r="V26">
        <v>1.7144829999999999E-3</v>
      </c>
      <c r="W26" s="95">
        <v>9.1500000000000001E-4</v>
      </c>
      <c r="X26" s="95">
        <v>9.1500000000000001E-4</v>
      </c>
      <c r="Y26">
        <v>0.104333333</v>
      </c>
      <c r="Z26">
        <v>0.46700000000000003</v>
      </c>
      <c r="AA26">
        <v>0.104333333</v>
      </c>
      <c r="AB26">
        <v>1.7456310000000001E-3</v>
      </c>
      <c r="AC26">
        <v>3.105085E-3</v>
      </c>
      <c r="AD26">
        <v>8.4659650000000006E-3</v>
      </c>
      <c r="AE26">
        <v>8.4659650000000006E-3</v>
      </c>
      <c r="AF26" s="95">
        <v>4.0400000000000001E-4</v>
      </c>
      <c r="AG26">
        <v>3.8302829999999999E-3</v>
      </c>
      <c r="AH26">
        <v>3.8302829999999999E-3</v>
      </c>
      <c r="AI26">
        <v>3.8302829999999999E-3</v>
      </c>
      <c r="AJ26">
        <v>3.8302829999999999E-3</v>
      </c>
      <c r="AK26">
        <v>2.5264049999999998E-3</v>
      </c>
      <c r="AL26">
        <v>2.5264049999999998E-3</v>
      </c>
      <c r="AM26">
        <v>2.5264049999999998E-3</v>
      </c>
      <c r="AN26">
        <v>7.3623589999999997E-3</v>
      </c>
      <c r="AO26">
        <v>1.559831E-3</v>
      </c>
      <c r="AP26" s="95">
        <v>6.6399999999999999E-4</v>
      </c>
      <c r="AQ26" s="95">
        <v>6.6399999999999999E-4</v>
      </c>
      <c r="AR26" s="95">
        <v>6.6399999999999999E-4</v>
      </c>
      <c r="AS26" s="95">
        <v>6.6399999999999999E-4</v>
      </c>
      <c r="AT26" s="95">
        <v>6.6399999999999999E-4</v>
      </c>
      <c r="AU26" s="95">
        <v>3.6499999999999998E-4</v>
      </c>
      <c r="AV26">
        <v>1.3365110000000001E-3</v>
      </c>
      <c r="AW26" s="95">
        <v>2.02E-4</v>
      </c>
      <c r="AX26" s="95">
        <v>4.7100000000000001E-4</v>
      </c>
      <c r="AY26">
        <v>1.0168099999999999E-3</v>
      </c>
      <c r="AZ26" s="95">
        <v>3.8299999999999999E-4</v>
      </c>
      <c r="BA26" s="95">
        <v>5.71E-4</v>
      </c>
      <c r="BB26">
        <v>3.4916359999999998E-3</v>
      </c>
      <c r="BC26">
        <v>1.4357274999999999E-2</v>
      </c>
      <c r="BD26">
        <v>3.9120335999999999E-2</v>
      </c>
      <c r="BE26">
        <v>1.3464379999999999E-3</v>
      </c>
      <c r="BF26">
        <v>1.8351109999999999E-3</v>
      </c>
      <c r="BG26" s="95">
        <v>2.0100000000000001E-4</v>
      </c>
      <c r="BH26" s="95">
        <v>4.2700000000000002E-4</v>
      </c>
      <c r="BI26">
        <v>1.322957E-3</v>
      </c>
      <c r="BJ26">
        <v>1.7144829999999999E-3</v>
      </c>
      <c r="BK26" s="95">
        <v>9.5299999999999996E-4</v>
      </c>
      <c r="BL26" s="95">
        <v>7.6800000000000002E-4</v>
      </c>
      <c r="BM26">
        <v>2.1232120000000002E-3</v>
      </c>
      <c r="BN26" s="95">
        <v>9.1500000000000001E-4</v>
      </c>
      <c r="BO26">
        <v>1.649963E-3</v>
      </c>
      <c r="BP26">
        <v>0.104333333</v>
      </c>
      <c r="BQ26">
        <v>2.6274240000000002E-3</v>
      </c>
      <c r="BR26">
        <v>1.7456310000000001E-3</v>
      </c>
      <c r="BS26" s="95">
        <v>8.4400000000000002E-4</v>
      </c>
      <c r="BT26">
        <v>1.1183670000000001E-3</v>
      </c>
      <c r="BU26">
        <v>1.0268810000000001E-3</v>
      </c>
      <c r="BV26" s="95">
        <v>4.8500000000000003E-4</v>
      </c>
      <c r="BW26" s="95">
        <v>6.9800000000000005E-4</v>
      </c>
      <c r="BX26" s="95">
        <v>4.0400000000000001E-4</v>
      </c>
      <c r="BY26">
        <v>8.4659650000000006E-3</v>
      </c>
      <c r="BZ26" s="95">
        <v>5.5099999999999995E-4</v>
      </c>
      <c r="CA26">
        <v>3.8302829999999999E-3</v>
      </c>
      <c r="CB26">
        <v>3.105085E-3</v>
      </c>
      <c r="CC26" s="95">
        <v>6.4800000000000003E-4</v>
      </c>
      <c r="CD26">
        <v>2.5264049999999998E-3</v>
      </c>
      <c r="CE26" s="95">
        <v>8.0000000000000004E-4</v>
      </c>
      <c r="CF26" s="95">
        <v>3.7199999999999999E-4</v>
      </c>
      <c r="CG26">
        <v>7.3623589999999997E-3</v>
      </c>
      <c r="CH26">
        <v>2.834212E-3</v>
      </c>
      <c r="CI26">
        <v>2.3770459999999998E-3</v>
      </c>
      <c r="CJ26" s="95">
        <v>6.8400000000000004E-4</v>
      </c>
      <c r="CK26">
        <v>1.559831E-3</v>
      </c>
      <c r="CL26" s="95">
        <v>6.6399999999999999E-4</v>
      </c>
      <c r="CM26" s="95">
        <v>4.64E-4</v>
      </c>
      <c r="CN26">
        <v>2.5903359999999999E-3</v>
      </c>
      <c r="CO26">
        <v>9.2157780000000009E-3</v>
      </c>
      <c r="CP26" s="95">
        <v>3.6499999999999998E-4</v>
      </c>
      <c r="CQ26">
        <v>4.2494789999999996E-3</v>
      </c>
      <c r="CR26">
        <v>1.1740500000000001E-3</v>
      </c>
      <c r="CS26" s="95">
        <v>5.2999999999999998E-4</v>
      </c>
    </row>
    <row r="27" spans="1:97">
      <c r="A27" s="94">
        <v>24033</v>
      </c>
      <c r="B27" s="95">
        <v>4.7100000000000001E-4</v>
      </c>
      <c r="C27" s="95">
        <v>3.8299999999999999E-4</v>
      </c>
      <c r="D27" s="95">
        <v>3.8299999999999999E-4</v>
      </c>
      <c r="E27" s="95">
        <v>3.8299999999999999E-4</v>
      </c>
      <c r="F27" s="95">
        <v>3.8299999999999999E-4</v>
      </c>
      <c r="G27" s="95">
        <v>3.8299999999999999E-4</v>
      </c>
      <c r="H27" s="95">
        <v>3.8299999999999999E-4</v>
      </c>
      <c r="I27" s="95">
        <v>3.8299999999999999E-4</v>
      </c>
      <c r="J27">
        <v>1.3464379999999999E-3</v>
      </c>
      <c r="K27">
        <v>1.3464379999999999E-3</v>
      </c>
      <c r="L27">
        <v>1.3464379999999999E-3</v>
      </c>
      <c r="M27">
        <v>1.3464379999999999E-3</v>
      </c>
      <c r="N27">
        <v>1.3464379999999999E-3</v>
      </c>
      <c r="O27">
        <v>1.3464379999999999E-3</v>
      </c>
      <c r="P27">
        <v>1.3464379999999999E-3</v>
      </c>
      <c r="Q27">
        <v>1.8351109999999999E-3</v>
      </c>
      <c r="R27">
        <v>1.8351109999999999E-3</v>
      </c>
      <c r="S27">
        <v>1.8351109999999999E-3</v>
      </c>
      <c r="T27">
        <v>1.8351109999999999E-3</v>
      </c>
      <c r="U27">
        <v>1.322957E-3</v>
      </c>
      <c r="V27">
        <v>1.7144829999999999E-3</v>
      </c>
      <c r="W27" s="95">
        <v>9.1500000000000001E-4</v>
      </c>
      <c r="X27" s="95">
        <v>9.1500000000000001E-4</v>
      </c>
      <c r="Y27">
        <v>0.104333333</v>
      </c>
      <c r="Z27">
        <v>0.104333333</v>
      </c>
      <c r="AA27">
        <v>0.46700000000000003</v>
      </c>
      <c r="AB27">
        <v>1.7456310000000001E-3</v>
      </c>
      <c r="AC27">
        <v>3.105085E-3</v>
      </c>
      <c r="AD27">
        <v>8.4659650000000006E-3</v>
      </c>
      <c r="AE27">
        <v>8.4659650000000006E-3</v>
      </c>
      <c r="AF27" s="95">
        <v>4.0400000000000001E-4</v>
      </c>
      <c r="AG27">
        <v>3.8302829999999999E-3</v>
      </c>
      <c r="AH27">
        <v>3.8302829999999999E-3</v>
      </c>
      <c r="AI27">
        <v>3.8302829999999999E-3</v>
      </c>
      <c r="AJ27">
        <v>3.8302829999999999E-3</v>
      </c>
      <c r="AK27">
        <v>2.5264049999999998E-3</v>
      </c>
      <c r="AL27">
        <v>2.5264049999999998E-3</v>
      </c>
      <c r="AM27">
        <v>2.5264049999999998E-3</v>
      </c>
      <c r="AN27">
        <v>7.3623589999999997E-3</v>
      </c>
      <c r="AO27">
        <v>1.559831E-3</v>
      </c>
      <c r="AP27" s="95">
        <v>6.6399999999999999E-4</v>
      </c>
      <c r="AQ27" s="95">
        <v>6.6399999999999999E-4</v>
      </c>
      <c r="AR27" s="95">
        <v>6.6399999999999999E-4</v>
      </c>
      <c r="AS27" s="95">
        <v>6.6399999999999999E-4</v>
      </c>
      <c r="AT27" s="95">
        <v>6.6399999999999999E-4</v>
      </c>
      <c r="AU27" s="95">
        <v>3.6499999999999998E-4</v>
      </c>
      <c r="AV27">
        <v>1.3365110000000001E-3</v>
      </c>
      <c r="AW27" s="95">
        <v>2.02E-4</v>
      </c>
      <c r="AX27" s="95">
        <v>4.7100000000000001E-4</v>
      </c>
      <c r="AY27">
        <v>1.0168099999999999E-3</v>
      </c>
      <c r="AZ27" s="95">
        <v>3.8299999999999999E-4</v>
      </c>
      <c r="BA27" s="95">
        <v>5.71E-4</v>
      </c>
      <c r="BB27">
        <v>3.4916359999999998E-3</v>
      </c>
      <c r="BC27">
        <v>1.4357274999999999E-2</v>
      </c>
      <c r="BD27">
        <v>3.9120335999999999E-2</v>
      </c>
      <c r="BE27">
        <v>1.3464379999999999E-3</v>
      </c>
      <c r="BF27">
        <v>1.8351109999999999E-3</v>
      </c>
      <c r="BG27" s="95">
        <v>2.0100000000000001E-4</v>
      </c>
      <c r="BH27" s="95">
        <v>4.2700000000000002E-4</v>
      </c>
      <c r="BI27">
        <v>1.322957E-3</v>
      </c>
      <c r="BJ27">
        <v>1.7144829999999999E-3</v>
      </c>
      <c r="BK27" s="95">
        <v>9.5299999999999996E-4</v>
      </c>
      <c r="BL27" s="95">
        <v>7.6800000000000002E-4</v>
      </c>
      <c r="BM27">
        <v>2.1232120000000002E-3</v>
      </c>
      <c r="BN27" s="95">
        <v>9.1500000000000001E-4</v>
      </c>
      <c r="BO27">
        <v>1.649963E-3</v>
      </c>
      <c r="BP27">
        <v>0.104333333</v>
      </c>
      <c r="BQ27">
        <v>2.6274240000000002E-3</v>
      </c>
      <c r="BR27">
        <v>1.7456310000000001E-3</v>
      </c>
      <c r="BS27" s="95">
        <v>8.4400000000000002E-4</v>
      </c>
      <c r="BT27">
        <v>1.1183670000000001E-3</v>
      </c>
      <c r="BU27">
        <v>1.0268810000000001E-3</v>
      </c>
      <c r="BV27" s="95">
        <v>4.8500000000000003E-4</v>
      </c>
      <c r="BW27" s="95">
        <v>6.9800000000000005E-4</v>
      </c>
      <c r="BX27" s="95">
        <v>4.0400000000000001E-4</v>
      </c>
      <c r="BY27">
        <v>8.4659650000000006E-3</v>
      </c>
      <c r="BZ27" s="95">
        <v>5.5099999999999995E-4</v>
      </c>
      <c r="CA27">
        <v>3.8302829999999999E-3</v>
      </c>
      <c r="CB27">
        <v>3.105085E-3</v>
      </c>
      <c r="CC27" s="95">
        <v>6.4800000000000003E-4</v>
      </c>
      <c r="CD27">
        <v>2.5264049999999998E-3</v>
      </c>
      <c r="CE27" s="95">
        <v>8.0000000000000004E-4</v>
      </c>
      <c r="CF27" s="95">
        <v>3.7199999999999999E-4</v>
      </c>
      <c r="CG27">
        <v>7.3623589999999997E-3</v>
      </c>
      <c r="CH27">
        <v>2.834212E-3</v>
      </c>
      <c r="CI27">
        <v>2.3770459999999998E-3</v>
      </c>
      <c r="CJ27" s="95">
        <v>6.8400000000000004E-4</v>
      </c>
      <c r="CK27">
        <v>1.559831E-3</v>
      </c>
      <c r="CL27" s="95">
        <v>6.6399999999999999E-4</v>
      </c>
      <c r="CM27" s="95">
        <v>4.64E-4</v>
      </c>
      <c r="CN27">
        <v>2.5903359999999999E-3</v>
      </c>
      <c r="CO27">
        <v>9.2157780000000009E-3</v>
      </c>
      <c r="CP27" s="95">
        <v>3.6499999999999998E-4</v>
      </c>
      <c r="CQ27">
        <v>4.2494789999999996E-3</v>
      </c>
      <c r="CR27">
        <v>1.1740500000000001E-3</v>
      </c>
      <c r="CS27" s="95">
        <v>5.2999999999999998E-4</v>
      </c>
    </row>
    <row r="28" spans="1:97">
      <c r="A28" s="94">
        <v>26163</v>
      </c>
      <c r="B28" s="95">
        <v>9.6400000000000001E-4</v>
      </c>
      <c r="C28" s="95">
        <v>7.6900000000000004E-4</v>
      </c>
      <c r="D28" s="95">
        <v>7.6900000000000004E-4</v>
      </c>
      <c r="E28" s="95">
        <v>7.6900000000000004E-4</v>
      </c>
      <c r="F28" s="95">
        <v>7.6900000000000004E-4</v>
      </c>
      <c r="G28" s="95">
        <v>7.6900000000000004E-4</v>
      </c>
      <c r="H28" s="95">
        <v>7.6900000000000004E-4</v>
      </c>
      <c r="I28" s="95">
        <v>7.6900000000000004E-4</v>
      </c>
      <c r="J28">
        <v>1.671014E-3</v>
      </c>
      <c r="K28">
        <v>1.671014E-3</v>
      </c>
      <c r="L28">
        <v>1.671014E-3</v>
      </c>
      <c r="M28">
        <v>1.671014E-3</v>
      </c>
      <c r="N28">
        <v>1.671014E-3</v>
      </c>
      <c r="O28">
        <v>1.671014E-3</v>
      </c>
      <c r="P28">
        <v>1.671014E-3</v>
      </c>
      <c r="Q28">
        <v>2.4973869999999998E-3</v>
      </c>
      <c r="R28">
        <v>2.4973869999999998E-3</v>
      </c>
      <c r="S28">
        <v>2.4973869999999998E-3</v>
      </c>
      <c r="T28">
        <v>2.4973869999999998E-3</v>
      </c>
      <c r="U28">
        <v>4.4697069999999998E-3</v>
      </c>
      <c r="V28">
        <v>6.4844059999999999E-3</v>
      </c>
      <c r="W28">
        <v>1.7305370000000001E-3</v>
      </c>
      <c r="X28">
        <v>1.7305370000000001E-3</v>
      </c>
      <c r="Y28">
        <v>2.9206060000000001E-3</v>
      </c>
      <c r="Z28">
        <v>2.9206060000000001E-3</v>
      </c>
      <c r="AA28">
        <v>2.9206060000000001E-3</v>
      </c>
      <c r="AB28">
        <v>0.46700000000000003</v>
      </c>
      <c r="AC28">
        <v>2.9873690000000001E-3</v>
      </c>
      <c r="AD28">
        <v>2.5955140000000002E-3</v>
      </c>
      <c r="AE28">
        <v>2.5955140000000002E-3</v>
      </c>
      <c r="AF28" s="95">
        <v>8.3100000000000003E-4</v>
      </c>
      <c r="AG28">
        <v>2.863932E-3</v>
      </c>
      <c r="AH28">
        <v>2.863932E-3</v>
      </c>
      <c r="AI28">
        <v>2.863932E-3</v>
      </c>
      <c r="AJ28">
        <v>2.863932E-3</v>
      </c>
      <c r="AK28">
        <v>6.6870610000000002E-3</v>
      </c>
      <c r="AL28">
        <v>6.6870610000000002E-3</v>
      </c>
      <c r="AM28">
        <v>6.6870610000000002E-3</v>
      </c>
      <c r="AN28">
        <v>3.4748410000000002E-3</v>
      </c>
      <c r="AO28">
        <v>3.191733E-3</v>
      </c>
      <c r="AP28">
        <v>1.348749E-3</v>
      </c>
      <c r="AQ28">
        <v>1.348749E-3</v>
      </c>
      <c r="AR28">
        <v>1.348749E-3</v>
      </c>
      <c r="AS28">
        <v>1.348749E-3</v>
      </c>
      <c r="AT28">
        <v>1.348749E-3</v>
      </c>
      <c r="AU28" s="95">
        <v>7.54E-4</v>
      </c>
      <c r="AV28">
        <v>2.2668549999999999E-3</v>
      </c>
      <c r="AW28" s="95">
        <v>3.8000000000000002E-4</v>
      </c>
      <c r="AX28" s="95">
        <v>9.6400000000000001E-4</v>
      </c>
      <c r="AY28">
        <v>2.2613170000000001E-3</v>
      </c>
      <c r="AZ28" s="95">
        <v>7.6900000000000004E-4</v>
      </c>
      <c r="BA28">
        <v>1.2785380000000001E-3</v>
      </c>
      <c r="BB28">
        <v>2.270134E-3</v>
      </c>
      <c r="BC28">
        <v>2.640356E-3</v>
      </c>
      <c r="BD28">
        <v>3.0002760000000001E-3</v>
      </c>
      <c r="BE28">
        <v>1.671014E-3</v>
      </c>
      <c r="BF28">
        <v>2.4973869999999998E-3</v>
      </c>
      <c r="BG28" s="95">
        <v>3.6400000000000001E-4</v>
      </c>
      <c r="BH28" s="95">
        <v>9.0700000000000004E-4</v>
      </c>
      <c r="BI28">
        <v>4.4697069999999998E-3</v>
      </c>
      <c r="BJ28">
        <v>6.4844059999999999E-3</v>
      </c>
      <c r="BK28">
        <v>2.9420319999999998E-3</v>
      </c>
      <c r="BL28">
        <v>1.8739850000000001E-3</v>
      </c>
      <c r="BM28">
        <v>4.322574E-3</v>
      </c>
      <c r="BN28">
        <v>1.7305370000000001E-3</v>
      </c>
      <c r="BO28">
        <v>1.7610359999999999E-3</v>
      </c>
      <c r="BP28">
        <v>2.9206060000000001E-3</v>
      </c>
      <c r="BQ28">
        <v>2.0716459999999999E-3</v>
      </c>
      <c r="BR28">
        <v>0.313</v>
      </c>
      <c r="BS28">
        <v>2.6463519999999998E-3</v>
      </c>
      <c r="BT28">
        <v>2.2022259999999998E-3</v>
      </c>
      <c r="BU28">
        <v>2.7855839999999998E-3</v>
      </c>
      <c r="BV28">
        <v>1.089572E-3</v>
      </c>
      <c r="BW28">
        <v>1.7449309999999999E-3</v>
      </c>
      <c r="BX28" s="95">
        <v>8.3100000000000003E-4</v>
      </c>
      <c r="BY28">
        <v>2.5955140000000002E-3</v>
      </c>
      <c r="BZ28">
        <v>1.159151E-3</v>
      </c>
      <c r="CA28">
        <v>2.863932E-3</v>
      </c>
      <c r="CB28">
        <v>2.9873690000000001E-3</v>
      </c>
      <c r="CC28">
        <v>1.6828800000000001E-3</v>
      </c>
      <c r="CD28">
        <v>6.6870610000000002E-3</v>
      </c>
      <c r="CE28">
        <v>1.8510740000000001E-3</v>
      </c>
      <c r="CF28" s="95">
        <v>7.6199999999999998E-4</v>
      </c>
      <c r="CG28">
        <v>3.4748410000000002E-3</v>
      </c>
      <c r="CH28">
        <v>2.0720080000000002E-3</v>
      </c>
      <c r="CI28">
        <v>2.5234099999999998E-3</v>
      </c>
      <c r="CJ28">
        <v>1.7705139999999999E-3</v>
      </c>
      <c r="CK28">
        <v>3.191733E-3</v>
      </c>
      <c r="CL28">
        <v>1.348749E-3</v>
      </c>
      <c r="CM28" s="95">
        <v>9.8499999999999998E-4</v>
      </c>
      <c r="CN28">
        <v>2.323515E-3</v>
      </c>
      <c r="CO28">
        <v>3.0457959999999999E-3</v>
      </c>
      <c r="CP28" s="95">
        <v>7.54E-4</v>
      </c>
      <c r="CQ28">
        <v>4.1884340000000004E-3</v>
      </c>
      <c r="CR28">
        <v>5.4837439999999996E-3</v>
      </c>
      <c r="CS28">
        <v>1.202818E-3</v>
      </c>
    </row>
    <row r="29" spans="1:97">
      <c r="A29" s="94">
        <v>37119</v>
      </c>
      <c r="B29" s="95">
        <v>6.9300000000000004E-4</v>
      </c>
      <c r="C29" s="95">
        <v>5.44E-4</v>
      </c>
      <c r="D29" s="95">
        <v>5.44E-4</v>
      </c>
      <c r="E29" s="95">
        <v>5.44E-4</v>
      </c>
      <c r="F29" s="95">
        <v>5.44E-4</v>
      </c>
      <c r="G29" s="95">
        <v>5.44E-4</v>
      </c>
      <c r="H29" s="95">
        <v>5.44E-4</v>
      </c>
      <c r="I29" s="95">
        <v>5.44E-4</v>
      </c>
      <c r="J29">
        <v>2.6806180000000001E-3</v>
      </c>
      <c r="K29">
        <v>2.6806180000000001E-3</v>
      </c>
      <c r="L29">
        <v>2.6806180000000001E-3</v>
      </c>
      <c r="M29">
        <v>2.6806180000000001E-3</v>
      </c>
      <c r="N29">
        <v>2.6806180000000001E-3</v>
      </c>
      <c r="O29">
        <v>2.6806180000000001E-3</v>
      </c>
      <c r="P29">
        <v>2.6806180000000001E-3</v>
      </c>
      <c r="Q29">
        <v>5.7396130000000002E-3</v>
      </c>
      <c r="R29">
        <v>5.7396130000000002E-3</v>
      </c>
      <c r="S29">
        <v>5.7396130000000002E-3</v>
      </c>
      <c r="T29">
        <v>5.7396130000000002E-3</v>
      </c>
      <c r="U29">
        <v>2.2798620000000001E-3</v>
      </c>
      <c r="V29">
        <v>3.0169509999999999E-3</v>
      </c>
      <c r="W29">
        <v>1.65212E-3</v>
      </c>
      <c r="X29">
        <v>1.65212E-3</v>
      </c>
      <c r="Y29">
        <v>3.9832000000000001E-3</v>
      </c>
      <c r="Z29">
        <v>3.9832000000000001E-3</v>
      </c>
      <c r="AA29">
        <v>3.9832000000000001E-3</v>
      </c>
      <c r="AB29">
        <v>2.2904819999999999E-3</v>
      </c>
      <c r="AC29">
        <v>0.46700000000000003</v>
      </c>
      <c r="AD29">
        <v>2.9318510000000001E-3</v>
      </c>
      <c r="AE29">
        <v>2.9318510000000001E-3</v>
      </c>
      <c r="AF29" s="95">
        <v>5.7399999999999997E-4</v>
      </c>
      <c r="AG29">
        <v>2.2728819999999999E-3</v>
      </c>
      <c r="AH29">
        <v>2.2728819999999999E-3</v>
      </c>
      <c r="AI29">
        <v>2.2728819999999999E-3</v>
      </c>
      <c r="AJ29">
        <v>2.2728819999999999E-3</v>
      </c>
      <c r="AK29">
        <v>4.1353340000000001E-3</v>
      </c>
      <c r="AL29">
        <v>4.1353340000000001E-3</v>
      </c>
      <c r="AM29">
        <v>4.1353340000000001E-3</v>
      </c>
      <c r="AN29">
        <v>3.2328629999999999E-3</v>
      </c>
      <c r="AO29">
        <v>3.5853930000000001E-3</v>
      </c>
      <c r="AP29">
        <v>1.062817E-3</v>
      </c>
      <c r="AQ29">
        <v>1.062817E-3</v>
      </c>
      <c r="AR29">
        <v>1.062817E-3</v>
      </c>
      <c r="AS29">
        <v>1.062817E-3</v>
      </c>
      <c r="AT29">
        <v>1.062817E-3</v>
      </c>
      <c r="AU29" s="95">
        <v>5.04E-4</v>
      </c>
      <c r="AV29">
        <v>2.9955149999999998E-3</v>
      </c>
      <c r="AW29" s="95">
        <v>2.6699999999999998E-4</v>
      </c>
      <c r="AX29" s="95">
        <v>6.9300000000000004E-4</v>
      </c>
      <c r="AY29">
        <v>1.837431E-3</v>
      </c>
      <c r="AZ29" s="95">
        <v>5.44E-4</v>
      </c>
      <c r="BA29" s="95">
        <v>8.4900000000000004E-4</v>
      </c>
      <c r="BB29">
        <v>2.1104850000000001E-3</v>
      </c>
      <c r="BC29">
        <v>3.3958149999999999E-3</v>
      </c>
      <c r="BD29">
        <v>4.3050099999999997E-3</v>
      </c>
      <c r="BE29">
        <v>2.6806180000000001E-3</v>
      </c>
      <c r="BF29">
        <v>5.7396130000000002E-3</v>
      </c>
      <c r="BG29" s="95">
        <v>2.7399999999999999E-4</v>
      </c>
      <c r="BH29" s="95">
        <v>6.02E-4</v>
      </c>
      <c r="BI29">
        <v>2.2798620000000001E-3</v>
      </c>
      <c r="BJ29">
        <v>3.0169509999999999E-3</v>
      </c>
      <c r="BK29">
        <v>1.4778860000000001E-3</v>
      </c>
      <c r="BL29">
        <v>1.207603E-3</v>
      </c>
      <c r="BM29">
        <v>5.2075079999999996E-3</v>
      </c>
      <c r="BN29">
        <v>1.65212E-3</v>
      </c>
      <c r="BO29">
        <v>1.3822229999999999E-3</v>
      </c>
      <c r="BP29">
        <v>3.9832000000000001E-3</v>
      </c>
      <c r="BQ29">
        <v>1.8278019999999999E-3</v>
      </c>
      <c r="BR29">
        <v>2.2904819999999999E-3</v>
      </c>
      <c r="BS29">
        <v>1.2061179999999999E-3</v>
      </c>
      <c r="BT29">
        <v>2.1872380000000002E-3</v>
      </c>
      <c r="BU29">
        <v>1.733409E-3</v>
      </c>
      <c r="BV29" s="95">
        <v>6.8199999999999999E-4</v>
      </c>
      <c r="BW29">
        <v>1.0497359999999999E-3</v>
      </c>
      <c r="BX29" s="95">
        <v>5.7399999999999997E-4</v>
      </c>
      <c r="BY29">
        <v>2.9318510000000001E-3</v>
      </c>
      <c r="BZ29" s="95">
        <v>8.3299999999999997E-4</v>
      </c>
      <c r="CA29">
        <v>2.2728819999999999E-3</v>
      </c>
      <c r="CB29">
        <v>0.313</v>
      </c>
      <c r="CC29" s="95">
        <v>9.1699999999999995E-4</v>
      </c>
      <c r="CD29">
        <v>4.1353340000000001E-3</v>
      </c>
      <c r="CE29">
        <v>1.3041089999999999E-3</v>
      </c>
      <c r="CF29" s="95">
        <v>5.1900000000000004E-4</v>
      </c>
      <c r="CG29">
        <v>3.2328629999999999E-3</v>
      </c>
      <c r="CH29">
        <v>1.909322E-3</v>
      </c>
      <c r="CI29">
        <v>1.061903E-2</v>
      </c>
      <c r="CJ29" s="95">
        <v>9.9700000000000006E-4</v>
      </c>
      <c r="CK29">
        <v>3.5853930000000001E-3</v>
      </c>
      <c r="CL29">
        <v>1.062817E-3</v>
      </c>
      <c r="CM29" s="95">
        <v>6.7100000000000005E-4</v>
      </c>
      <c r="CN29">
        <v>1.8238239999999999E-3</v>
      </c>
      <c r="CO29">
        <v>6.0067799999999998E-3</v>
      </c>
      <c r="CP29" s="95">
        <v>5.04E-4</v>
      </c>
      <c r="CQ29">
        <v>6.5103929999999997E-3</v>
      </c>
      <c r="CR29">
        <v>1.7073660000000001E-3</v>
      </c>
      <c r="CS29" s="95">
        <v>7.6499999999999995E-4</v>
      </c>
    </row>
    <row r="30" spans="1:97">
      <c r="A30" s="94">
        <v>34013</v>
      </c>
      <c r="B30" s="95">
        <v>5.1500000000000005E-4</v>
      </c>
      <c r="C30" s="95">
        <v>4.2299999999999998E-4</v>
      </c>
      <c r="D30" s="95">
        <v>4.2299999999999998E-4</v>
      </c>
      <c r="E30" s="95">
        <v>4.2299999999999998E-4</v>
      </c>
      <c r="F30" s="95">
        <v>4.2299999999999998E-4</v>
      </c>
      <c r="G30" s="95">
        <v>4.2299999999999998E-4</v>
      </c>
      <c r="H30" s="95">
        <v>4.2299999999999998E-4</v>
      </c>
      <c r="I30" s="95">
        <v>4.2299999999999998E-4</v>
      </c>
      <c r="J30">
        <v>1.380158E-3</v>
      </c>
      <c r="K30">
        <v>1.380158E-3</v>
      </c>
      <c r="L30">
        <v>1.380158E-3</v>
      </c>
      <c r="M30">
        <v>1.380158E-3</v>
      </c>
      <c r="N30">
        <v>1.380158E-3</v>
      </c>
      <c r="O30">
        <v>1.380158E-3</v>
      </c>
      <c r="P30">
        <v>1.380158E-3</v>
      </c>
      <c r="Q30">
        <v>1.749179E-3</v>
      </c>
      <c r="R30">
        <v>1.749179E-3</v>
      </c>
      <c r="S30">
        <v>1.749179E-3</v>
      </c>
      <c r="T30">
        <v>1.749179E-3</v>
      </c>
      <c r="U30">
        <v>1.3379990000000001E-3</v>
      </c>
      <c r="V30">
        <v>1.6783760000000001E-3</v>
      </c>
      <c r="W30" s="95">
        <v>9.5299999999999996E-4</v>
      </c>
      <c r="X30" s="95">
        <v>9.5299999999999996E-4</v>
      </c>
      <c r="Y30">
        <v>9.7597329999999996E-3</v>
      </c>
      <c r="Z30">
        <v>9.7597329999999996E-3</v>
      </c>
      <c r="AA30">
        <v>9.7597329999999996E-3</v>
      </c>
      <c r="AB30">
        <v>1.7883980000000001E-3</v>
      </c>
      <c r="AC30">
        <v>2.634782E-3</v>
      </c>
      <c r="AD30">
        <v>0.46700000000000003</v>
      </c>
      <c r="AE30">
        <v>0.1565</v>
      </c>
      <c r="AF30" s="95">
        <v>4.46E-4</v>
      </c>
      <c r="AG30">
        <v>5.9660210000000002E-3</v>
      </c>
      <c r="AH30">
        <v>5.9660210000000002E-3</v>
      </c>
      <c r="AI30">
        <v>5.9660210000000002E-3</v>
      </c>
      <c r="AJ30">
        <v>5.9660210000000002E-3</v>
      </c>
      <c r="AK30">
        <v>2.321914E-3</v>
      </c>
      <c r="AL30">
        <v>2.321914E-3</v>
      </c>
      <c r="AM30">
        <v>2.321914E-3</v>
      </c>
      <c r="AN30">
        <v>7.0112070000000002E-3</v>
      </c>
      <c r="AO30">
        <v>1.519669E-3</v>
      </c>
      <c r="AP30" s="95">
        <v>7.1000000000000002E-4</v>
      </c>
      <c r="AQ30" s="95">
        <v>7.1000000000000002E-4</v>
      </c>
      <c r="AR30" s="95">
        <v>7.1000000000000002E-4</v>
      </c>
      <c r="AS30" s="95">
        <v>7.1000000000000002E-4</v>
      </c>
      <c r="AT30" s="95">
        <v>7.1000000000000002E-4</v>
      </c>
      <c r="AU30" s="95">
        <v>4.06E-4</v>
      </c>
      <c r="AV30">
        <v>1.3327219999999999E-3</v>
      </c>
      <c r="AW30" s="95">
        <v>2.2800000000000001E-4</v>
      </c>
      <c r="AX30" s="95">
        <v>5.1500000000000005E-4</v>
      </c>
      <c r="AY30">
        <v>1.047674E-3</v>
      </c>
      <c r="AZ30" s="95">
        <v>4.2299999999999998E-4</v>
      </c>
      <c r="BA30" s="95">
        <v>6.2E-4</v>
      </c>
      <c r="BB30">
        <v>6.7533819999999996E-3</v>
      </c>
      <c r="BC30">
        <v>1.8108247000000001E-2</v>
      </c>
      <c r="BD30">
        <v>8.0273629999999992E-3</v>
      </c>
      <c r="BE30">
        <v>1.380158E-3</v>
      </c>
      <c r="BF30">
        <v>1.749179E-3</v>
      </c>
      <c r="BG30" s="95">
        <v>2.2699999999999999E-4</v>
      </c>
      <c r="BH30" s="95">
        <v>4.7199999999999998E-4</v>
      </c>
      <c r="BI30">
        <v>1.3379990000000001E-3</v>
      </c>
      <c r="BJ30">
        <v>1.6783760000000001E-3</v>
      </c>
      <c r="BK30">
        <v>1.0035179999999999E-3</v>
      </c>
      <c r="BL30" s="95">
        <v>8.1599999999999999E-4</v>
      </c>
      <c r="BM30">
        <v>1.9677100000000001E-3</v>
      </c>
      <c r="BN30" s="95">
        <v>9.5299999999999996E-4</v>
      </c>
      <c r="BO30">
        <v>2.337165E-3</v>
      </c>
      <c r="BP30">
        <v>9.7597329999999996E-3</v>
      </c>
      <c r="BQ30">
        <v>4.3602950000000001E-3</v>
      </c>
      <c r="BR30">
        <v>1.7883980000000001E-3</v>
      </c>
      <c r="BS30" s="95">
        <v>9.0799999999999995E-4</v>
      </c>
      <c r="BT30">
        <v>1.1388360000000001E-3</v>
      </c>
      <c r="BU30">
        <v>1.063462E-3</v>
      </c>
      <c r="BV30" s="95">
        <v>5.3399999999999997E-4</v>
      </c>
      <c r="BW30" s="95">
        <v>7.5100000000000004E-4</v>
      </c>
      <c r="BX30" s="95">
        <v>4.46E-4</v>
      </c>
      <c r="BY30">
        <v>0.1565</v>
      </c>
      <c r="BZ30" s="95">
        <v>5.9800000000000001E-4</v>
      </c>
      <c r="CA30">
        <v>5.9660210000000002E-3</v>
      </c>
      <c r="CB30">
        <v>2.634782E-3</v>
      </c>
      <c r="CC30" s="95">
        <v>7.0699999999999995E-4</v>
      </c>
      <c r="CD30">
        <v>2.321914E-3</v>
      </c>
      <c r="CE30" s="95">
        <v>8.4500000000000005E-4</v>
      </c>
      <c r="CF30" s="95">
        <v>4.1300000000000001E-4</v>
      </c>
      <c r="CG30">
        <v>7.0112070000000002E-3</v>
      </c>
      <c r="CH30">
        <v>4.9055000000000001E-3</v>
      </c>
      <c r="CI30">
        <v>2.1748140000000002E-3</v>
      </c>
      <c r="CJ30" s="95">
        <v>7.3999999999999999E-4</v>
      </c>
      <c r="CK30">
        <v>1.519669E-3</v>
      </c>
      <c r="CL30" s="95">
        <v>7.1000000000000002E-4</v>
      </c>
      <c r="CM30" s="95">
        <v>5.1000000000000004E-4</v>
      </c>
      <c r="CN30">
        <v>4.0237850000000002E-3</v>
      </c>
      <c r="CO30">
        <v>5.1303420000000004E-3</v>
      </c>
      <c r="CP30" s="95">
        <v>4.06E-4</v>
      </c>
      <c r="CQ30">
        <v>3.322686E-3</v>
      </c>
      <c r="CR30">
        <v>1.2312320000000001E-3</v>
      </c>
      <c r="CS30" s="95">
        <v>5.8E-4</v>
      </c>
    </row>
    <row r="31" spans="1:97">
      <c r="A31" s="94">
        <v>34017</v>
      </c>
      <c r="B31" s="95">
        <v>5.1500000000000005E-4</v>
      </c>
      <c r="C31" s="95">
        <v>4.2299999999999998E-4</v>
      </c>
      <c r="D31" s="95">
        <v>4.2299999999999998E-4</v>
      </c>
      <c r="E31" s="95">
        <v>4.2299999999999998E-4</v>
      </c>
      <c r="F31" s="95">
        <v>4.2299999999999998E-4</v>
      </c>
      <c r="G31" s="95">
        <v>4.2299999999999998E-4</v>
      </c>
      <c r="H31" s="95">
        <v>4.2299999999999998E-4</v>
      </c>
      <c r="I31" s="95">
        <v>4.2299999999999998E-4</v>
      </c>
      <c r="J31">
        <v>1.380158E-3</v>
      </c>
      <c r="K31">
        <v>1.380158E-3</v>
      </c>
      <c r="L31">
        <v>1.380158E-3</v>
      </c>
      <c r="M31">
        <v>1.380158E-3</v>
      </c>
      <c r="N31">
        <v>1.380158E-3</v>
      </c>
      <c r="O31">
        <v>1.380158E-3</v>
      </c>
      <c r="P31">
        <v>1.380158E-3</v>
      </c>
      <c r="Q31">
        <v>1.749179E-3</v>
      </c>
      <c r="R31">
        <v>1.749179E-3</v>
      </c>
      <c r="S31">
        <v>1.749179E-3</v>
      </c>
      <c r="T31">
        <v>1.749179E-3</v>
      </c>
      <c r="U31">
        <v>1.3379990000000001E-3</v>
      </c>
      <c r="V31">
        <v>1.6783760000000001E-3</v>
      </c>
      <c r="W31" s="95">
        <v>9.5299999999999996E-4</v>
      </c>
      <c r="X31" s="95">
        <v>9.5299999999999996E-4</v>
      </c>
      <c r="Y31">
        <v>9.7597329999999996E-3</v>
      </c>
      <c r="Z31">
        <v>9.7597329999999996E-3</v>
      </c>
      <c r="AA31">
        <v>9.7597329999999996E-3</v>
      </c>
      <c r="AB31">
        <v>1.7883980000000001E-3</v>
      </c>
      <c r="AC31">
        <v>2.634782E-3</v>
      </c>
      <c r="AD31">
        <v>0.1565</v>
      </c>
      <c r="AE31">
        <v>0.46700000000000003</v>
      </c>
      <c r="AF31" s="95">
        <v>4.46E-4</v>
      </c>
      <c r="AG31">
        <v>5.9660210000000002E-3</v>
      </c>
      <c r="AH31">
        <v>5.9660210000000002E-3</v>
      </c>
      <c r="AI31">
        <v>5.9660210000000002E-3</v>
      </c>
      <c r="AJ31">
        <v>5.9660210000000002E-3</v>
      </c>
      <c r="AK31">
        <v>2.321914E-3</v>
      </c>
      <c r="AL31">
        <v>2.321914E-3</v>
      </c>
      <c r="AM31">
        <v>2.321914E-3</v>
      </c>
      <c r="AN31">
        <v>7.0112070000000002E-3</v>
      </c>
      <c r="AO31">
        <v>1.519669E-3</v>
      </c>
      <c r="AP31" s="95">
        <v>7.1000000000000002E-4</v>
      </c>
      <c r="AQ31" s="95">
        <v>7.1000000000000002E-4</v>
      </c>
      <c r="AR31" s="95">
        <v>7.1000000000000002E-4</v>
      </c>
      <c r="AS31" s="95">
        <v>7.1000000000000002E-4</v>
      </c>
      <c r="AT31" s="95">
        <v>7.1000000000000002E-4</v>
      </c>
      <c r="AU31" s="95">
        <v>4.06E-4</v>
      </c>
      <c r="AV31">
        <v>1.3327219999999999E-3</v>
      </c>
      <c r="AW31" s="95">
        <v>2.2800000000000001E-4</v>
      </c>
      <c r="AX31" s="95">
        <v>5.1500000000000005E-4</v>
      </c>
      <c r="AY31">
        <v>1.047674E-3</v>
      </c>
      <c r="AZ31" s="95">
        <v>4.2299999999999998E-4</v>
      </c>
      <c r="BA31" s="95">
        <v>6.2E-4</v>
      </c>
      <c r="BB31">
        <v>6.7533819999999996E-3</v>
      </c>
      <c r="BC31">
        <v>1.8108247000000001E-2</v>
      </c>
      <c r="BD31">
        <v>8.0273629999999992E-3</v>
      </c>
      <c r="BE31">
        <v>1.380158E-3</v>
      </c>
      <c r="BF31">
        <v>1.749179E-3</v>
      </c>
      <c r="BG31" s="95">
        <v>2.2699999999999999E-4</v>
      </c>
      <c r="BH31" s="95">
        <v>4.7199999999999998E-4</v>
      </c>
      <c r="BI31">
        <v>1.3379990000000001E-3</v>
      </c>
      <c r="BJ31">
        <v>1.6783760000000001E-3</v>
      </c>
      <c r="BK31">
        <v>1.0035179999999999E-3</v>
      </c>
      <c r="BL31" s="95">
        <v>8.1599999999999999E-4</v>
      </c>
      <c r="BM31">
        <v>1.9677100000000001E-3</v>
      </c>
      <c r="BN31" s="95">
        <v>9.5299999999999996E-4</v>
      </c>
      <c r="BO31">
        <v>2.337165E-3</v>
      </c>
      <c r="BP31">
        <v>9.7597329999999996E-3</v>
      </c>
      <c r="BQ31">
        <v>4.3602950000000001E-3</v>
      </c>
      <c r="BR31">
        <v>1.7883980000000001E-3</v>
      </c>
      <c r="BS31" s="95">
        <v>9.0799999999999995E-4</v>
      </c>
      <c r="BT31">
        <v>1.1388360000000001E-3</v>
      </c>
      <c r="BU31">
        <v>1.063462E-3</v>
      </c>
      <c r="BV31" s="95">
        <v>5.3399999999999997E-4</v>
      </c>
      <c r="BW31" s="95">
        <v>7.5100000000000004E-4</v>
      </c>
      <c r="BX31" s="95">
        <v>4.46E-4</v>
      </c>
      <c r="BY31">
        <v>0.1565</v>
      </c>
      <c r="BZ31" s="95">
        <v>5.9800000000000001E-4</v>
      </c>
      <c r="CA31">
        <v>5.9660210000000002E-3</v>
      </c>
      <c r="CB31">
        <v>2.634782E-3</v>
      </c>
      <c r="CC31" s="95">
        <v>7.0699999999999995E-4</v>
      </c>
      <c r="CD31">
        <v>2.321914E-3</v>
      </c>
      <c r="CE31" s="95">
        <v>8.4500000000000005E-4</v>
      </c>
      <c r="CF31" s="95">
        <v>4.1300000000000001E-4</v>
      </c>
      <c r="CG31">
        <v>7.0112070000000002E-3</v>
      </c>
      <c r="CH31">
        <v>4.9055000000000001E-3</v>
      </c>
      <c r="CI31">
        <v>2.1748140000000002E-3</v>
      </c>
      <c r="CJ31" s="95">
        <v>7.3999999999999999E-4</v>
      </c>
      <c r="CK31">
        <v>1.519669E-3</v>
      </c>
      <c r="CL31" s="95">
        <v>7.1000000000000002E-4</v>
      </c>
      <c r="CM31" s="95">
        <v>5.1000000000000004E-4</v>
      </c>
      <c r="CN31">
        <v>4.0237850000000002E-3</v>
      </c>
      <c r="CO31">
        <v>5.1303420000000004E-3</v>
      </c>
      <c r="CP31" s="95">
        <v>4.06E-4</v>
      </c>
      <c r="CQ31">
        <v>3.322686E-3</v>
      </c>
      <c r="CR31">
        <v>1.2312320000000001E-3</v>
      </c>
      <c r="CS31" s="95">
        <v>5.8E-4</v>
      </c>
    </row>
    <row r="32" spans="1:97">
      <c r="A32" s="94">
        <v>32003</v>
      </c>
      <c r="B32">
        <v>4.3970240000000002E-3</v>
      </c>
      <c r="C32">
        <v>9.7973230000000001E-3</v>
      </c>
      <c r="D32">
        <v>9.7973230000000001E-3</v>
      </c>
      <c r="E32">
        <v>9.7973230000000001E-3</v>
      </c>
      <c r="F32">
        <v>9.7973230000000001E-3</v>
      </c>
      <c r="G32">
        <v>9.7973230000000001E-3</v>
      </c>
      <c r="H32">
        <v>9.7973230000000001E-3</v>
      </c>
      <c r="I32">
        <v>9.7973230000000001E-3</v>
      </c>
      <c r="J32" s="95">
        <v>9.9400000000000009E-4</v>
      </c>
      <c r="K32" s="95">
        <v>9.9400000000000009E-4</v>
      </c>
      <c r="L32" s="95">
        <v>9.9400000000000009E-4</v>
      </c>
      <c r="M32" s="95">
        <v>9.9400000000000009E-4</v>
      </c>
      <c r="N32" s="95">
        <v>9.9400000000000009E-4</v>
      </c>
      <c r="O32" s="95">
        <v>9.9400000000000009E-4</v>
      </c>
      <c r="P32" s="95">
        <v>9.9400000000000009E-4</v>
      </c>
      <c r="Q32">
        <v>1.080248E-3</v>
      </c>
      <c r="R32">
        <v>1.080248E-3</v>
      </c>
      <c r="S32">
        <v>1.080248E-3</v>
      </c>
      <c r="T32">
        <v>1.080248E-3</v>
      </c>
      <c r="U32">
        <v>1.3176450000000001E-3</v>
      </c>
      <c r="V32">
        <v>1.1958240000000001E-3</v>
      </c>
      <c r="W32">
        <v>1.395989E-3</v>
      </c>
      <c r="X32">
        <v>1.395989E-3</v>
      </c>
      <c r="Y32" s="95">
        <v>9.1600000000000004E-4</v>
      </c>
      <c r="Z32" s="95">
        <v>9.1600000000000004E-4</v>
      </c>
      <c r="AA32" s="95">
        <v>9.1600000000000004E-4</v>
      </c>
      <c r="AB32">
        <v>1.1269800000000001E-3</v>
      </c>
      <c r="AC32">
        <v>1.014451E-3</v>
      </c>
      <c r="AD32" s="95">
        <v>8.7799999999999998E-4</v>
      </c>
      <c r="AE32" s="95">
        <v>8.7799999999999998E-4</v>
      </c>
      <c r="AF32">
        <v>0.46700000000000003</v>
      </c>
      <c r="AG32" s="95">
        <v>8.7799999999999998E-4</v>
      </c>
      <c r="AH32" s="95">
        <v>8.7799999999999998E-4</v>
      </c>
      <c r="AI32" s="95">
        <v>8.7799999999999998E-4</v>
      </c>
      <c r="AJ32" s="95">
        <v>8.7799999999999998E-4</v>
      </c>
      <c r="AK32">
        <v>1.086421E-3</v>
      </c>
      <c r="AL32">
        <v>1.086421E-3</v>
      </c>
      <c r="AM32">
        <v>1.086421E-3</v>
      </c>
      <c r="AN32" s="95">
        <v>9.2900000000000003E-4</v>
      </c>
      <c r="AO32">
        <v>1.206415E-3</v>
      </c>
      <c r="AP32">
        <v>1.919308E-3</v>
      </c>
      <c r="AQ32">
        <v>1.919308E-3</v>
      </c>
      <c r="AR32">
        <v>1.919308E-3</v>
      </c>
      <c r="AS32">
        <v>1.919308E-3</v>
      </c>
      <c r="AT32">
        <v>1.919308E-3</v>
      </c>
      <c r="AU32">
        <v>4.3121940000000001E-3</v>
      </c>
      <c r="AV32">
        <v>1.19009E-3</v>
      </c>
      <c r="AW32" s="95">
        <v>8.3199999999999995E-4</v>
      </c>
      <c r="AX32">
        <v>4.3970240000000002E-3</v>
      </c>
      <c r="AY32">
        <v>1.4564929999999999E-3</v>
      </c>
      <c r="AZ32">
        <v>9.7973230000000001E-3</v>
      </c>
      <c r="BA32">
        <v>3.127885E-3</v>
      </c>
      <c r="BB32" s="95">
        <v>8.3500000000000002E-4</v>
      </c>
      <c r="BC32" s="95">
        <v>8.9099999999999997E-4</v>
      </c>
      <c r="BD32" s="95">
        <v>9.2500000000000004E-4</v>
      </c>
      <c r="BE32" s="95">
        <v>9.9400000000000009E-4</v>
      </c>
      <c r="BF32">
        <v>1.080248E-3</v>
      </c>
      <c r="BG32" s="95">
        <v>8.5400000000000005E-4</v>
      </c>
      <c r="BH32">
        <v>7.6335659999999996E-3</v>
      </c>
      <c r="BI32">
        <v>1.3176450000000001E-3</v>
      </c>
      <c r="BJ32">
        <v>1.1958240000000001E-3</v>
      </c>
      <c r="BK32">
        <v>1.566493E-3</v>
      </c>
      <c r="BL32">
        <v>1.9295989999999999E-3</v>
      </c>
      <c r="BM32">
        <v>1.126382E-3</v>
      </c>
      <c r="BN32">
        <v>1.395989E-3</v>
      </c>
      <c r="BO32" s="95">
        <v>7.6599999999999997E-4</v>
      </c>
      <c r="BP32" s="95">
        <v>9.1600000000000004E-4</v>
      </c>
      <c r="BQ32" s="95">
        <v>8.0999999999999996E-4</v>
      </c>
      <c r="BR32">
        <v>1.1269800000000001E-3</v>
      </c>
      <c r="BS32">
        <v>1.5819320000000001E-3</v>
      </c>
      <c r="BT32">
        <v>1.3244660000000001E-3</v>
      </c>
      <c r="BU32">
        <v>1.5084199999999999E-3</v>
      </c>
      <c r="BV32">
        <v>3.5556120000000001E-3</v>
      </c>
      <c r="BW32">
        <v>2.1496319999999998E-3</v>
      </c>
      <c r="BX32">
        <v>0.313</v>
      </c>
      <c r="BY32" s="95">
        <v>8.7799999999999998E-4</v>
      </c>
      <c r="BZ32">
        <v>2.9719659999999999E-3</v>
      </c>
      <c r="CA32" s="95">
        <v>8.7799999999999998E-4</v>
      </c>
      <c r="CB32">
        <v>1.014451E-3</v>
      </c>
      <c r="CC32">
        <v>2.010253E-3</v>
      </c>
      <c r="CD32">
        <v>1.086421E-3</v>
      </c>
      <c r="CE32">
        <v>1.8006319999999999E-3</v>
      </c>
      <c r="CF32">
        <v>7.0612380000000001E-3</v>
      </c>
      <c r="CG32" s="95">
        <v>9.2900000000000003E-4</v>
      </c>
      <c r="CH32" s="95">
        <v>8.1300000000000003E-4</v>
      </c>
      <c r="CI32">
        <v>1.017149E-3</v>
      </c>
      <c r="CJ32">
        <v>2.085328E-3</v>
      </c>
      <c r="CK32">
        <v>1.206415E-3</v>
      </c>
      <c r="CL32">
        <v>1.919308E-3</v>
      </c>
      <c r="CM32">
        <v>7.0259670000000001E-3</v>
      </c>
      <c r="CN32" s="95">
        <v>8.3199999999999995E-4</v>
      </c>
      <c r="CO32" s="95">
        <v>9.4799999999999995E-4</v>
      </c>
      <c r="CP32">
        <v>4.3121940000000001E-3</v>
      </c>
      <c r="CQ32">
        <v>1.0123910000000001E-3</v>
      </c>
      <c r="CR32">
        <v>1.323145E-3</v>
      </c>
      <c r="CS32">
        <v>3.5634249999999998E-3</v>
      </c>
    </row>
    <row r="33" spans="1:97">
      <c r="A33" s="94">
        <v>36005</v>
      </c>
      <c r="B33" s="95">
        <v>6.7599999999999995E-4</v>
      </c>
      <c r="C33" s="95">
        <v>5.5999999999999995E-4</v>
      </c>
      <c r="D33" s="95">
        <v>5.5999999999999995E-4</v>
      </c>
      <c r="E33" s="95">
        <v>5.5999999999999995E-4</v>
      </c>
      <c r="F33" s="95">
        <v>5.5999999999999995E-4</v>
      </c>
      <c r="G33" s="95">
        <v>5.5999999999999995E-4</v>
      </c>
      <c r="H33" s="95">
        <v>5.5999999999999995E-4</v>
      </c>
      <c r="I33" s="95">
        <v>5.5999999999999995E-4</v>
      </c>
      <c r="J33">
        <v>1.526419E-3</v>
      </c>
      <c r="K33">
        <v>1.526419E-3</v>
      </c>
      <c r="L33">
        <v>1.526419E-3</v>
      </c>
      <c r="M33">
        <v>1.526419E-3</v>
      </c>
      <c r="N33">
        <v>1.526419E-3</v>
      </c>
      <c r="O33">
        <v>1.526419E-3</v>
      </c>
      <c r="P33">
        <v>1.526419E-3</v>
      </c>
      <c r="Q33">
        <v>1.9477470000000001E-3</v>
      </c>
      <c r="R33">
        <v>1.9477470000000001E-3</v>
      </c>
      <c r="S33">
        <v>1.9477470000000001E-3</v>
      </c>
      <c r="T33">
        <v>1.9477470000000001E-3</v>
      </c>
      <c r="U33">
        <v>1.754593E-3</v>
      </c>
      <c r="V33">
        <v>2.192879E-3</v>
      </c>
      <c r="W33">
        <v>1.172256E-3</v>
      </c>
      <c r="X33">
        <v>1.172256E-3</v>
      </c>
      <c r="Y33">
        <v>5.8677820000000002E-3</v>
      </c>
      <c r="Z33">
        <v>5.8677820000000002E-3</v>
      </c>
      <c r="AA33">
        <v>5.8677820000000002E-3</v>
      </c>
      <c r="AB33">
        <v>2.6223169999999999E-3</v>
      </c>
      <c r="AC33">
        <v>2.714321E-3</v>
      </c>
      <c r="AD33">
        <v>7.9280510000000002E-3</v>
      </c>
      <c r="AE33">
        <v>7.9280510000000002E-3</v>
      </c>
      <c r="AF33" s="95">
        <v>5.9299999999999999E-4</v>
      </c>
      <c r="AG33">
        <v>0.46700000000000003</v>
      </c>
      <c r="AH33">
        <v>7.825E-2</v>
      </c>
      <c r="AI33">
        <v>7.825E-2</v>
      </c>
      <c r="AJ33">
        <v>7.825E-2</v>
      </c>
      <c r="AK33">
        <v>2.9841680000000002E-3</v>
      </c>
      <c r="AL33">
        <v>2.9841680000000002E-3</v>
      </c>
      <c r="AM33">
        <v>2.9841680000000002E-3</v>
      </c>
      <c r="AN33">
        <v>8.8576279999999993E-3</v>
      </c>
      <c r="AO33">
        <v>1.837408E-3</v>
      </c>
      <c r="AP33" s="95">
        <v>9.0600000000000001E-4</v>
      </c>
      <c r="AQ33" s="95">
        <v>9.0600000000000001E-4</v>
      </c>
      <c r="AR33" s="95">
        <v>9.0600000000000001E-4</v>
      </c>
      <c r="AS33" s="95">
        <v>9.0600000000000001E-4</v>
      </c>
      <c r="AT33" s="95">
        <v>9.0600000000000001E-4</v>
      </c>
      <c r="AU33" s="95">
        <v>5.4600000000000004E-4</v>
      </c>
      <c r="AV33">
        <v>1.5708429999999999E-3</v>
      </c>
      <c r="AW33" s="95">
        <v>3.0699999999999998E-4</v>
      </c>
      <c r="AX33" s="95">
        <v>6.7599999999999995E-4</v>
      </c>
      <c r="AY33">
        <v>1.3184150000000001E-3</v>
      </c>
      <c r="AZ33" s="95">
        <v>5.5999999999999995E-4</v>
      </c>
      <c r="BA33" s="95">
        <v>8.2100000000000001E-4</v>
      </c>
      <c r="BB33">
        <v>9.3300459999999998E-3</v>
      </c>
      <c r="BC33">
        <v>6.2319890000000003E-3</v>
      </c>
      <c r="BD33">
        <v>5.4951619999999996E-3</v>
      </c>
      <c r="BE33">
        <v>1.526419E-3</v>
      </c>
      <c r="BF33">
        <v>1.9477470000000001E-3</v>
      </c>
      <c r="BG33" s="95">
        <v>2.99E-4</v>
      </c>
      <c r="BH33" s="95">
        <v>6.3199999999999997E-4</v>
      </c>
      <c r="BI33">
        <v>1.754593E-3</v>
      </c>
      <c r="BJ33">
        <v>2.192879E-3</v>
      </c>
      <c r="BK33">
        <v>1.350157E-3</v>
      </c>
      <c r="BL33">
        <v>1.071935E-3</v>
      </c>
      <c r="BM33">
        <v>2.3678290000000001E-3</v>
      </c>
      <c r="BN33">
        <v>1.172256E-3</v>
      </c>
      <c r="BO33">
        <v>3.8791630000000001E-3</v>
      </c>
      <c r="BP33">
        <v>5.8677820000000002E-3</v>
      </c>
      <c r="BQ33">
        <v>6.8530470000000001E-3</v>
      </c>
      <c r="BR33">
        <v>2.6223169999999999E-3</v>
      </c>
      <c r="BS33">
        <v>1.2606920000000001E-3</v>
      </c>
      <c r="BT33">
        <v>1.3935149999999999E-3</v>
      </c>
      <c r="BU33">
        <v>1.3840040000000001E-3</v>
      </c>
      <c r="BV33" s="95">
        <v>7.2300000000000001E-4</v>
      </c>
      <c r="BW33">
        <v>1.0030740000000001E-3</v>
      </c>
      <c r="BX33" s="95">
        <v>5.9299999999999999E-4</v>
      </c>
      <c r="BY33">
        <v>7.9280510000000002E-3</v>
      </c>
      <c r="BZ33" s="95">
        <v>7.7999999999999999E-4</v>
      </c>
      <c r="CA33">
        <v>7.825E-2</v>
      </c>
      <c r="CB33">
        <v>2.714321E-3</v>
      </c>
      <c r="CC33" s="95">
        <v>9.7199999999999999E-4</v>
      </c>
      <c r="CD33">
        <v>2.9841680000000002E-3</v>
      </c>
      <c r="CE33">
        <v>1.0929100000000001E-3</v>
      </c>
      <c r="CF33" s="95">
        <v>5.5199999999999997E-4</v>
      </c>
      <c r="CG33">
        <v>8.8576279999999993E-3</v>
      </c>
      <c r="CH33">
        <v>6.7285590000000003E-3</v>
      </c>
      <c r="CI33">
        <v>2.2747240000000001E-3</v>
      </c>
      <c r="CJ33">
        <v>1.0030740000000001E-3</v>
      </c>
      <c r="CK33">
        <v>1.837408E-3</v>
      </c>
      <c r="CL33" s="95">
        <v>9.0600000000000001E-4</v>
      </c>
      <c r="CM33" s="95">
        <v>6.7699999999999998E-4</v>
      </c>
      <c r="CN33">
        <v>1.0016766999999999E-2</v>
      </c>
      <c r="CO33">
        <v>4.2532749999999999E-3</v>
      </c>
      <c r="CP33" s="95">
        <v>5.4600000000000004E-4</v>
      </c>
      <c r="CQ33">
        <v>3.6940050000000002E-3</v>
      </c>
      <c r="CR33">
        <v>1.723352E-3</v>
      </c>
      <c r="CS33" s="95">
        <v>7.7800000000000005E-4</v>
      </c>
    </row>
    <row r="34" spans="1:97">
      <c r="A34" s="94">
        <v>36047</v>
      </c>
      <c r="B34" s="95">
        <v>6.7599999999999995E-4</v>
      </c>
      <c r="C34" s="95">
        <v>5.5999999999999995E-4</v>
      </c>
      <c r="D34" s="95">
        <v>5.5999999999999995E-4</v>
      </c>
      <c r="E34" s="95">
        <v>5.5999999999999995E-4</v>
      </c>
      <c r="F34" s="95">
        <v>5.5999999999999995E-4</v>
      </c>
      <c r="G34" s="95">
        <v>5.5999999999999995E-4</v>
      </c>
      <c r="H34" s="95">
        <v>5.5999999999999995E-4</v>
      </c>
      <c r="I34" s="95">
        <v>5.5999999999999995E-4</v>
      </c>
      <c r="J34">
        <v>1.526419E-3</v>
      </c>
      <c r="K34">
        <v>1.526419E-3</v>
      </c>
      <c r="L34">
        <v>1.526419E-3</v>
      </c>
      <c r="M34">
        <v>1.526419E-3</v>
      </c>
      <c r="N34">
        <v>1.526419E-3</v>
      </c>
      <c r="O34">
        <v>1.526419E-3</v>
      </c>
      <c r="P34">
        <v>1.526419E-3</v>
      </c>
      <c r="Q34">
        <v>1.9477470000000001E-3</v>
      </c>
      <c r="R34">
        <v>1.9477470000000001E-3</v>
      </c>
      <c r="S34">
        <v>1.9477470000000001E-3</v>
      </c>
      <c r="T34">
        <v>1.9477470000000001E-3</v>
      </c>
      <c r="U34">
        <v>1.754593E-3</v>
      </c>
      <c r="V34">
        <v>2.192879E-3</v>
      </c>
      <c r="W34">
        <v>1.172256E-3</v>
      </c>
      <c r="X34">
        <v>1.172256E-3</v>
      </c>
      <c r="Y34">
        <v>5.8677820000000002E-3</v>
      </c>
      <c r="Z34">
        <v>5.8677820000000002E-3</v>
      </c>
      <c r="AA34">
        <v>5.8677820000000002E-3</v>
      </c>
      <c r="AB34">
        <v>2.6223169999999999E-3</v>
      </c>
      <c r="AC34">
        <v>2.714321E-3</v>
      </c>
      <c r="AD34">
        <v>7.9280510000000002E-3</v>
      </c>
      <c r="AE34">
        <v>7.9280510000000002E-3</v>
      </c>
      <c r="AF34" s="95">
        <v>5.9299999999999999E-4</v>
      </c>
      <c r="AG34">
        <v>7.825E-2</v>
      </c>
      <c r="AH34">
        <v>0.46700000000000003</v>
      </c>
      <c r="AI34">
        <v>7.825E-2</v>
      </c>
      <c r="AJ34">
        <v>7.825E-2</v>
      </c>
      <c r="AK34">
        <v>2.9841680000000002E-3</v>
      </c>
      <c r="AL34">
        <v>2.9841680000000002E-3</v>
      </c>
      <c r="AM34">
        <v>2.9841680000000002E-3</v>
      </c>
      <c r="AN34">
        <v>8.8576279999999993E-3</v>
      </c>
      <c r="AO34">
        <v>1.837408E-3</v>
      </c>
      <c r="AP34" s="95">
        <v>9.0600000000000001E-4</v>
      </c>
      <c r="AQ34" s="95">
        <v>9.0600000000000001E-4</v>
      </c>
      <c r="AR34" s="95">
        <v>9.0600000000000001E-4</v>
      </c>
      <c r="AS34" s="95">
        <v>9.0600000000000001E-4</v>
      </c>
      <c r="AT34" s="95">
        <v>9.0600000000000001E-4</v>
      </c>
      <c r="AU34" s="95">
        <v>5.4600000000000004E-4</v>
      </c>
      <c r="AV34">
        <v>1.5708429999999999E-3</v>
      </c>
      <c r="AW34" s="95">
        <v>3.0699999999999998E-4</v>
      </c>
      <c r="AX34" s="95">
        <v>6.7599999999999995E-4</v>
      </c>
      <c r="AY34">
        <v>1.3184150000000001E-3</v>
      </c>
      <c r="AZ34" s="95">
        <v>5.5999999999999995E-4</v>
      </c>
      <c r="BA34" s="95">
        <v>8.2100000000000001E-4</v>
      </c>
      <c r="BB34">
        <v>9.3300459999999998E-3</v>
      </c>
      <c r="BC34">
        <v>6.2319890000000003E-3</v>
      </c>
      <c r="BD34">
        <v>5.4951619999999996E-3</v>
      </c>
      <c r="BE34">
        <v>1.526419E-3</v>
      </c>
      <c r="BF34">
        <v>1.9477470000000001E-3</v>
      </c>
      <c r="BG34" s="95">
        <v>2.99E-4</v>
      </c>
      <c r="BH34" s="95">
        <v>6.3199999999999997E-4</v>
      </c>
      <c r="BI34">
        <v>1.754593E-3</v>
      </c>
      <c r="BJ34">
        <v>2.192879E-3</v>
      </c>
      <c r="BK34">
        <v>1.350157E-3</v>
      </c>
      <c r="BL34">
        <v>1.071935E-3</v>
      </c>
      <c r="BM34">
        <v>2.3678290000000001E-3</v>
      </c>
      <c r="BN34">
        <v>1.172256E-3</v>
      </c>
      <c r="BO34">
        <v>3.8791630000000001E-3</v>
      </c>
      <c r="BP34">
        <v>5.8677820000000002E-3</v>
      </c>
      <c r="BQ34">
        <v>6.8530470000000001E-3</v>
      </c>
      <c r="BR34">
        <v>2.6223169999999999E-3</v>
      </c>
      <c r="BS34">
        <v>1.2606920000000001E-3</v>
      </c>
      <c r="BT34">
        <v>1.3935149999999999E-3</v>
      </c>
      <c r="BU34">
        <v>1.3840040000000001E-3</v>
      </c>
      <c r="BV34" s="95">
        <v>7.2300000000000001E-4</v>
      </c>
      <c r="BW34">
        <v>1.0030740000000001E-3</v>
      </c>
      <c r="BX34" s="95">
        <v>5.9299999999999999E-4</v>
      </c>
      <c r="BY34">
        <v>7.9280510000000002E-3</v>
      </c>
      <c r="BZ34" s="95">
        <v>7.7999999999999999E-4</v>
      </c>
      <c r="CA34">
        <v>7.825E-2</v>
      </c>
      <c r="CB34">
        <v>2.714321E-3</v>
      </c>
      <c r="CC34" s="95">
        <v>9.7199999999999999E-4</v>
      </c>
      <c r="CD34">
        <v>2.9841680000000002E-3</v>
      </c>
      <c r="CE34">
        <v>1.0929100000000001E-3</v>
      </c>
      <c r="CF34" s="95">
        <v>5.5199999999999997E-4</v>
      </c>
      <c r="CG34">
        <v>8.8576279999999993E-3</v>
      </c>
      <c r="CH34">
        <v>6.7285590000000003E-3</v>
      </c>
      <c r="CI34">
        <v>2.2747240000000001E-3</v>
      </c>
      <c r="CJ34">
        <v>1.0030740000000001E-3</v>
      </c>
      <c r="CK34">
        <v>1.837408E-3</v>
      </c>
      <c r="CL34" s="95">
        <v>9.0600000000000001E-4</v>
      </c>
      <c r="CM34" s="95">
        <v>6.7699999999999998E-4</v>
      </c>
      <c r="CN34">
        <v>1.0016766999999999E-2</v>
      </c>
      <c r="CO34">
        <v>4.2532749999999999E-3</v>
      </c>
      <c r="CP34" s="95">
        <v>5.4600000000000004E-4</v>
      </c>
      <c r="CQ34">
        <v>3.6940050000000002E-3</v>
      </c>
      <c r="CR34">
        <v>1.723352E-3</v>
      </c>
      <c r="CS34" s="95">
        <v>7.7800000000000005E-4</v>
      </c>
    </row>
    <row r="35" spans="1:97">
      <c r="A35" s="94">
        <v>36061</v>
      </c>
      <c r="B35" s="95">
        <v>6.7599999999999995E-4</v>
      </c>
      <c r="C35" s="95">
        <v>5.5999999999999995E-4</v>
      </c>
      <c r="D35" s="95">
        <v>5.5999999999999995E-4</v>
      </c>
      <c r="E35" s="95">
        <v>5.5999999999999995E-4</v>
      </c>
      <c r="F35" s="95">
        <v>5.5999999999999995E-4</v>
      </c>
      <c r="G35" s="95">
        <v>5.5999999999999995E-4</v>
      </c>
      <c r="H35" s="95">
        <v>5.5999999999999995E-4</v>
      </c>
      <c r="I35" s="95">
        <v>5.5999999999999995E-4</v>
      </c>
      <c r="J35">
        <v>1.526419E-3</v>
      </c>
      <c r="K35">
        <v>1.526419E-3</v>
      </c>
      <c r="L35">
        <v>1.526419E-3</v>
      </c>
      <c r="M35">
        <v>1.526419E-3</v>
      </c>
      <c r="N35">
        <v>1.526419E-3</v>
      </c>
      <c r="O35">
        <v>1.526419E-3</v>
      </c>
      <c r="P35">
        <v>1.526419E-3</v>
      </c>
      <c r="Q35">
        <v>1.9477470000000001E-3</v>
      </c>
      <c r="R35">
        <v>1.9477470000000001E-3</v>
      </c>
      <c r="S35">
        <v>1.9477470000000001E-3</v>
      </c>
      <c r="T35">
        <v>1.9477470000000001E-3</v>
      </c>
      <c r="U35">
        <v>1.754593E-3</v>
      </c>
      <c r="V35">
        <v>2.192879E-3</v>
      </c>
      <c r="W35">
        <v>1.172256E-3</v>
      </c>
      <c r="X35">
        <v>1.172256E-3</v>
      </c>
      <c r="Y35">
        <v>5.8677820000000002E-3</v>
      </c>
      <c r="Z35">
        <v>5.8677820000000002E-3</v>
      </c>
      <c r="AA35">
        <v>5.8677820000000002E-3</v>
      </c>
      <c r="AB35">
        <v>2.6223169999999999E-3</v>
      </c>
      <c r="AC35">
        <v>2.714321E-3</v>
      </c>
      <c r="AD35">
        <v>7.9280510000000002E-3</v>
      </c>
      <c r="AE35">
        <v>7.9280510000000002E-3</v>
      </c>
      <c r="AF35" s="95">
        <v>5.9299999999999999E-4</v>
      </c>
      <c r="AG35">
        <v>7.825E-2</v>
      </c>
      <c r="AH35">
        <v>7.825E-2</v>
      </c>
      <c r="AI35">
        <v>0.46700000000000003</v>
      </c>
      <c r="AJ35">
        <v>7.825E-2</v>
      </c>
      <c r="AK35">
        <v>2.9841680000000002E-3</v>
      </c>
      <c r="AL35">
        <v>2.9841680000000002E-3</v>
      </c>
      <c r="AM35">
        <v>2.9841680000000002E-3</v>
      </c>
      <c r="AN35">
        <v>8.8576279999999993E-3</v>
      </c>
      <c r="AO35">
        <v>1.837408E-3</v>
      </c>
      <c r="AP35" s="95">
        <v>9.0600000000000001E-4</v>
      </c>
      <c r="AQ35" s="95">
        <v>9.0600000000000001E-4</v>
      </c>
      <c r="AR35" s="95">
        <v>9.0600000000000001E-4</v>
      </c>
      <c r="AS35" s="95">
        <v>9.0600000000000001E-4</v>
      </c>
      <c r="AT35" s="95">
        <v>9.0600000000000001E-4</v>
      </c>
      <c r="AU35" s="95">
        <v>5.4600000000000004E-4</v>
      </c>
      <c r="AV35">
        <v>1.5708429999999999E-3</v>
      </c>
      <c r="AW35" s="95">
        <v>3.0699999999999998E-4</v>
      </c>
      <c r="AX35" s="95">
        <v>6.7599999999999995E-4</v>
      </c>
      <c r="AY35">
        <v>1.3184150000000001E-3</v>
      </c>
      <c r="AZ35" s="95">
        <v>5.5999999999999995E-4</v>
      </c>
      <c r="BA35" s="95">
        <v>8.2100000000000001E-4</v>
      </c>
      <c r="BB35">
        <v>9.3300459999999998E-3</v>
      </c>
      <c r="BC35">
        <v>6.2319890000000003E-3</v>
      </c>
      <c r="BD35">
        <v>5.4951619999999996E-3</v>
      </c>
      <c r="BE35">
        <v>1.526419E-3</v>
      </c>
      <c r="BF35">
        <v>1.9477470000000001E-3</v>
      </c>
      <c r="BG35" s="95">
        <v>2.99E-4</v>
      </c>
      <c r="BH35" s="95">
        <v>6.3199999999999997E-4</v>
      </c>
      <c r="BI35">
        <v>1.754593E-3</v>
      </c>
      <c r="BJ35">
        <v>2.192879E-3</v>
      </c>
      <c r="BK35">
        <v>1.350157E-3</v>
      </c>
      <c r="BL35">
        <v>1.071935E-3</v>
      </c>
      <c r="BM35">
        <v>2.3678290000000001E-3</v>
      </c>
      <c r="BN35">
        <v>1.172256E-3</v>
      </c>
      <c r="BO35">
        <v>3.8791630000000001E-3</v>
      </c>
      <c r="BP35">
        <v>5.8677820000000002E-3</v>
      </c>
      <c r="BQ35">
        <v>6.8530470000000001E-3</v>
      </c>
      <c r="BR35">
        <v>2.6223169999999999E-3</v>
      </c>
      <c r="BS35">
        <v>1.2606920000000001E-3</v>
      </c>
      <c r="BT35">
        <v>1.3935149999999999E-3</v>
      </c>
      <c r="BU35">
        <v>1.3840040000000001E-3</v>
      </c>
      <c r="BV35" s="95">
        <v>7.2300000000000001E-4</v>
      </c>
      <c r="BW35">
        <v>1.0030740000000001E-3</v>
      </c>
      <c r="BX35" s="95">
        <v>5.9299999999999999E-4</v>
      </c>
      <c r="BY35">
        <v>7.9280510000000002E-3</v>
      </c>
      <c r="BZ35" s="95">
        <v>7.7999999999999999E-4</v>
      </c>
      <c r="CA35">
        <v>7.825E-2</v>
      </c>
      <c r="CB35">
        <v>2.714321E-3</v>
      </c>
      <c r="CC35" s="95">
        <v>9.7199999999999999E-4</v>
      </c>
      <c r="CD35">
        <v>2.9841680000000002E-3</v>
      </c>
      <c r="CE35">
        <v>1.0929100000000001E-3</v>
      </c>
      <c r="CF35" s="95">
        <v>5.5199999999999997E-4</v>
      </c>
      <c r="CG35">
        <v>8.8576279999999993E-3</v>
      </c>
      <c r="CH35">
        <v>6.7285590000000003E-3</v>
      </c>
      <c r="CI35">
        <v>2.2747240000000001E-3</v>
      </c>
      <c r="CJ35">
        <v>1.0030740000000001E-3</v>
      </c>
      <c r="CK35">
        <v>1.837408E-3</v>
      </c>
      <c r="CL35" s="95">
        <v>9.0600000000000001E-4</v>
      </c>
      <c r="CM35" s="95">
        <v>6.7699999999999998E-4</v>
      </c>
      <c r="CN35">
        <v>1.0016766999999999E-2</v>
      </c>
      <c r="CO35">
        <v>4.2532749999999999E-3</v>
      </c>
      <c r="CP35" s="95">
        <v>5.4600000000000004E-4</v>
      </c>
      <c r="CQ35">
        <v>3.6940050000000002E-3</v>
      </c>
      <c r="CR35">
        <v>1.723352E-3</v>
      </c>
      <c r="CS35" s="95">
        <v>7.7800000000000005E-4</v>
      </c>
    </row>
    <row r="36" spans="1:97">
      <c r="A36" s="94">
        <v>36081</v>
      </c>
      <c r="B36" s="95">
        <v>6.7599999999999995E-4</v>
      </c>
      <c r="C36" s="95">
        <v>5.5999999999999995E-4</v>
      </c>
      <c r="D36" s="95">
        <v>5.5999999999999995E-4</v>
      </c>
      <c r="E36" s="95">
        <v>5.5999999999999995E-4</v>
      </c>
      <c r="F36" s="95">
        <v>5.5999999999999995E-4</v>
      </c>
      <c r="G36" s="95">
        <v>5.5999999999999995E-4</v>
      </c>
      <c r="H36" s="95">
        <v>5.5999999999999995E-4</v>
      </c>
      <c r="I36" s="95">
        <v>5.5999999999999995E-4</v>
      </c>
      <c r="J36">
        <v>1.526419E-3</v>
      </c>
      <c r="K36">
        <v>1.526419E-3</v>
      </c>
      <c r="L36">
        <v>1.526419E-3</v>
      </c>
      <c r="M36">
        <v>1.526419E-3</v>
      </c>
      <c r="N36">
        <v>1.526419E-3</v>
      </c>
      <c r="O36">
        <v>1.526419E-3</v>
      </c>
      <c r="P36">
        <v>1.526419E-3</v>
      </c>
      <c r="Q36">
        <v>1.9477470000000001E-3</v>
      </c>
      <c r="R36">
        <v>1.9477470000000001E-3</v>
      </c>
      <c r="S36">
        <v>1.9477470000000001E-3</v>
      </c>
      <c r="T36">
        <v>1.9477470000000001E-3</v>
      </c>
      <c r="U36">
        <v>1.754593E-3</v>
      </c>
      <c r="V36">
        <v>2.192879E-3</v>
      </c>
      <c r="W36">
        <v>1.172256E-3</v>
      </c>
      <c r="X36">
        <v>1.172256E-3</v>
      </c>
      <c r="Y36">
        <v>5.8677820000000002E-3</v>
      </c>
      <c r="Z36">
        <v>5.8677820000000002E-3</v>
      </c>
      <c r="AA36">
        <v>5.8677820000000002E-3</v>
      </c>
      <c r="AB36">
        <v>2.6223169999999999E-3</v>
      </c>
      <c r="AC36">
        <v>2.714321E-3</v>
      </c>
      <c r="AD36">
        <v>7.9280510000000002E-3</v>
      </c>
      <c r="AE36">
        <v>7.9280510000000002E-3</v>
      </c>
      <c r="AF36" s="95">
        <v>5.9299999999999999E-4</v>
      </c>
      <c r="AG36">
        <v>7.825E-2</v>
      </c>
      <c r="AH36">
        <v>7.825E-2</v>
      </c>
      <c r="AI36">
        <v>7.825E-2</v>
      </c>
      <c r="AJ36">
        <v>0.46700000000000003</v>
      </c>
      <c r="AK36">
        <v>2.9841680000000002E-3</v>
      </c>
      <c r="AL36">
        <v>2.9841680000000002E-3</v>
      </c>
      <c r="AM36">
        <v>2.9841680000000002E-3</v>
      </c>
      <c r="AN36">
        <v>8.8576279999999993E-3</v>
      </c>
      <c r="AO36">
        <v>1.837408E-3</v>
      </c>
      <c r="AP36" s="95">
        <v>9.0600000000000001E-4</v>
      </c>
      <c r="AQ36" s="95">
        <v>9.0600000000000001E-4</v>
      </c>
      <c r="AR36" s="95">
        <v>9.0600000000000001E-4</v>
      </c>
      <c r="AS36" s="95">
        <v>9.0600000000000001E-4</v>
      </c>
      <c r="AT36" s="95">
        <v>9.0600000000000001E-4</v>
      </c>
      <c r="AU36" s="95">
        <v>5.4600000000000004E-4</v>
      </c>
      <c r="AV36">
        <v>1.5708429999999999E-3</v>
      </c>
      <c r="AW36" s="95">
        <v>3.0699999999999998E-4</v>
      </c>
      <c r="AX36" s="95">
        <v>6.7599999999999995E-4</v>
      </c>
      <c r="AY36">
        <v>1.3184150000000001E-3</v>
      </c>
      <c r="AZ36" s="95">
        <v>5.5999999999999995E-4</v>
      </c>
      <c r="BA36" s="95">
        <v>8.2100000000000001E-4</v>
      </c>
      <c r="BB36">
        <v>9.3300459999999998E-3</v>
      </c>
      <c r="BC36">
        <v>6.2319890000000003E-3</v>
      </c>
      <c r="BD36">
        <v>5.4951619999999996E-3</v>
      </c>
      <c r="BE36">
        <v>1.526419E-3</v>
      </c>
      <c r="BF36">
        <v>1.9477470000000001E-3</v>
      </c>
      <c r="BG36" s="95">
        <v>2.99E-4</v>
      </c>
      <c r="BH36" s="95">
        <v>6.3199999999999997E-4</v>
      </c>
      <c r="BI36">
        <v>1.754593E-3</v>
      </c>
      <c r="BJ36">
        <v>2.192879E-3</v>
      </c>
      <c r="BK36">
        <v>1.350157E-3</v>
      </c>
      <c r="BL36">
        <v>1.071935E-3</v>
      </c>
      <c r="BM36">
        <v>2.3678290000000001E-3</v>
      </c>
      <c r="BN36">
        <v>1.172256E-3</v>
      </c>
      <c r="BO36">
        <v>3.8791630000000001E-3</v>
      </c>
      <c r="BP36">
        <v>5.8677820000000002E-3</v>
      </c>
      <c r="BQ36">
        <v>6.8530470000000001E-3</v>
      </c>
      <c r="BR36">
        <v>2.6223169999999999E-3</v>
      </c>
      <c r="BS36">
        <v>1.2606920000000001E-3</v>
      </c>
      <c r="BT36">
        <v>1.3935149999999999E-3</v>
      </c>
      <c r="BU36">
        <v>1.3840040000000001E-3</v>
      </c>
      <c r="BV36" s="95">
        <v>7.2300000000000001E-4</v>
      </c>
      <c r="BW36">
        <v>1.0030740000000001E-3</v>
      </c>
      <c r="BX36" s="95">
        <v>5.9299999999999999E-4</v>
      </c>
      <c r="BY36">
        <v>7.9280510000000002E-3</v>
      </c>
      <c r="BZ36" s="95">
        <v>7.7999999999999999E-4</v>
      </c>
      <c r="CA36">
        <v>7.825E-2</v>
      </c>
      <c r="CB36">
        <v>2.714321E-3</v>
      </c>
      <c r="CC36" s="95">
        <v>9.7199999999999999E-4</v>
      </c>
      <c r="CD36">
        <v>2.9841680000000002E-3</v>
      </c>
      <c r="CE36">
        <v>1.0929100000000001E-3</v>
      </c>
      <c r="CF36" s="95">
        <v>5.5199999999999997E-4</v>
      </c>
      <c r="CG36">
        <v>8.8576279999999993E-3</v>
      </c>
      <c r="CH36">
        <v>6.7285590000000003E-3</v>
      </c>
      <c r="CI36">
        <v>2.2747240000000001E-3</v>
      </c>
      <c r="CJ36">
        <v>1.0030740000000001E-3</v>
      </c>
      <c r="CK36">
        <v>1.837408E-3</v>
      </c>
      <c r="CL36" s="95">
        <v>9.0600000000000001E-4</v>
      </c>
      <c r="CM36" s="95">
        <v>6.7699999999999998E-4</v>
      </c>
      <c r="CN36">
        <v>1.0016766999999999E-2</v>
      </c>
      <c r="CO36">
        <v>4.2532749999999999E-3</v>
      </c>
      <c r="CP36" s="95">
        <v>5.4600000000000004E-4</v>
      </c>
      <c r="CQ36">
        <v>3.6940050000000002E-3</v>
      </c>
      <c r="CR36">
        <v>1.723352E-3</v>
      </c>
      <c r="CS36" s="95">
        <v>7.7800000000000005E-4</v>
      </c>
    </row>
    <row r="37" spans="1:97">
      <c r="A37" s="94">
        <v>39035</v>
      </c>
      <c r="B37" s="95">
        <v>8.0999999999999996E-4</v>
      </c>
      <c r="C37" s="95">
        <v>6.3699999999999998E-4</v>
      </c>
      <c r="D37" s="95">
        <v>6.3699999999999998E-4</v>
      </c>
      <c r="E37" s="95">
        <v>6.3699999999999998E-4</v>
      </c>
      <c r="F37" s="95">
        <v>6.3699999999999998E-4</v>
      </c>
      <c r="G37" s="95">
        <v>6.3699999999999998E-4</v>
      </c>
      <c r="H37" s="95">
        <v>6.3699999999999998E-4</v>
      </c>
      <c r="I37" s="95">
        <v>6.3699999999999998E-4</v>
      </c>
      <c r="J37">
        <v>1.8758379999999999E-3</v>
      </c>
      <c r="K37">
        <v>1.8758379999999999E-3</v>
      </c>
      <c r="L37">
        <v>1.8758379999999999E-3</v>
      </c>
      <c r="M37">
        <v>1.8758379999999999E-3</v>
      </c>
      <c r="N37">
        <v>1.8758379999999999E-3</v>
      </c>
      <c r="O37">
        <v>1.8758379999999999E-3</v>
      </c>
      <c r="P37">
        <v>1.8758379999999999E-3</v>
      </c>
      <c r="Q37">
        <v>3.2698419999999998E-3</v>
      </c>
      <c r="R37">
        <v>3.2698419999999998E-3</v>
      </c>
      <c r="S37">
        <v>3.2698419999999998E-3</v>
      </c>
      <c r="T37">
        <v>3.2698419999999998E-3</v>
      </c>
      <c r="U37">
        <v>3.8778570000000002E-3</v>
      </c>
      <c r="V37">
        <v>7.4470359999999998E-3</v>
      </c>
      <c r="W37">
        <v>1.7074740000000001E-3</v>
      </c>
      <c r="X37">
        <v>1.7074740000000001E-3</v>
      </c>
      <c r="Y37">
        <v>3.593532E-3</v>
      </c>
      <c r="Z37">
        <v>3.593532E-3</v>
      </c>
      <c r="AA37">
        <v>3.593532E-3</v>
      </c>
      <c r="AB37">
        <v>5.6850370000000004E-3</v>
      </c>
      <c r="AC37">
        <v>4.5853279999999996E-3</v>
      </c>
      <c r="AD37">
        <v>2.864859E-3</v>
      </c>
      <c r="AE37">
        <v>2.864859E-3</v>
      </c>
      <c r="AF37" s="95">
        <v>6.8099999999999996E-4</v>
      </c>
      <c r="AG37">
        <v>2.7707579999999999E-3</v>
      </c>
      <c r="AH37">
        <v>2.7707579999999999E-3</v>
      </c>
      <c r="AI37">
        <v>2.7707579999999999E-3</v>
      </c>
      <c r="AJ37">
        <v>2.7707579999999999E-3</v>
      </c>
      <c r="AK37">
        <v>0.46700000000000003</v>
      </c>
      <c r="AL37">
        <v>0.104333333</v>
      </c>
      <c r="AM37">
        <v>0.104333333</v>
      </c>
      <c r="AN37">
        <v>3.9793609999999998E-3</v>
      </c>
      <c r="AO37">
        <v>4.015612E-3</v>
      </c>
      <c r="AP37">
        <v>1.2015120000000001E-3</v>
      </c>
      <c r="AQ37">
        <v>1.2015120000000001E-3</v>
      </c>
      <c r="AR37">
        <v>1.2015120000000001E-3</v>
      </c>
      <c r="AS37">
        <v>1.2015120000000001E-3</v>
      </c>
      <c r="AT37">
        <v>1.2015120000000001E-3</v>
      </c>
      <c r="AU37" s="95">
        <v>6.0599999999999998E-4</v>
      </c>
      <c r="AV37">
        <v>2.6070780000000001E-3</v>
      </c>
      <c r="AW37" s="95">
        <v>3.1100000000000002E-4</v>
      </c>
      <c r="AX37" s="95">
        <v>8.0999999999999996E-4</v>
      </c>
      <c r="AY37">
        <v>2.1684540000000002E-3</v>
      </c>
      <c r="AZ37" s="95">
        <v>6.3699999999999998E-4</v>
      </c>
      <c r="BA37">
        <v>1.0414129999999999E-3</v>
      </c>
      <c r="BB37">
        <v>2.2493729999999998E-3</v>
      </c>
      <c r="BC37">
        <v>3.0611050000000002E-3</v>
      </c>
      <c r="BD37">
        <v>3.8016339999999999E-3</v>
      </c>
      <c r="BE37">
        <v>1.8758379999999999E-3</v>
      </c>
      <c r="BF37">
        <v>3.2698419999999998E-3</v>
      </c>
      <c r="BG37" s="95">
        <v>3.0800000000000001E-4</v>
      </c>
      <c r="BH37" s="95">
        <v>7.2999999999999996E-4</v>
      </c>
      <c r="BI37">
        <v>3.8778570000000002E-3</v>
      </c>
      <c r="BJ37">
        <v>7.4470359999999998E-3</v>
      </c>
      <c r="BK37">
        <v>2.1767790000000002E-3</v>
      </c>
      <c r="BL37">
        <v>1.5427290000000001E-3</v>
      </c>
      <c r="BM37">
        <v>8.2395239999999998E-3</v>
      </c>
      <c r="BN37">
        <v>1.7074740000000001E-3</v>
      </c>
      <c r="BO37">
        <v>1.5666440000000001E-3</v>
      </c>
      <c r="BP37">
        <v>3.593532E-3</v>
      </c>
      <c r="BQ37">
        <v>1.9781460000000001E-3</v>
      </c>
      <c r="BR37">
        <v>5.6850370000000004E-3</v>
      </c>
      <c r="BS37">
        <v>1.779632E-3</v>
      </c>
      <c r="BT37">
        <v>2.2946160000000002E-3</v>
      </c>
      <c r="BU37">
        <v>2.3865900000000001E-3</v>
      </c>
      <c r="BV37" s="95">
        <v>8.5300000000000003E-4</v>
      </c>
      <c r="BW37">
        <v>1.368743E-3</v>
      </c>
      <c r="BX37" s="95">
        <v>6.8099999999999996E-4</v>
      </c>
      <c r="BY37">
        <v>2.864859E-3</v>
      </c>
      <c r="BZ37" s="95">
        <v>9.7999999999999997E-4</v>
      </c>
      <c r="CA37">
        <v>2.7707579999999999E-3</v>
      </c>
      <c r="CB37">
        <v>4.5853279999999996E-3</v>
      </c>
      <c r="CC37">
        <v>1.2341209999999999E-3</v>
      </c>
      <c r="CD37">
        <v>0.104333333</v>
      </c>
      <c r="CE37">
        <v>1.6010379999999999E-3</v>
      </c>
      <c r="CF37" s="95">
        <v>6.1899999999999998E-4</v>
      </c>
      <c r="CG37">
        <v>3.9793609999999998E-3</v>
      </c>
      <c r="CH37">
        <v>2.0154679999999999E-3</v>
      </c>
      <c r="CI37">
        <v>3.4385010000000001E-3</v>
      </c>
      <c r="CJ37">
        <v>1.332974E-3</v>
      </c>
      <c r="CK37">
        <v>4.015612E-3</v>
      </c>
      <c r="CL37">
        <v>1.2015120000000001E-3</v>
      </c>
      <c r="CM37" s="95">
        <v>8.0500000000000005E-4</v>
      </c>
      <c r="CN37">
        <v>2.1363739999999999E-3</v>
      </c>
      <c r="CO37">
        <v>4.2118049999999999E-3</v>
      </c>
      <c r="CP37" s="95">
        <v>6.0599999999999998E-4</v>
      </c>
      <c r="CQ37">
        <v>8.1951590000000005E-3</v>
      </c>
      <c r="CR37">
        <v>3.0270509999999998E-3</v>
      </c>
      <c r="CS37" s="95">
        <v>9.5399999999999999E-4</v>
      </c>
    </row>
    <row r="38" spans="1:97">
      <c r="A38" s="94">
        <v>39049</v>
      </c>
      <c r="B38" s="95">
        <v>8.0999999999999996E-4</v>
      </c>
      <c r="C38" s="95">
        <v>6.3699999999999998E-4</v>
      </c>
      <c r="D38" s="95">
        <v>6.3699999999999998E-4</v>
      </c>
      <c r="E38" s="95">
        <v>6.3699999999999998E-4</v>
      </c>
      <c r="F38" s="95">
        <v>6.3699999999999998E-4</v>
      </c>
      <c r="G38" s="95">
        <v>6.3699999999999998E-4</v>
      </c>
      <c r="H38" s="95">
        <v>6.3699999999999998E-4</v>
      </c>
      <c r="I38" s="95">
        <v>6.3699999999999998E-4</v>
      </c>
      <c r="J38">
        <v>1.8758379999999999E-3</v>
      </c>
      <c r="K38">
        <v>1.8758379999999999E-3</v>
      </c>
      <c r="L38">
        <v>1.8758379999999999E-3</v>
      </c>
      <c r="M38">
        <v>1.8758379999999999E-3</v>
      </c>
      <c r="N38">
        <v>1.8758379999999999E-3</v>
      </c>
      <c r="O38">
        <v>1.8758379999999999E-3</v>
      </c>
      <c r="P38">
        <v>1.8758379999999999E-3</v>
      </c>
      <c r="Q38">
        <v>3.2698419999999998E-3</v>
      </c>
      <c r="R38">
        <v>3.2698419999999998E-3</v>
      </c>
      <c r="S38">
        <v>3.2698419999999998E-3</v>
      </c>
      <c r="T38">
        <v>3.2698419999999998E-3</v>
      </c>
      <c r="U38">
        <v>3.8778570000000002E-3</v>
      </c>
      <c r="V38">
        <v>7.4470359999999998E-3</v>
      </c>
      <c r="W38">
        <v>1.7074740000000001E-3</v>
      </c>
      <c r="X38">
        <v>1.7074740000000001E-3</v>
      </c>
      <c r="Y38">
        <v>3.593532E-3</v>
      </c>
      <c r="Z38">
        <v>3.593532E-3</v>
      </c>
      <c r="AA38">
        <v>3.593532E-3</v>
      </c>
      <c r="AB38">
        <v>5.6850370000000004E-3</v>
      </c>
      <c r="AC38">
        <v>4.5853279999999996E-3</v>
      </c>
      <c r="AD38">
        <v>2.864859E-3</v>
      </c>
      <c r="AE38">
        <v>2.864859E-3</v>
      </c>
      <c r="AF38" s="95">
        <v>6.8099999999999996E-4</v>
      </c>
      <c r="AG38">
        <v>2.7707579999999999E-3</v>
      </c>
      <c r="AH38">
        <v>2.7707579999999999E-3</v>
      </c>
      <c r="AI38">
        <v>2.7707579999999999E-3</v>
      </c>
      <c r="AJ38">
        <v>2.7707579999999999E-3</v>
      </c>
      <c r="AK38">
        <v>0.104333333</v>
      </c>
      <c r="AL38">
        <v>0.46700000000000003</v>
      </c>
      <c r="AM38">
        <v>0.104333333</v>
      </c>
      <c r="AN38">
        <v>3.9793609999999998E-3</v>
      </c>
      <c r="AO38">
        <v>4.015612E-3</v>
      </c>
      <c r="AP38">
        <v>1.2015120000000001E-3</v>
      </c>
      <c r="AQ38">
        <v>1.2015120000000001E-3</v>
      </c>
      <c r="AR38">
        <v>1.2015120000000001E-3</v>
      </c>
      <c r="AS38">
        <v>1.2015120000000001E-3</v>
      </c>
      <c r="AT38">
        <v>1.2015120000000001E-3</v>
      </c>
      <c r="AU38" s="95">
        <v>6.0599999999999998E-4</v>
      </c>
      <c r="AV38">
        <v>2.6070780000000001E-3</v>
      </c>
      <c r="AW38" s="95">
        <v>3.1100000000000002E-4</v>
      </c>
      <c r="AX38" s="95">
        <v>8.0999999999999996E-4</v>
      </c>
      <c r="AY38">
        <v>2.1684540000000002E-3</v>
      </c>
      <c r="AZ38" s="95">
        <v>6.3699999999999998E-4</v>
      </c>
      <c r="BA38">
        <v>1.0414129999999999E-3</v>
      </c>
      <c r="BB38">
        <v>2.2493729999999998E-3</v>
      </c>
      <c r="BC38">
        <v>3.0611050000000002E-3</v>
      </c>
      <c r="BD38">
        <v>3.8016339999999999E-3</v>
      </c>
      <c r="BE38">
        <v>1.8758379999999999E-3</v>
      </c>
      <c r="BF38">
        <v>3.2698419999999998E-3</v>
      </c>
      <c r="BG38" s="95">
        <v>3.0800000000000001E-4</v>
      </c>
      <c r="BH38" s="95">
        <v>7.2999999999999996E-4</v>
      </c>
      <c r="BI38">
        <v>3.8778570000000002E-3</v>
      </c>
      <c r="BJ38">
        <v>7.4470359999999998E-3</v>
      </c>
      <c r="BK38">
        <v>2.1767790000000002E-3</v>
      </c>
      <c r="BL38">
        <v>1.5427290000000001E-3</v>
      </c>
      <c r="BM38">
        <v>8.2395239999999998E-3</v>
      </c>
      <c r="BN38">
        <v>1.7074740000000001E-3</v>
      </c>
      <c r="BO38">
        <v>1.5666440000000001E-3</v>
      </c>
      <c r="BP38">
        <v>3.593532E-3</v>
      </c>
      <c r="BQ38">
        <v>1.9781460000000001E-3</v>
      </c>
      <c r="BR38">
        <v>5.6850370000000004E-3</v>
      </c>
      <c r="BS38">
        <v>1.779632E-3</v>
      </c>
      <c r="BT38">
        <v>2.2946160000000002E-3</v>
      </c>
      <c r="BU38">
        <v>2.3865900000000001E-3</v>
      </c>
      <c r="BV38" s="95">
        <v>8.5300000000000003E-4</v>
      </c>
      <c r="BW38">
        <v>1.368743E-3</v>
      </c>
      <c r="BX38" s="95">
        <v>6.8099999999999996E-4</v>
      </c>
      <c r="BY38">
        <v>2.864859E-3</v>
      </c>
      <c r="BZ38" s="95">
        <v>9.7999999999999997E-4</v>
      </c>
      <c r="CA38">
        <v>2.7707579999999999E-3</v>
      </c>
      <c r="CB38">
        <v>4.5853279999999996E-3</v>
      </c>
      <c r="CC38">
        <v>1.2341209999999999E-3</v>
      </c>
      <c r="CD38">
        <v>0.104333333</v>
      </c>
      <c r="CE38">
        <v>1.6010379999999999E-3</v>
      </c>
      <c r="CF38" s="95">
        <v>6.1899999999999998E-4</v>
      </c>
      <c r="CG38">
        <v>3.9793609999999998E-3</v>
      </c>
      <c r="CH38">
        <v>2.0154679999999999E-3</v>
      </c>
      <c r="CI38">
        <v>3.4385010000000001E-3</v>
      </c>
      <c r="CJ38">
        <v>1.332974E-3</v>
      </c>
      <c r="CK38">
        <v>4.015612E-3</v>
      </c>
      <c r="CL38">
        <v>1.2015120000000001E-3</v>
      </c>
      <c r="CM38" s="95">
        <v>8.0500000000000005E-4</v>
      </c>
      <c r="CN38">
        <v>2.1363739999999999E-3</v>
      </c>
      <c r="CO38">
        <v>4.2118049999999999E-3</v>
      </c>
      <c r="CP38" s="95">
        <v>6.0599999999999998E-4</v>
      </c>
      <c r="CQ38">
        <v>8.1951590000000005E-3</v>
      </c>
      <c r="CR38">
        <v>3.0270509999999998E-3</v>
      </c>
      <c r="CS38" s="95">
        <v>9.5399999999999999E-4</v>
      </c>
    </row>
    <row r="39" spans="1:97">
      <c r="A39" s="94">
        <v>39061</v>
      </c>
      <c r="B39" s="95">
        <v>8.0999999999999996E-4</v>
      </c>
      <c r="C39" s="95">
        <v>6.3699999999999998E-4</v>
      </c>
      <c r="D39" s="95">
        <v>6.3699999999999998E-4</v>
      </c>
      <c r="E39" s="95">
        <v>6.3699999999999998E-4</v>
      </c>
      <c r="F39" s="95">
        <v>6.3699999999999998E-4</v>
      </c>
      <c r="G39" s="95">
        <v>6.3699999999999998E-4</v>
      </c>
      <c r="H39" s="95">
        <v>6.3699999999999998E-4</v>
      </c>
      <c r="I39" s="95">
        <v>6.3699999999999998E-4</v>
      </c>
      <c r="J39">
        <v>1.8758379999999999E-3</v>
      </c>
      <c r="K39">
        <v>1.8758379999999999E-3</v>
      </c>
      <c r="L39">
        <v>1.8758379999999999E-3</v>
      </c>
      <c r="M39">
        <v>1.8758379999999999E-3</v>
      </c>
      <c r="N39">
        <v>1.8758379999999999E-3</v>
      </c>
      <c r="O39">
        <v>1.8758379999999999E-3</v>
      </c>
      <c r="P39">
        <v>1.8758379999999999E-3</v>
      </c>
      <c r="Q39">
        <v>3.2698419999999998E-3</v>
      </c>
      <c r="R39">
        <v>3.2698419999999998E-3</v>
      </c>
      <c r="S39">
        <v>3.2698419999999998E-3</v>
      </c>
      <c r="T39">
        <v>3.2698419999999998E-3</v>
      </c>
      <c r="U39">
        <v>3.8778570000000002E-3</v>
      </c>
      <c r="V39">
        <v>7.4470359999999998E-3</v>
      </c>
      <c r="W39">
        <v>1.7074740000000001E-3</v>
      </c>
      <c r="X39">
        <v>1.7074740000000001E-3</v>
      </c>
      <c r="Y39">
        <v>3.593532E-3</v>
      </c>
      <c r="Z39">
        <v>3.593532E-3</v>
      </c>
      <c r="AA39">
        <v>3.593532E-3</v>
      </c>
      <c r="AB39">
        <v>5.6850370000000004E-3</v>
      </c>
      <c r="AC39">
        <v>4.5853279999999996E-3</v>
      </c>
      <c r="AD39">
        <v>2.864859E-3</v>
      </c>
      <c r="AE39">
        <v>2.864859E-3</v>
      </c>
      <c r="AF39" s="95">
        <v>6.8099999999999996E-4</v>
      </c>
      <c r="AG39">
        <v>2.7707579999999999E-3</v>
      </c>
      <c r="AH39">
        <v>2.7707579999999999E-3</v>
      </c>
      <c r="AI39">
        <v>2.7707579999999999E-3</v>
      </c>
      <c r="AJ39">
        <v>2.7707579999999999E-3</v>
      </c>
      <c r="AK39">
        <v>0.104333333</v>
      </c>
      <c r="AL39">
        <v>0.104333333</v>
      </c>
      <c r="AM39">
        <v>0.46700000000000003</v>
      </c>
      <c r="AN39">
        <v>3.9793609999999998E-3</v>
      </c>
      <c r="AO39">
        <v>4.015612E-3</v>
      </c>
      <c r="AP39">
        <v>1.2015120000000001E-3</v>
      </c>
      <c r="AQ39">
        <v>1.2015120000000001E-3</v>
      </c>
      <c r="AR39">
        <v>1.2015120000000001E-3</v>
      </c>
      <c r="AS39">
        <v>1.2015120000000001E-3</v>
      </c>
      <c r="AT39">
        <v>1.2015120000000001E-3</v>
      </c>
      <c r="AU39" s="95">
        <v>6.0599999999999998E-4</v>
      </c>
      <c r="AV39">
        <v>2.6070780000000001E-3</v>
      </c>
      <c r="AW39" s="95">
        <v>3.1100000000000002E-4</v>
      </c>
      <c r="AX39" s="95">
        <v>8.0999999999999996E-4</v>
      </c>
      <c r="AY39">
        <v>2.1684540000000002E-3</v>
      </c>
      <c r="AZ39" s="95">
        <v>6.3699999999999998E-4</v>
      </c>
      <c r="BA39">
        <v>1.0414129999999999E-3</v>
      </c>
      <c r="BB39">
        <v>2.2493729999999998E-3</v>
      </c>
      <c r="BC39">
        <v>3.0611050000000002E-3</v>
      </c>
      <c r="BD39">
        <v>3.8016339999999999E-3</v>
      </c>
      <c r="BE39">
        <v>1.8758379999999999E-3</v>
      </c>
      <c r="BF39">
        <v>3.2698419999999998E-3</v>
      </c>
      <c r="BG39" s="95">
        <v>3.0800000000000001E-4</v>
      </c>
      <c r="BH39" s="95">
        <v>7.2999999999999996E-4</v>
      </c>
      <c r="BI39">
        <v>3.8778570000000002E-3</v>
      </c>
      <c r="BJ39">
        <v>7.4470359999999998E-3</v>
      </c>
      <c r="BK39">
        <v>2.1767790000000002E-3</v>
      </c>
      <c r="BL39">
        <v>1.5427290000000001E-3</v>
      </c>
      <c r="BM39">
        <v>8.2395239999999998E-3</v>
      </c>
      <c r="BN39">
        <v>1.7074740000000001E-3</v>
      </c>
      <c r="BO39">
        <v>1.5666440000000001E-3</v>
      </c>
      <c r="BP39">
        <v>3.593532E-3</v>
      </c>
      <c r="BQ39">
        <v>1.9781460000000001E-3</v>
      </c>
      <c r="BR39">
        <v>5.6850370000000004E-3</v>
      </c>
      <c r="BS39">
        <v>1.779632E-3</v>
      </c>
      <c r="BT39">
        <v>2.2946160000000002E-3</v>
      </c>
      <c r="BU39">
        <v>2.3865900000000001E-3</v>
      </c>
      <c r="BV39" s="95">
        <v>8.5300000000000003E-4</v>
      </c>
      <c r="BW39">
        <v>1.368743E-3</v>
      </c>
      <c r="BX39" s="95">
        <v>6.8099999999999996E-4</v>
      </c>
      <c r="BY39">
        <v>2.864859E-3</v>
      </c>
      <c r="BZ39" s="95">
        <v>9.7999999999999997E-4</v>
      </c>
      <c r="CA39">
        <v>2.7707579999999999E-3</v>
      </c>
      <c r="CB39">
        <v>4.5853279999999996E-3</v>
      </c>
      <c r="CC39">
        <v>1.2341209999999999E-3</v>
      </c>
      <c r="CD39">
        <v>0.104333333</v>
      </c>
      <c r="CE39">
        <v>1.6010379999999999E-3</v>
      </c>
      <c r="CF39" s="95">
        <v>6.1899999999999998E-4</v>
      </c>
      <c r="CG39">
        <v>3.9793609999999998E-3</v>
      </c>
      <c r="CH39">
        <v>2.0154679999999999E-3</v>
      </c>
      <c r="CI39">
        <v>3.4385010000000001E-3</v>
      </c>
      <c r="CJ39">
        <v>1.332974E-3</v>
      </c>
      <c r="CK39">
        <v>4.015612E-3</v>
      </c>
      <c r="CL39">
        <v>1.2015120000000001E-3</v>
      </c>
      <c r="CM39" s="95">
        <v>8.0500000000000005E-4</v>
      </c>
      <c r="CN39">
        <v>2.1363739999999999E-3</v>
      </c>
      <c r="CO39">
        <v>4.2118049999999999E-3</v>
      </c>
      <c r="CP39" s="95">
        <v>6.0599999999999998E-4</v>
      </c>
      <c r="CQ39">
        <v>8.1951590000000005E-3</v>
      </c>
      <c r="CR39">
        <v>3.0270509999999998E-3</v>
      </c>
      <c r="CS39" s="95">
        <v>9.5399999999999999E-4</v>
      </c>
    </row>
    <row r="40" spans="1:97">
      <c r="A40" s="94">
        <v>42101</v>
      </c>
      <c r="B40" s="95">
        <v>5.44E-4</v>
      </c>
      <c r="C40" s="95">
        <v>4.44E-4</v>
      </c>
      <c r="D40" s="95">
        <v>4.44E-4</v>
      </c>
      <c r="E40" s="95">
        <v>4.44E-4</v>
      </c>
      <c r="F40" s="95">
        <v>4.44E-4</v>
      </c>
      <c r="G40" s="95">
        <v>4.44E-4</v>
      </c>
      <c r="H40" s="95">
        <v>4.44E-4</v>
      </c>
      <c r="I40" s="95">
        <v>4.44E-4</v>
      </c>
      <c r="J40">
        <v>1.348487E-3</v>
      </c>
      <c r="K40">
        <v>1.348487E-3</v>
      </c>
      <c r="L40">
        <v>1.348487E-3</v>
      </c>
      <c r="M40">
        <v>1.348487E-3</v>
      </c>
      <c r="N40">
        <v>1.348487E-3</v>
      </c>
      <c r="O40">
        <v>1.348487E-3</v>
      </c>
      <c r="P40">
        <v>1.348487E-3</v>
      </c>
      <c r="Q40">
        <v>1.8632169999999999E-3</v>
      </c>
      <c r="R40">
        <v>1.8632169999999999E-3</v>
      </c>
      <c r="S40">
        <v>1.8632169999999999E-3</v>
      </c>
      <c r="T40">
        <v>1.8632169999999999E-3</v>
      </c>
      <c r="U40">
        <v>1.5881580000000001E-3</v>
      </c>
      <c r="V40">
        <v>2.0985090000000001E-3</v>
      </c>
      <c r="W40">
        <v>1.013255E-3</v>
      </c>
      <c r="X40">
        <v>1.013255E-3</v>
      </c>
      <c r="Y40">
        <v>8.4611289999999995E-3</v>
      </c>
      <c r="Z40">
        <v>8.4611289999999995E-3</v>
      </c>
      <c r="AA40">
        <v>8.4611289999999995E-3</v>
      </c>
      <c r="AB40">
        <v>2.386853E-3</v>
      </c>
      <c r="AC40">
        <v>2.8962760000000001E-3</v>
      </c>
      <c r="AD40">
        <v>6.989444E-3</v>
      </c>
      <c r="AE40">
        <v>6.989444E-3</v>
      </c>
      <c r="AF40" s="95">
        <v>4.7100000000000001E-4</v>
      </c>
      <c r="AG40">
        <v>6.6448569999999997E-3</v>
      </c>
      <c r="AH40">
        <v>6.6448569999999997E-3</v>
      </c>
      <c r="AI40">
        <v>6.6448569999999997E-3</v>
      </c>
      <c r="AJ40">
        <v>6.6448569999999997E-3</v>
      </c>
      <c r="AK40">
        <v>3.2151860000000001E-3</v>
      </c>
      <c r="AL40">
        <v>3.2151860000000001E-3</v>
      </c>
      <c r="AM40">
        <v>3.2151860000000001E-3</v>
      </c>
      <c r="AN40">
        <v>0.46700000000000003</v>
      </c>
      <c r="AO40">
        <v>1.7338379999999999E-3</v>
      </c>
      <c r="AP40" s="95">
        <v>7.54E-4</v>
      </c>
      <c r="AQ40" s="95">
        <v>7.54E-4</v>
      </c>
      <c r="AR40" s="95">
        <v>7.54E-4</v>
      </c>
      <c r="AS40" s="95">
        <v>7.54E-4</v>
      </c>
      <c r="AT40" s="95">
        <v>7.54E-4</v>
      </c>
      <c r="AU40" s="95">
        <v>4.28E-4</v>
      </c>
      <c r="AV40">
        <v>1.432074E-3</v>
      </c>
      <c r="AW40" s="95">
        <v>2.3499999999999999E-4</v>
      </c>
      <c r="AX40" s="95">
        <v>5.44E-4</v>
      </c>
      <c r="AY40">
        <v>1.1551669999999999E-3</v>
      </c>
      <c r="AZ40" s="95">
        <v>4.44E-4</v>
      </c>
      <c r="BA40" s="95">
        <v>6.6699999999999995E-4</v>
      </c>
      <c r="BB40">
        <v>4.1768839999999996E-3</v>
      </c>
      <c r="BC40">
        <v>6.7802030000000003E-3</v>
      </c>
      <c r="BD40">
        <v>8.1885220000000002E-3</v>
      </c>
      <c r="BE40">
        <v>1.348487E-3</v>
      </c>
      <c r="BF40">
        <v>1.8632169999999999E-3</v>
      </c>
      <c r="BG40" s="95">
        <v>2.31E-4</v>
      </c>
      <c r="BH40" s="95">
        <v>5.0000000000000001E-4</v>
      </c>
      <c r="BI40">
        <v>1.5881580000000001E-3</v>
      </c>
      <c r="BJ40">
        <v>2.0985090000000001E-3</v>
      </c>
      <c r="BK40">
        <v>1.1485919999999999E-3</v>
      </c>
      <c r="BL40" s="95">
        <v>8.9800000000000004E-4</v>
      </c>
      <c r="BM40">
        <v>2.405534E-3</v>
      </c>
      <c r="BN40">
        <v>1.013255E-3</v>
      </c>
      <c r="BO40">
        <v>2.0447690000000001E-3</v>
      </c>
      <c r="BP40">
        <v>8.4611289999999995E-3</v>
      </c>
      <c r="BQ40">
        <v>3.1751700000000002E-3</v>
      </c>
      <c r="BR40">
        <v>2.386853E-3</v>
      </c>
      <c r="BS40">
        <v>1.0356569999999999E-3</v>
      </c>
      <c r="BT40">
        <v>1.2392460000000001E-3</v>
      </c>
      <c r="BU40">
        <v>1.205614E-3</v>
      </c>
      <c r="BV40" s="95">
        <v>5.7399999999999997E-4</v>
      </c>
      <c r="BW40" s="95">
        <v>8.2600000000000002E-4</v>
      </c>
      <c r="BX40" s="95">
        <v>4.7100000000000001E-4</v>
      </c>
      <c r="BY40">
        <v>6.989444E-3</v>
      </c>
      <c r="BZ40" s="95">
        <v>6.3599999999999996E-4</v>
      </c>
      <c r="CA40">
        <v>6.6448569999999997E-3</v>
      </c>
      <c r="CB40">
        <v>2.8962760000000001E-3</v>
      </c>
      <c r="CC40" s="95">
        <v>7.8100000000000001E-4</v>
      </c>
      <c r="CD40">
        <v>3.2151860000000001E-3</v>
      </c>
      <c r="CE40" s="95">
        <v>9.2500000000000004E-4</v>
      </c>
      <c r="CF40" s="95">
        <v>4.3399999999999998E-4</v>
      </c>
      <c r="CG40">
        <v>0.313</v>
      </c>
      <c r="CH40">
        <v>3.296995E-3</v>
      </c>
      <c r="CI40">
        <v>2.2520449999999998E-3</v>
      </c>
      <c r="CJ40" s="95">
        <v>8.1800000000000004E-4</v>
      </c>
      <c r="CK40">
        <v>1.7338379999999999E-3</v>
      </c>
      <c r="CL40" s="95">
        <v>7.54E-4</v>
      </c>
      <c r="CM40" s="95">
        <v>5.4199999999999995E-4</v>
      </c>
      <c r="CN40">
        <v>3.5601679999999998E-3</v>
      </c>
      <c r="CO40">
        <v>5.5757020000000001E-3</v>
      </c>
      <c r="CP40" s="95">
        <v>4.28E-4</v>
      </c>
      <c r="CQ40">
        <v>4.7441380000000002E-3</v>
      </c>
      <c r="CR40">
        <v>1.479354E-3</v>
      </c>
      <c r="CS40" s="95">
        <v>6.2500000000000001E-4</v>
      </c>
    </row>
    <row r="41" spans="1:97">
      <c r="A41" s="94">
        <v>47157</v>
      </c>
      <c r="B41" s="95">
        <v>9.2800000000000001E-4</v>
      </c>
      <c r="C41" s="95">
        <v>6.9300000000000004E-4</v>
      </c>
      <c r="D41" s="95">
        <v>6.9300000000000004E-4</v>
      </c>
      <c r="E41" s="95">
        <v>6.9300000000000004E-4</v>
      </c>
      <c r="F41" s="95">
        <v>6.9300000000000004E-4</v>
      </c>
      <c r="G41" s="95">
        <v>6.9300000000000004E-4</v>
      </c>
      <c r="H41" s="95">
        <v>6.9300000000000004E-4</v>
      </c>
      <c r="I41" s="95">
        <v>6.9300000000000004E-4</v>
      </c>
      <c r="J41">
        <v>2.452358E-3</v>
      </c>
      <c r="K41">
        <v>2.452358E-3</v>
      </c>
      <c r="L41">
        <v>2.452358E-3</v>
      </c>
      <c r="M41">
        <v>2.452358E-3</v>
      </c>
      <c r="N41">
        <v>2.452358E-3</v>
      </c>
      <c r="O41">
        <v>2.452358E-3</v>
      </c>
      <c r="P41">
        <v>2.452358E-3</v>
      </c>
      <c r="Q41">
        <v>5.4820390000000002E-3</v>
      </c>
      <c r="R41">
        <v>5.4820390000000002E-3</v>
      </c>
      <c r="S41">
        <v>5.4820390000000002E-3</v>
      </c>
      <c r="T41">
        <v>5.4820390000000002E-3</v>
      </c>
      <c r="U41">
        <v>4.7790599999999999E-3</v>
      </c>
      <c r="V41">
        <v>5.1122049999999999E-3</v>
      </c>
      <c r="W41">
        <v>2.8853160000000002E-3</v>
      </c>
      <c r="X41">
        <v>2.8853160000000002E-3</v>
      </c>
      <c r="Y41">
        <v>2.16169E-3</v>
      </c>
      <c r="Z41">
        <v>2.16169E-3</v>
      </c>
      <c r="AA41">
        <v>2.16169E-3</v>
      </c>
      <c r="AB41">
        <v>2.6437589999999999E-3</v>
      </c>
      <c r="AC41">
        <v>3.8734149999999998E-3</v>
      </c>
      <c r="AD41">
        <v>1.826853E-3</v>
      </c>
      <c r="AE41">
        <v>1.826853E-3</v>
      </c>
      <c r="AF41" s="95">
        <v>7.3700000000000002E-4</v>
      </c>
      <c r="AG41">
        <v>1.662181E-3</v>
      </c>
      <c r="AH41">
        <v>1.662181E-3</v>
      </c>
      <c r="AI41">
        <v>1.662181E-3</v>
      </c>
      <c r="AJ41">
        <v>1.662181E-3</v>
      </c>
      <c r="AK41">
        <v>3.9124529999999998E-3</v>
      </c>
      <c r="AL41">
        <v>3.9124529999999998E-3</v>
      </c>
      <c r="AM41">
        <v>3.9124529999999998E-3</v>
      </c>
      <c r="AN41">
        <v>2.090803E-3</v>
      </c>
      <c r="AO41">
        <v>0.46700000000000003</v>
      </c>
      <c r="AP41">
        <v>1.6007040000000001E-3</v>
      </c>
      <c r="AQ41">
        <v>1.6007040000000001E-3</v>
      </c>
      <c r="AR41">
        <v>1.6007040000000001E-3</v>
      </c>
      <c r="AS41">
        <v>1.6007040000000001E-3</v>
      </c>
      <c r="AT41">
        <v>1.6007040000000001E-3</v>
      </c>
      <c r="AU41" s="95">
        <v>6.3000000000000003E-4</v>
      </c>
      <c r="AV41">
        <v>6.4014559999999998E-3</v>
      </c>
      <c r="AW41" s="95">
        <v>3.1E-4</v>
      </c>
      <c r="AX41" s="95">
        <v>9.2800000000000001E-4</v>
      </c>
      <c r="AY41">
        <v>4.0292030000000003E-3</v>
      </c>
      <c r="AZ41" s="95">
        <v>6.9300000000000004E-4</v>
      </c>
      <c r="BA41">
        <v>1.197402E-3</v>
      </c>
      <c r="BB41">
        <v>1.5056309999999999E-3</v>
      </c>
      <c r="BC41">
        <v>1.9602600000000001E-3</v>
      </c>
      <c r="BD41">
        <v>2.251421E-3</v>
      </c>
      <c r="BE41">
        <v>2.452358E-3</v>
      </c>
      <c r="BF41">
        <v>5.4820390000000002E-3</v>
      </c>
      <c r="BG41" s="95">
        <v>3.2000000000000003E-4</v>
      </c>
      <c r="BH41" s="95">
        <v>7.7700000000000002E-4</v>
      </c>
      <c r="BI41">
        <v>4.7790599999999999E-3</v>
      </c>
      <c r="BJ41">
        <v>5.1122049999999999E-3</v>
      </c>
      <c r="BK41">
        <v>2.4504869999999999E-3</v>
      </c>
      <c r="BL41">
        <v>1.9519050000000001E-3</v>
      </c>
      <c r="BM41">
        <v>7.3233910000000003E-3</v>
      </c>
      <c r="BN41">
        <v>2.8853160000000002E-3</v>
      </c>
      <c r="BO41">
        <v>1.1317110000000001E-3</v>
      </c>
      <c r="BP41">
        <v>2.16169E-3</v>
      </c>
      <c r="BQ41">
        <v>1.367278E-3</v>
      </c>
      <c r="BR41">
        <v>2.6437589999999999E-3</v>
      </c>
      <c r="BS41">
        <v>1.7201650000000001E-3</v>
      </c>
      <c r="BT41">
        <v>5.1683980000000003E-3</v>
      </c>
      <c r="BU41">
        <v>3.4782189999999998E-3</v>
      </c>
      <c r="BV41" s="95">
        <v>8.9400000000000005E-4</v>
      </c>
      <c r="BW41">
        <v>1.569153E-3</v>
      </c>
      <c r="BX41" s="95">
        <v>7.3700000000000002E-4</v>
      </c>
      <c r="BY41">
        <v>1.826853E-3</v>
      </c>
      <c r="BZ41">
        <v>1.170239E-3</v>
      </c>
      <c r="CA41">
        <v>1.662181E-3</v>
      </c>
      <c r="CB41">
        <v>3.8734149999999998E-3</v>
      </c>
      <c r="CC41">
        <v>1.253283E-3</v>
      </c>
      <c r="CD41">
        <v>3.9124529999999998E-3</v>
      </c>
      <c r="CE41">
        <v>2.2142310000000001E-3</v>
      </c>
      <c r="CF41" s="95">
        <v>6.5300000000000004E-4</v>
      </c>
      <c r="CG41">
        <v>2.090803E-3</v>
      </c>
      <c r="CH41">
        <v>1.398872E-3</v>
      </c>
      <c r="CI41">
        <v>3.880002E-3</v>
      </c>
      <c r="CJ41">
        <v>1.429916E-3</v>
      </c>
      <c r="CK41">
        <v>0.313</v>
      </c>
      <c r="CL41">
        <v>1.6007040000000001E-3</v>
      </c>
      <c r="CM41" s="95">
        <v>8.8999999999999995E-4</v>
      </c>
      <c r="CN41">
        <v>1.406327E-3</v>
      </c>
      <c r="CO41">
        <v>2.559502E-3</v>
      </c>
      <c r="CP41" s="95">
        <v>6.3000000000000003E-4</v>
      </c>
      <c r="CQ41">
        <v>3.2868760000000002E-3</v>
      </c>
      <c r="CR41">
        <v>2.4988559999999998E-3</v>
      </c>
      <c r="CS41">
        <v>1.0398289999999999E-3</v>
      </c>
    </row>
    <row r="42" spans="1:97">
      <c r="A42" s="94">
        <v>48029</v>
      </c>
      <c r="B42">
        <v>3.588319E-3</v>
      </c>
      <c r="C42">
        <v>2.0377630000000002E-3</v>
      </c>
      <c r="D42">
        <v>2.0377630000000002E-3</v>
      </c>
      <c r="E42">
        <v>2.0377630000000002E-3</v>
      </c>
      <c r="F42">
        <v>2.0377630000000002E-3</v>
      </c>
      <c r="G42">
        <v>2.0377630000000002E-3</v>
      </c>
      <c r="H42">
        <v>2.0377630000000002E-3</v>
      </c>
      <c r="I42">
        <v>2.0377630000000002E-3</v>
      </c>
      <c r="J42">
        <v>2.2332860000000001E-3</v>
      </c>
      <c r="K42">
        <v>2.2332860000000001E-3</v>
      </c>
      <c r="L42">
        <v>2.2332860000000001E-3</v>
      </c>
      <c r="M42">
        <v>2.2332860000000001E-3</v>
      </c>
      <c r="N42">
        <v>2.2332860000000001E-3</v>
      </c>
      <c r="O42">
        <v>2.2332860000000001E-3</v>
      </c>
      <c r="P42">
        <v>2.2332860000000001E-3</v>
      </c>
      <c r="Q42">
        <v>2.470505E-3</v>
      </c>
      <c r="R42">
        <v>2.470505E-3</v>
      </c>
      <c r="S42">
        <v>2.470505E-3</v>
      </c>
      <c r="T42">
        <v>2.470505E-3</v>
      </c>
      <c r="U42">
        <v>2.9047249999999999E-3</v>
      </c>
      <c r="V42">
        <v>2.4740040000000001E-3</v>
      </c>
      <c r="W42">
        <v>5.365051E-3</v>
      </c>
      <c r="X42">
        <v>5.365051E-3</v>
      </c>
      <c r="Y42">
        <v>1.6710379999999999E-3</v>
      </c>
      <c r="Z42">
        <v>1.6710379999999999E-3</v>
      </c>
      <c r="AA42">
        <v>1.6710379999999999E-3</v>
      </c>
      <c r="AB42">
        <v>2.0294620000000001E-3</v>
      </c>
      <c r="AC42">
        <v>2.0857889999999998E-3</v>
      </c>
      <c r="AD42">
        <v>1.5499450000000001E-3</v>
      </c>
      <c r="AE42">
        <v>1.5499450000000001E-3</v>
      </c>
      <c r="AF42">
        <v>2.1306020000000001E-3</v>
      </c>
      <c r="AG42">
        <v>1.4887360000000001E-3</v>
      </c>
      <c r="AH42">
        <v>1.4887360000000001E-3</v>
      </c>
      <c r="AI42">
        <v>1.4887360000000001E-3</v>
      </c>
      <c r="AJ42">
        <v>1.4887360000000001E-3</v>
      </c>
      <c r="AK42">
        <v>2.1265730000000001E-3</v>
      </c>
      <c r="AL42">
        <v>2.1265730000000001E-3</v>
      </c>
      <c r="AM42">
        <v>2.1265730000000001E-3</v>
      </c>
      <c r="AN42">
        <v>1.652417E-3</v>
      </c>
      <c r="AO42">
        <v>2.9078060000000002E-3</v>
      </c>
      <c r="AP42">
        <v>0.46700000000000003</v>
      </c>
      <c r="AQ42">
        <v>6.2600000000000003E-2</v>
      </c>
      <c r="AR42">
        <v>6.2600000000000003E-2</v>
      </c>
      <c r="AS42">
        <v>6.2600000000000003E-2</v>
      </c>
      <c r="AT42">
        <v>6.2600000000000003E-2</v>
      </c>
      <c r="AU42">
        <v>1.5485379999999999E-3</v>
      </c>
      <c r="AV42">
        <v>3.1361520000000001E-3</v>
      </c>
      <c r="AW42" s="95">
        <v>6.4599999999999998E-4</v>
      </c>
      <c r="AX42">
        <v>3.588319E-3</v>
      </c>
      <c r="AY42">
        <v>4.7581799999999999E-3</v>
      </c>
      <c r="AZ42">
        <v>2.0377630000000002E-3</v>
      </c>
      <c r="BA42">
        <v>4.2459610000000004E-3</v>
      </c>
      <c r="BB42">
        <v>1.4096969999999999E-3</v>
      </c>
      <c r="BC42">
        <v>1.6018250000000001E-3</v>
      </c>
      <c r="BD42">
        <v>1.69988E-3</v>
      </c>
      <c r="BE42">
        <v>2.2332860000000001E-3</v>
      </c>
      <c r="BF42">
        <v>2.470505E-3</v>
      </c>
      <c r="BG42" s="95">
        <v>7.2499999999999995E-4</v>
      </c>
      <c r="BH42">
        <v>2.0955869999999999E-3</v>
      </c>
      <c r="BI42">
        <v>2.9047249999999999E-3</v>
      </c>
      <c r="BJ42">
        <v>2.4740040000000001E-3</v>
      </c>
      <c r="BK42">
        <v>3.2343680000000001E-3</v>
      </c>
      <c r="BL42">
        <v>5.3186600000000002E-3</v>
      </c>
      <c r="BM42">
        <v>2.406872E-3</v>
      </c>
      <c r="BN42">
        <v>5.365051E-3</v>
      </c>
      <c r="BO42">
        <v>1.207383E-3</v>
      </c>
      <c r="BP42">
        <v>1.6710379999999999E-3</v>
      </c>
      <c r="BQ42">
        <v>1.3400689999999999E-3</v>
      </c>
      <c r="BR42">
        <v>2.0294620000000001E-3</v>
      </c>
      <c r="BS42">
        <v>2.532725E-3</v>
      </c>
      <c r="BT42">
        <v>4.0482199999999999E-3</v>
      </c>
      <c r="BU42">
        <v>3.8997630000000001E-3</v>
      </c>
      <c r="BV42">
        <v>2.2201399999999998E-3</v>
      </c>
      <c r="BW42">
        <v>3.9318000000000001E-3</v>
      </c>
      <c r="BX42">
        <v>2.1306020000000001E-3</v>
      </c>
      <c r="BY42">
        <v>1.5499450000000001E-3</v>
      </c>
      <c r="BZ42">
        <v>6.0120140000000004E-3</v>
      </c>
      <c r="CA42">
        <v>1.4887360000000001E-3</v>
      </c>
      <c r="CB42">
        <v>2.0857889999999998E-3</v>
      </c>
      <c r="CC42">
        <v>2.4785720000000001E-3</v>
      </c>
      <c r="CD42">
        <v>2.1265730000000001E-3</v>
      </c>
      <c r="CE42">
        <v>6.945466E-3</v>
      </c>
      <c r="CF42">
        <v>1.700713E-3</v>
      </c>
      <c r="CG42">
        <v>1.652417E-3</v>
      </c>
      <c r="CH42">
        <v>1.356131E-3</v>
      </c>
      <c r="CI42">
        <v>2.1672950000000001E-3</v>
      </c>
      <c r="CJ42">
        <v>3.0580669999999998E-3</v>
      </c>
      <c r="CK42">
        <v>2.9078060000000002E-3</v>
      </c>
      <c r="CL42">
        <v>6.2600000000000003E-2</v>
      </c>
      <c r="CM42">
        <v>2.824076E-3</v>
      </c>
      <c r="CN42">
        <v>1.365333E-3</v>
      </c>
      <c r="CO42">
        <v>1.7917600000000001E-3</v>
      </c>
      <c r="CP42">
        <v>1.5485379999999999E-3</v>
      </c>
      <c r="CQ42">
        <v>1.9586959999999998E-3</v>
      </c>
      <c r="CR42">
        <v>2.4138919999999999E-3</v>
      </c>
      <c r="CS42">
        <v>2.9267049999999999E-3</v>
      </c>
    </row>
    <row r="43" spans="1:97">
      <c r="A43" s="94">
        <v>48113</v>
      </c>
      <c r="B43">
        <v>3.588319E-3</v>
      </c>
      <c r="C43">
        <v>2.0377630000000002E-3</v>
      </c>
      <c r="D43">
        <v>2.0377630000000002E-3</v>
      </c>
      <c r="E43">
        <v>2.0377630000000002E-3</v>
      </c>
      <c r="F43">
        <v>2.0377630000000002E-3</v>
      </c>
      <c r="G43">
        <v>2.0377630000000002E-3</v>
      </c>
      <c r="H43">
        <v>2.0377630000000002E-3</v>
      </c>
      <c r="I43">
        <v>2.0377630000000002E-3</v>
      </c>
      <c r="J43">
        <v>2.2332860000000001E-3</v>
      </c>
      <c r="K43">
        <v>2.2332860000000001E-3</v>
      </c>
      <c r="L43">
        <v>2.2332860000000001E-3</v>
      </c>
      <c r="M43">
        <v>2.2332860000000001E-3</v>
      </c>
      <c r="N43">
        <v>2.2332860000000001E-3</v>
      </c>
      <c r="O43">
        <v>2.2332860000000001E-3</v>
      </c>
      <c r="P43">
        <v>2.2332860000000001E-3</v>
      </c>
      <c r="Q43">
        <v>2.470505E-3</v>
      </c>
      <c r="R43">
        <v>2.470505E-3</v>
      </c>
      <c r="S43">
        <v>2.470505E-3</v>
      </c>
      <c r="T43">
        <v>2.470505E-3</v>
      </c>
      <c r="U43">
        <v>2.9047249999999999E-3</v>
      </c>
      <c r="V43">
        <v>2.4740040000000001E-3</v>
      </c>
      <c r="W43">
        <v>5.365051E-3</v>
      </c>
      <c r="X43">
        <v>5.365051E-3</v>
      </c>
      <c r="Y43">
        <v>1.6710379999999999E-3</v>
      </c>
      <c r="Z43">
        <v>1.6710379999999999E-3</v>
      </c>
      <c r="AA43">
        <v>1.6710379999999999E-3</v>
      </c>
      <c r="AB43">
        <v>2.0294620000000001E-3</v>
      </c>
      <c r="AC43">
        <v>2.0857889999999998E-3</v>
      </c>
      <c r="AD43">
        <v>1.5499450000000001E-3</v>
      </c>
      <c r="AE43">
        <v>1.5499450000000001E-3</v>
      </c>
      <c r="AF43">
        <v>2.1306020000000001E-3</v>
      </c>
      <c r="AG43">
        <v>1.4887360000000001E-3</v>
      </c>
      <c r="AH43">
        <v>1.4887360000000001E-3</v>
      </c>
      <c r="AI43">
        <v>1.4887360000000001E-3</v>
      </c>
      <c r="AJ43">
        <v>1.4887360000000001E-3</v>
      </c>
      <c r="AK43">
        <v>2.1265730000000001E-3</v>
      </c>
      <c r="AL43">
        <v>2.1265730000000001E-3</v>
      </c>
      <c r="AM43">
        <v>2.1265730000000001E-3</v>
      </c>
      <c r="AN43">
        <v>1.652417E-3</v>
      </c>
      <c r="AO43">
        <v>2.9078060000000002E-3</v>
      </c>
      <c r="AP43">
        <v>6.2600000000000003E-2</v>
      </c>
      <c r="AQ43">
        <v>0.46700000000000003</v>
      </c>
      <c r="AR43">
        <v>6.2600000000000003E-2</v>
      </c>
      <c r="AS43">
        <v>6.2600000000000003E-2</v>
      </c>
      <c r="AT43">
        <v>6.2600000000000003E-2</v>
      </c>
      <c r="AU43">
        <v>1.5485379999999999E-3</v>
      </c>
      <c r="AV43">
        <v>3.1361520000000001E-3</v>
      </c>
      <c r="AW43" s="95">
        <v>6.4599999999999998E-4</v>
      </c>
      <c r="AX43">
        <v>3.588319E-3</v>
      </c>
      <c r="AY43">
        <v>4.7581799999999999E-3</v>
      </c>
      <c r="AZ43">
        <v>2.0377630000000002E-3</v>
      </c>
      <c r="BA43">
        <v>4.2459610000000004E-3</v>
      </c>
      <c r="BB43">
        <v>1.4096969999999999E-3</v>
      </c>
      <c r="BC43">
        <v>1.6018250000000001E-3</v>
      </c>
      <c r="BD43">
        <v>1.69988E-3</v>
      </c>
      <c r="BE43">
        <v>2.2332860000000001E-3</v>
      </c>
      <c r="BF43">
        <v>2.470505E-3</v>
      </c>
      <c r="BG43" s="95">
        <v>7.2499999999999995E-4</v>
      </c>
      <c r="BH43">
        <v>2.0955869999999999E-3</v>
      </c>
      <c r="BI43">
        <v>2.9047249999999999E-3</v>
      </c>
      <c r="BJ43">
        <v>2.4740040000000001E-3</v>
      </c>
      <c r="BK43">
        <v>3.2343680000000001E-3</v>
      </c>
      <c r="BL43">
        <v>5.3186600000000002E-3</v>
      </c>
      <c r="BM43">
        <v>2.406872E-3</v>
      </c>
      <c r="BN43">
        <v>5.365051E-3</v>
      </c>
      <c r="BO43">
        <v>1.207383E-3</v>
      </c>
      <c r="BP43">
        <v>1.6710379999999999E-3</v>
      </c>
      <c r="BQ43">
        <v>1.3400689999999999E-3</v>
      </c>
      <c r="BR43">
        <v>2.0294620000000001E-3</v>
      </c>
      <c r="BS43">
        <v>2.532725E-3</v>
      </c>
      <c r="BT43">
        <v>4.0482199999999999E-3</v>
      </c>
      <c r="BU43">
        <v>3.8997630000000001E-3</v>
      </c>
      <c r="BV43">
        <v>2.2201399999999998E-3</v>
      </c>
      <c r="BW43">
        <v>3.9318000000000001E-3</v>
      </c>
      <c r="BX43">
        <v>2.1306020000000001E-3</v>
      </c>
      <c r="BY43">
        <v>1.5499450000000001E-3</v>
      </c>
      <c r="BZ43">
        <v>6.0120140000000004E-3</v>
      </c>
      <c r="CA43">
        <v>1.4887360000000001E-3</v>
      </c>
      <c r="CB43">
        <v>2.0857889999999998E-3</v>
      </c>
      <c r="CC43">
        <v>2.4785720000000001E-3</v>
      </c>
      <c r="CD43">
        <v>2.1265730000000001E-3</v>
      </c>
      <c r="CE43">
        <v>6.945466E-3</v>
      </c>
      <c r="CF43">
        <v>1.700713E-3</v>
      </c>
      <c r="CG43">
        <v>1.652417E-3</v>
      </c>
      <c r="CH43">
        <v>1.356131E-3</v>
      </c>
      <c r="CI43">
        <v>2.1672950000000001E-3</v>
      </c>
      <c r="CJ43">
        <v>3.0580669999999998E-3</v>
      </c>
      <c r="CK43">
        <v>2.9078060000000002E-3</v>
      </c>
      <c r="CL43">
        <v>6.2600000000000003E-2</v>
      </c>
      <c r="CM43">
        <v>2.824076E-3</v>
      </c>
      <c r="CN43">
        <v>1.365333E-3</v>
      </c>
      <c r="CO43">
        <v>1.7917600000000001E-3</v>
      </c>
      <c r="CP43">
        <v>1.5485379999999999E-3</v>
      </c>
      <c r="CQ43">
        <v>1.9586959999999998E-3</v>
      </c>
      <c r="CR43">
        <v>2.4138919999999999E-3</v>
      </c>
      <c r="CS43">
        <v>2.9267049999999999E-3</v>
      </c>
    </row>
    <row r="44" spans="1:97">
      <c r="A44" s="94">
        <v>48201</v>
      </c>
      <c r="B44">
        <v>3.588319E-3</v>
      </c>
      <c r="C44">
        <v>2.0377630000000002E-3</v>
      </c>
      <c r="D44">
        <v>2.0377630000000002E-3</v>
      </c>
      <c r="E44">
        <v>2.0377630000000002E-3</v>
      </c>
      <c r="F44">
        <v>2.0377630000000002E-3</v>
      </c>
      <c r="G44">
        <v>2.0377630000000002E-3</v>
      </c>
      <c r="H44">
        <v>2.0377630000000002E-3</v>
      </c>
      <c r="I44">
        <v>2.0377630000000002E-3</v>
      </c>
      <c r="J44">
        <v>2.2332860000000001E-3</v>
      </c>
      <c r="K44">
        <v>2.2332860000000001E-3</v>
      </c>
      <c r="L44">
        <v>2.2332860000000001E-3</v>
      </c>
      <c r="M44">
        <v>2.2332860000000001E-3</v>
      </c>
      <c r="N44">
        <v>2.2332860000000001E-3</v>
      </c>
      <c r="O44">
        <v>2.2332860000000001E-3</v>
      </c>
      <c r="P44">
        <v>2.2332860000000001E-3</v>
      </c>
      <c r="Q44">
        <v>2.470505E-3</v>
      </c>
      <c r="R44">
        <v>2.470505E-3</v>
      </c>
      <c r="S44">
        <v>2.470505E-3</v>
      </c>
      <c r="T44">
        <v>2.470505E-3</v>
      </c>
      <c r="U44">
        <v>2.9047249999999999E-3</v>
      </c>
      <c r="V44">
        <v>2.4740040000000001E-3</v>
      </c>
      <c r="W44">
        <v>5.365051E-3</v>
      </c>
      <c r="X44">
        <v>5.365051E-3</v>
      </c>
      <c r="Y44">
        <v>1.6710379999999999E-3</v>
      </c>
      <c r="Z44">
        <v>1.6710379999999999E-3</v>
      </c>
      <c r="AA44">
        <v>1.6710379999999999E-3</v>
      </c>
      <c r="AB44">
        <v>2.0294620000000001E-3</v>
      </c>
      <c r="AC44">
        <v>2.0857889999999998E-3</v>
      </c>
      <c r="AD44">
        <v>1.5499450000000001E-3</v>
      </c>
      <c r="AE44">
        <v>1.5499450000000001E-3</v>
      </c>
      <c r="AF44">
        <v>2.1306020000000001E-3</v>
      </c>
      <c r="AG44">
        <v>1.4887360000000001E-3</v>
      </c>
      <c r="AH44">
        <v>1.4887360000000001E-3</v>
      </c>
      <c r="AI44">
        <v>1.4887360000000001E-3</v>
      </c>
      <c r="AJ44">
        <v>1.4887360000000001E-3</v>
      </c>
      <c r="AK44">
        <v>2.1265730000000001E-3</v>
      </c>
      <c r="AL44">
        <v>2.1265730000000001E-3</v>
      </c>
      <c r="AM44">
        <v>2.1265730000000001E-3</v>
      </c>
      <c r="AN44">
        <v>1.652417E-3</v>
      </c>
      <c r="AO44">
        <v>2.9078060000000002E-3</v>
      </c>
      <c r="AP44">
        <v>6.2600000000000003E-2</v>
      </c>
      <c r="AQ44">
        <v>6.2600000000000003E-2</v>
      </c>
      <c r="AR44">
        <v>0.46700000000000003</v>
      </c>
      <c r="AS44">
        <v>6.2600000000000003E-2</v>
      </c>
      <c r="AT44">
        <v>6.2600000000000003E-2</v>
      </c>
      <c r="AU44">
        <v>1.5485379999999999E-3</v>
      </c>
      <c r="AV44">
        <v>3.1361520000000001E-3</v>
      </c>
      <c r="AW44" s="95">
        <v>6.4599999999999998E-4</v>
      </c>
      <c r="AX44">
        <v>3.588319E-3</v>
      </c>
      <c r="AY44">
        <v>4.7581799999999999E-3</v>
      </c>
      <c r="AZ44">
        <v>2.0377630000000002E-3</v>
      </c>
      <c r="BA44">
        <v>4.2459610000000004E-3</v>
      </c>
      <c r="BB44">
        <v>1.4096969999999999E-3</v>
      </c>
      <c r="BC44">
        <v>1.6018250000000001E-3</v>
      </c>
      <c r="BD44">
        <v>1.69988E-3</v>
      </c>
      <c r="BE44">
        <v>2.2332860000000001E-3</v>
      </c>
      <c r="BF44">
        <v>2.470505E-3</v>
      </c>
      <c r="BG44" s="95">
        <v>7.2499999999999995E-4</v>
      </c>
      <c r="BH44">
        <v>2.0955869999999999E-3</v>
      </c>
      <c r="BI44">
        <v>2.9047249999999999E-3</v>
      </c>
      <c r="BJ44">
        <v>2.4740040000000001E-3</v>
      </c>
      <c r="BK44">
        <v>3.2343680000000001E-3</v>
      </c>
      <c r="BL44">
        <v>5.3186600000000002E-3</v>
      </c>
      <c r="BM44">
        <v>2.406872E-3</v>
      </c>
      <c r="BN44">
        <v>5.365051E-3</v>
      </c>
      <c r="BO44">
        <v>1.207383E-3</v>
      </c>
      <c r="BP44">
        <v>1.6710379999999999E-3</v>
      </c>
      <c r="BQ44">
        <v>1.3400689999999999E-3</v>
      </c>
      <c r="BR44">
        <v>2.0294620000000001E-3</v>
      </c>
      <c r="BS44">
        <v>2.532725E-3</v>
      </c>
      <c r="BT44">
        <v>4.0482199999999999E-3</v>
      </c>
      <c r="BU44">
        <v>3.8997630000000001E-3</v>
      </c>
      <c r="BV44">
        <v>2.2201399999999998E-3</v>
      </c>
      <c r="BW44">
        <v>3.9318000000000001E-3</v>
      </c>
      <c r="BX44">
        <v>2.1306020000000001E-3</v>
      </c>
      <c r="BY44">
        <v>1.5499450000000001E-3</v>
      </c>
      <c r="BZ44">
        <v>6.0120140000000004E-3</v>
      </c>
      <c r="CA44">
        <v>1.4887360000000001E-3</v>
      </c>
      <c r="CB44">
        <v>2.0857889999999998E-3</v>
      </c>
      <c r="CC44">
        <v>2.4785720000000001E-3</v>
      </c>
      <c r="CD44">
        <v>2.1265730000000001E-3</v>
      </c>
      <c r="CE44">
        <v>6.945466E-3</v>
      </c>
      <c r="CF44">
        <v>1.700713E-3</v>
      </c>
      <c r="CG44">
        <v>1.652417E-3</v>
      </c>
      <c r="CH44">
        <v>1.356131E-3</v>
      </c>
      <c r="CI44">
        <v>2.1672950000000001E-3</v>
      </c>
      <c r="CJ44">
        <v>3.0580669999999998E-3</v>
      </c>
      <c r="CK44">
        <v>2.9078060000000002E-3</v>
      </c>
      <c r="CL44">
        <v>6.2600000000000003E-2</v>
      </c>
      <c r="CM44">
        <v>2.824076E-3</v>
      </c>
      <c r="CN44">
        <v>1.365333E-3</v>
      </c>
      <c r="CO44">
        <v>1.7917600000000001E-3</v>
      </c>
      <c r="CP44">
        <v>1.5485379999999999E-3</v>
      </c>
      <c r="CQ44">
        <v>1.9586959999999998E-3</v>
      </c>
      <c r="CR44">
        <v>2.4138919999999999E-3</v>
      </c>
      <c r="CS44">
        <v>2.9267049999999999E-3</v>
      </c>
    </row>
    <row r="45" spans="1:97">
      <c r="A45" s="94">
        <v>48439</v>
      </c>
      <c r="B45">
        <v>3.588319E-3</v>
      </c>
      <c r="C45">
        <v>2.0377630000000002E-3</v>
      </c>
      <c r="D45">
        <v>2.0377630000000002E-3</v>
      </c>
      <c r="E45">
        <v>2.0377630000000002E-3</v>
      </c>
      <c r="F45">
        <v>2.0377630000000002E-3</v>
      </c>
      <c r="G45">
        <v>2.0377630000000002E-3</v>
      </c>
      <c r="H45">
        <v>2.0377630000000002E-3</v>
      </c>
      <c r="I45">
        <v>2.0377630000000002E-3</v>
      </c>
      <c r="J45">
        <v>2.2332860000000001E-3</v>
      </c>
      <c r="K45">
        <v>2.2332860000000001E-3</v>
      </c>
      <c r="L45">
        <v>2.2332860000000001E-3</v>
      </c>
      <c r="M45">
        <v>2.2332860000000001E-3</v>
      </c>
      <c r="N45">
        <v>2.2332860000000001E-3</v>
      </c>
      <c r="O45">
        <v>2.2332860000000001E-3</v>
      </c>
      <c r="P45">
        <v>2.2332860000000001E-3</v>
      </c>
      <c r="Q45">
        <v>2.470505E-3</v>
      </c>
      <c r="R45">
        <v>2.470505E-3</v>
      </c>
      <c r="S45">
        <v>2.470505E-3</v>
      </c>
      <c r="T45">
        <v>2.470505E-3</v>
      </c>
      <c r="U45">
        <v>2.9047249999999999E-3</v>
      </c>
      <c r="V45">
        <v>2.4740040000000001E-3</v>
      </c>
      <c r="W45">
        <v>5.365051E-3</v>
      </c>
      <c r="X45">
        <v>5.365051E-3</v>
      </c>
      <c r="Y45">
        <v>1.6710379999999999E-3</v>
      </c>
      <c r="Z45">
        <v>1.6710379999999999E-3</v>
      </c>
      <c r="AA45">
        <v>1.6710379999999999E-3</v>
      </c>
      <c r="AB45">
        <v>2.0294620000000001E-3</v>
      </c>
      <c r="AC45">
        <v>2.0857889999999998E-3</v>
      </c>
      <c r="AD45">
        <v>1.5499450000000001E-3</v>
      </c>
      <c r="AE45">
        <v>1.5499450000000001E-3</v>
      </c>
      <c r="AF45">
        <v>2.1306020000000001E-3</v>
      </c>
      <c r="AG45">
        <v>1.4887360000000001E-3</v>
      </c>
      <c r="AH45">
        <v>1.4887360000000001E-3</v>
      </c>
      <c r="AI45">
        <v>1.4887360000000001E-3</v>
      </c>
      <c r="AJ45">
        <v>1.4887360000000001E-3</v>
      </c>
      <c r="AK45">
        <v>2.1265730000000001E-3</v>
      </c>
      <c r="AL45">
        <v>2.1265730000000001E-3</v>
      </c>
      <c r="AM45">
        <v>2.1265730000000001E-3</v>
      </c>
      <c r="AN45">
        <v>1.652417E-3</v>
      </c>
      <c r="AO45">
        <v>2.9078060000000002E-3</v>
      </c>
      <c r="AP45">
        <v>6.2600000000000003E-2</v>
      </c>
      <c r="AQ45">
        <v>6.2600000000000003E-2</v>
      </c>
      <c r="AR45">
        <v>6.2600000000000003E-2</v>
      </c>
      <c r="AS45">
        <v>0.46700000000000003</v>
      </c>
      <c r="AT45">
        <v>6.2600000000000003E-2</v>
      </c>
      <c r="AU45">
        <v>1.5485379999999999E-3</v>
      </c>
      <c r="AV45">
        <v>3.1361520000000001E-3</v>
      </c>
      <c r="AW45" s="95">
        <v>6.4599999999999998E-4</v>
      </c>
      <c r="AX45">
        <v>3.588319E-3</v>
      </c>
      <c r="AY45">
        <v>4.7581799999999999E-3</v>
      </c>
      <c r="AZ45">
        <v>2.0377630000000002E-3</v>
      </c>
      <c r="BA45">
        <v>4.2459610000000004E-3</v>
      </c>
      <c r="BB45">
        <v>1.4096969999999999E-3</v>
      </c>
      <c r="BC45">
        <v>1.6018250000000001E-3</v>
      </c>
      <c r="BD45">
        <v>1.69988E-3</v>
      </c>
      <c r="BE45">
        <v>2.2332860000000001E-3</v>
      </c>
      <c r="BF45">
        <v>2.470505E-3</v>
      </c>
      <c r="BG45" s="95">
        <v>7.2499999999999995E-4</v>
      </c>
      <c r="BH45">
        <v>2.0955869999999999E-3</v>
      </c>
      <c r="BI45">
        <v>2.9047249999999999E-3</v>
      </c>
      <c r="BJ45">
        <v>2.4740040000000001E-3</v>
      </c>
      <c r="BK45">
        <v>3.2343680000000001E-3</v>
      </c>
      <c r="BL45">
        <v>5.3186600000000002E-3</v>
      </c>
      <c r="BM45">
        <v>2.406872E-3</v>
      </c>
      <c r="BN45">
        <v>5.365051E-3</v>
      </c>
      <c r="BO45">
        <v>1.207383E-3</v>
      </c>
      <c r="BP45">
        <v>1.6710379999999999E-3</v>
      </c>
      <c r="BQ45">
        <v>1.3400689999999999E-3</v>
      </c>
      <c r="BR45">
        <v>2.0294620000000001E-3</v>
      </c>
      <c r="BS45">
        <v>2.532725E-3</v>
      </c>
      <c r="BT45">
        <v>4.0482199999999999E-3</v>
      </c>
      <c r="BU45">
        <v>3.8997630000000001E-3</v>
      </c>
      <c r="BV45">
        <v>2.2201399999999998E-3</v>
      </c>
      <c r="BW45">
        <v>3.9318000000000001E-3</v>
      </c>
      <c r="BX45">
        <v>2.1306020000000001E-3</v>
      </c>
      <c r="BY45">
        <v>1.5499450000000001E-3</v>
      </c>
      <c r="BZ45">
        <v>6.0120140000000004E-3</v>
      </c>
      <c r="CA45">
        <v>1.4887360000000001E-3</v>
      </c>
      <c r="CB45">
        <v>2.0857889999999998E-3</v>
      </c>
      <c r="CC45">
        <v>2.4785720000000001E-3</v>
      </c>
      <c r="CD45">
        <v>2.1265730000000001E-3</v>
      </c>
      <c r="CE45">
        <v>6.945466E-3</v>
      </c>
      <c r="CF45">
        <v>1.700713E-3</v>
      </c>
      <c r="CG45">
        <v>1.652417E-3</v>
      </c>
      <c r="CH45">
        <v>1.356131E-3</v>
      </c>
      <c r="CI45">
        <v>2.1672950000000001E-3</v>
      </c>
      <c r="CJ45">
        <v>3.0580669999999998E-3</v>
      </c>
      <c r="CK45">
        <v>2.9078060000000002E-3</v>
      </c>
      <c r="CL45">
        <v>6.2600000000000003E-2</v>
      </c>
      <c r="CM45">
        <v>2.824076E-3</v>
      </c>
      <c r="CN45">
        <v>1.365333E-3</v>
      </c>
      <c r="CO45">
        <v>1.7917600000000001E-3</v>
      </c>
      <c r="CP45">
        <v>1.5485379999999999E-3</v>
      </c>
      <c r="CQ45">
        <v>1.9586959999999998E-3</v>
      </c>
      <c r="CR45">
        <v>2.4138919999999999E-3</v>
      </c>
      <c r="CS45">
        <v>2.9267049999999999E-3</v>
      </c>
    </row>
    <row r="46" spans="1:97">
      <c r="A46" s="94">
        <v>48453</v>
      </c>
      <c r="B46">
        <v>3.588319E-3</v>
      </c>
      <c r="C46">
        <v>2.0377630000000002E-3</v>
      </c>
      <c r="D46">
        <v>2.0377630000000002E-3</v>
      </c>
      <c r="E46">
        <v>2.0377630000000002E-3</v>
      </c>
      <c r="F46">
        <v>2.0377630000000002E-3</v>
      </c>
      <c r="G46">
        <v>2.0377630000000002E-3</v>
      </c>
      <c r="H46">
        <v>2.0377630000000002E-3</v>
      </c>
      <c r="I46">
        <v>2.0377630000000002E-3</v>
      </c>
      <c r="J46">
        <v>2.2332860000000001E-3</v>
      </c>
      <c r="K46">
        <v>2.2332860000000001E-3</v>
      </c>
      <c r="L46">
        <v>2.2332860000000001E-3</v>
      </c>
      <c r="M46">
        <v>2.2332860000000001E-3</v>
      </c>
      <c r="N46">
        <v>2.2332860000000001E-3</v>
      </c>
      <c r="O46">
        <v>2.2332860000000001E-3</v>
      </c>
      <c r="P46">
        <v>2.2332860000000001E-3</v>
      </c>
      <c r="Q46">
        <v>2.470505E-3</v>
      </c>
      <c r="R46">
        <v>2.470505E-3</v>
      </c>
      <c r="S46">
        <v>2.470505E-3</v>
      </c>
      <c r="T46">
        <v>2.470505E-3</v>
      </c>
      <c r="U46">
        <v>2.9047249999999999E-3</v>
      </c>
      <c r="V46">
        <v>2.4740040000000001E-3</v>
      </c>
      <c r="W46">
        <v>5.365051E-3</v>
      </c>
      <c r="X46">
        <v>5.365051E-3</v>
      </c>
      <c r="Y46">
        <v>1.6710379999999999E-3</v>
      </c>
      <c r="Z46">
        <v>1.6710379999999999E-3</v>
      </c>
      <c r="AA46">
        <v>1.6710379999999999E-3</v>
      </c>
      <c r="AB46">
        <v>2.0294620000000001E-3</v>
      </c>
      <c r="AC46">
        <v>2.0857889999999998E-3</v>
      </c>
      <c r="AD46">
        <v>1.5499450000000001E-3</v>
      </c>
      <c r="AE46">
        <v>1.5499450000000001E-3</v>
      </c>
      <c r="AF46">
        <v>2.1306020000000001E-3</v>
      </c>
      <c r="AG46">
        <v>1.4887360000000001E-3</v>
      </c>
      <c r="AH46">
        <v>1.4887360000000001E-3</v>
      </c>
      <c r="AI46">
        <v>1.4887360000000001E-3</v>
      </c>
      <c r="AJ46">
        <v>1.4887360000000001E-3</v>
      </c>
      <c r="AK46">
        <v>2.1265730000000001E-3</v>
      </c>
      <c r="AL46">
        <v>2.1265730000000001E-3</v>
      </c>
      <c r="AM46">
        <v>2.1265730000000001E-3</v>
      </c>
      <c r="AN46">
        <v>1.652417E-3</v>
      </c>
      <c r="AO46">
        <v>2.9078060000000002E-3</v>
      </c>
      <c r="AP46">
        <v>6.2600000000000003E-2</v>
      </c>
      <c r="AQ46">
        <v>6.2600000000000003E-2</v>
      </c>
      <c r="AR46">
        <v>6.2600000000000003E-2</v>
      </c>
      <c r="AS46">
        <v>6.2600000000000003E-2</v>
      </c>
      <c r="AT46">
        <v>0.46700000000000003</v>
      </c>
      <c r="AU46">
        <v>1.5485379999999999E-3</v>
      </c>
      <c r="AV46">
        <v>3.1361520000000001E-3</v>
      </c>
      <c r="AW46" s="95">
        <v>6.4599999999999998E-4</v>
      </c>
      <c r="AX46">
        <v>3.588319E-3</v>
      </c>
      <c r="AY46">
        <v>4.7581799999999999E-3</v>
      </c>
      <c r="AZ46">
        <v>2.0377630000000002E-3</v>
      </c>
      <c r="BA46">
        <v>4.2459610000000004E-3</v>
      </c>
      <c r="BB46">
        <v>1.4096969999999999E-3</v>
      </c>
      <c r="BC46">
        <v>1.6018250000000001E-3</v>
      </c>
      <c r="BD46">
        <v>1.69988E-3</v>
      </c>
      <c r="BE46">
        <v>2.2332860000000001E-3</v>
      </c>
      <c r="BF46">
        <v>2.470505E-3</v>
      </c>
      <c r="BG46" s="95">
        <v>7.2499999999999995E-4</v>
      </c>
      <c r="BH46">
        <v>2.0955869999999999E-3</v>
      </c>
      <c r="BI46">
        <v>2.9047249999999999E-3</v>
      </c>
      <c r="BJ46">
        <v>2.4740040000000001E-3</v>
      </c>
      <c r="BK46">
        <v>3.2343680000000001E-3</v>
      </c>
      <c r="BL46">
        <v>5.3186600000000002E-3</v>
      </c>
      <c r="BM46">
        <v>2.406872E-3</v>
      </c>
      <c r="BN46">
        <v>5.365051E-3</v>
      </c>
      <c r="BO46">
        <v>1.207383E-3</v>
      </c>
      <c r="BP46">
        <v>1.6710379999999999E-3</v>
      </c>
      <c r="BQ46">
        <v>1.3400689999999999E-3</v>
      </c>
      <c r="BR46">
        <v>2.0294620000000001E-3</v>
      </c>
      <c r="BS46">
        <v>2.532725E-3</v>
      </c>
      <c r="BT46">
        <v>4.0482199999999999E-3</v>
      </c>
      <c r="BU46">
        <v>3.8997630000000001E-3</v>
      </c>
      <c r="BV46">
        <v>2.2201399999999998E-3</v>
      </c>
      <c r="BW46">
        <v>3.9318000000000001E-3</v>
      </c>
      <c r="BX46">
        <v>2.1306020000000001E-3</v>
      </c>
      <c r="BY46">
        <v>1.5499450000000001E-3</v>
      </c>
      <c r="BZ46">
        <v>6.0120140000000004E-3</v>
      </c>
      <c r="CA46">
        <v>1.4887360000000001E-3</v>
      </c>
      <c r="CB46">
        <v>2.0857889999999998E-3</v>
      </c>
      <c r="CC46">
        <v>2.4785720000000001E-3</v>
      </c>
      <c r="CD46">
        <v>2.1265730000000001E-3</v>
      </c>
      <c r="CE46">
        <v>6.945466E-3</v>
      </c>
      <c r="CF46">
        <v>1.700713E-3</v>
      </c>
      <c r="CG46">
        <v>1.652417E-3</v>
      </c>
      <c r="CH46">
        <v>1.356131E-3</v>
      </c>
      <c r="CI46">
        <v>2.1672950000000001E-3</v>
      </c>
      <c r="CJ46">
        <v>3.0580669999999998E-3</v>
      </c>
      <c r="CK46">
        <v>2.9078060000000002E-3</v>
      </c>
      <c r="CL46">
        <v>6.2600000000000003E-2</v>
      </c>
      <c r="CM46">
        <v>2.824076E-3</v>
      </c>
      <c r="CN46">
        <v>1.365333E-3</v>
      </c>
      <c r="CO46">
        <v>1.7917600000000001E-3</v>
      </c>
      <c r="CP46">
        <v>1.5485379999999999E-3</v>
      </c>
      <c r="CQ46">
        <v>1.9586959999999998E-3</v>
      </c>
      <c r="CR46">
        <v>2.4138919999999999E-3</v>
      </c>
      <c r="CS46">
        <v>2.9267049999999999E-3</v>
      </c>
    </row>
    <row r="47" spans="1:97">
      <c r="A47" s="94">
        <v>53033</v>
      </c>
      <c r="B47">
        <v>3.3805300000000001E-3</v>
      </c>
      <c r="C47">
        <v>5.1255019999999997E-3</v>
      </c>
      <c r="D47">
        <v>5.1255019999999997E-3</v>
      </c>
      <c r="E47">
        <v>5.1255019999999997E-3</v>
      </c>
      <c r="F47">
        <v>5.1255019999999997E-3</v>
      </c>
      <c r="G47">
        <v>5.1255019999999997E-3</v>
      </c>
      <c r="H47">
        <v>5.1255019999999997E-3</v>
      </c>
      <c r="I47">
        <v>5.1255019999999997E-3</v>
      </c>
      <c r="J47">
        <v>1.2962710000000001E-3</v>
      </c>
      <c r="K47">
        <v>1.2962710000000001E-3</v>
      </c>
      <c r="L47">
        <v>1.2962710000000001E-3</v>
      </c>
      <c r="M47">
        <v>1.2962710000000001E-3</v>
      </c>
      <c r="N47">
        <v>1.2962710000000001E-3</v>
      </c>
      <c r="O47">
        <v>1.2962710000000001E-3</v>
      </c>
      <c r="P47">
        <v>1.2962710000000001E-3</v>
      </c>
      <c r="Q47">
        <v>1.415513E-3</v>
      </c>
      <c r="R47">
        <v>1.415513E-3</v>
      </c>
      <c r="S47">
        <v>1.415513E-3</v>
      </c>
      <c r="T47">
        <v>1.415513E-3</v>
      </c>
      <c r="U47">
        <v>1.733795E-3</v>
      </c>
      <c r="V47">
        <v>1.5996999999999999E-3</v>
      </c>
      <c r="W47">
        <v>1.7014179999999999E-3</v>
      </c>
      <c r="X47">
        <v>1.7014179999999999E-3</v>
      </c>
      <c r="Y47">
        <v>1.260249E-3</v>
      </c>
      <c r="Z47">
        <v>1.260249E-3</v>
      </c>
      <c r="AA47">
        <v>1.260249E-3</v>
      </c>
      <c r="AB47">
        <v>1.5558950000000001E-3</v>
      </c>
      <c r="AC47">
        <v>1.358426E-3</v>
      </c>
      <c r="AD47">
        <v>1.217018E-3</v>
      </c>
      <c r="AE47">
        <v>1.217018E-3</v>
      </c>
      <c r="AF47">
        <v>6.5684059999999997E-3</v>
      </c>
      <c r="AG47">
        <v>1.231848E-3</v>
      </c>
      <c r="AH47">
        <v>1.231848E-3</v>
      </c>
      <c r="AI47">
        <v>1.231848E-3</v>
      </c>
      <c r="AJ47">
        <v>1.231848E-3</v>
      </c>
      <c r="AK47">
        <v>1.4729330000000001E-3</v>
      </c>
      <c r="AL47">
        <v>1.4729330000000001E-3</v>
      </c>
      <c r="AM47">
        <v>1.4729330000000001E-3</v>
      </c>
      <c r="AN47">
        <v>1.2864280000000001E-3</v>
      </c>
      <c r="AO47">
        <v>1.56942E-3</v>
      </c>
      <c r="AP47">
        <v>2.124838E-3</v>
      </c>
      <c r="AQ47">
        <v>2.124838E-3</v>
      </c>
      <c r="AR47">
        <v>2.124838E-3</v>
      </c>
      <c r="AS47">
        <v>2.124838E-3</v>
      </c>
      <c r="AT47">
        <v>2.124838E-3</v>
      </c>
      <c r="AU47">
        <v>0.46700000000000003</v>
      </c>
      <c r="AV47">
        <v>1.523164E-3</v>
      </c>
      <c r="AW47">
        <v>1.5120610000000001E-3</v>
      </c>
      <c r="AX47">
        <v>3.3805300000000001E-3</v>
      </c>
      <c r="AY47">
        <v>1.807463E-3</v>
      </c>
      <c r="AZ47">
        <v>5.1255019999999997E-3</v>
      </c>
      <c r="BA47">
        <v>3.2111879999999998E-3</v>
      </c>
      <c r="BB47">
        <v>1.169633E-3</v>
      </c>
      <c r="BC47">
        <v>1.2293740000000001E-3</v>
      </c>
      <c r="BD47">
        <v>1.2704459999999999E-3</v>
      </c>
      <c r="BE47">
        <v>1.2962710000000001E-3</v>
      </c>
      <c r="BF47">
        <v>1.415513E-3</v>
      </c>
      <c r="BG47">
        <v>1.2613909999999999E-3</v>
      </c>
      <c r="BH47">
        <v>8.0482959999999999E-3</v>
      </c>
      <c r="BI47">
        <v>1.733795E-3</v>
      </c>
      <c r="BJ47">
        <v>1.5996999999999999E-3</v>
      </c>
      <c r="BK47">
        <v>2.0410749999999998E-3</v>
      </c>
      <c r="BL47">
        <v>2.307468E-3</v>
      </c>
      <c r="BM47">
        <v>1.4989020000000001E-3</v>
      </c>
      <c r="BN47">
        <v>1.7014179999999999E-3</v>
      </c>
      <c r="BO47">
        <v>1.09311E-3</v>
      </c>
      <c r="BP47">
        <v>1.260249E-3</v>
      </c>
      <c r="BQ47">
        <v>1.141036E-3</v>
      </c>
      <c r="BR47">
        <v>1.5558950000000001E-3</v>
      </c>
      <c r="BS47">
        <v>2.1671640000000001E-3</v>
      </c>
      <c r="BT47">
        <v>1.661418E-3</v>
      </c>
      <c r="BU47">
        <v>1.9140959999999999E-3</v>
      </c>
      <c r="BV47">
        <v>5.0425690000000002E-3</v>
      </c>
      <c r="BW47">
        <v>2.6151239999999999E-3</v>
      </c>
      <c r="BX47">
        <v>6.5684059999999997E-3</v>
      </c>
      <c r="BY47">
        <v>1.217018E-3</v>
      </c>
      <c r="BZ47">
        <v>2.8413710000000001E-3</v>
      </c>
      <c r="CA47">
        <v>1.231848E-3</v>
      </c>
      <c r="CB47">
        <v>1.358426E-3</v>
      </c>
      <c r="CC47">
        <v>2.7900799999999999E-3</v>
      </c>
      <c r="CD47">
        <v>1.4729330000000001E-3</v>
      </c>
      <c r="CE47">
        <v>2.135854E-3</v>
      </c>
      <c r="CF47">
        <v>1.5070958000000001E-2</v>
      </c>
      <c r="CG47">
        <v>1.2864280000000001E-3</v>
      </c>
      <c r="CH47">
        <v>1.141855E-3</v>
      </c>
      <c r="CI47">
        <v>1.3503250000000001E-3</v>
      </c>
      <c r="CJ47">
        <v>2.6983739999999999E-3</v>
      </c>
      <c r="CK47">
        <v>1.56942E-3</v>
      </c>
      <c r="CL47">
        <v>2.124838E-3</v>
      </c>
      <c r="CM47">
        <v>4.6774360000000001E-3</v>
      </c>
      <c r="CN47">
        <v>1.1756030000000001E-3</v>
      </c>
      <c r="CO47">
        <v>1.2924360000000001E-3</v>
      </c>
      <c r="CP47">
        <v>0.313</v>
      </c>
      <c r="CQ47">
        <v>1.3755970000000001E-3</v>
      </c>
      <c r="CR47">
        <v>1.8035690000000001E-3</v>
      </c>
      <c r="CS47">
        <v>3.9783120000000003E-3</v>
      </c>
    </row>
    <row r="48" spans="1:97">
      <c r="A48" s="94">
        <v>1</v>
      </c>
      <c r="B48" s="95">
        <v>9.6299999999999999E-4</v>
      </c>
      <c r="C48" s="95">
        <v>7.1199999999999996E-4</v>
      </c>
      <c r="D48" s="95">
        <v>7.1199999999999996E-4</v>
      </c>
      <c r="E48" s="95">
        <v>7.1199999999999996E-4</v>
      </c>
      <c r="F48" s="95">
        <v>7.1199999999999996E-4</v>
      </c>
      <c r="G48" s="95">
        <v>7.1199999999999996E-4</v>
      </c>
      <c r="H48" s="95">
        <v>7.1199999999999996E-4</v>
      </c>
      <c r="I48" s="95">
        <v>7.1199999999999996E-4</v>
      </c>
      <c r="J48">
        <v>3.4778690000000002E-3</v>
      </c>
      <c r="K48">
        <v>3.4778690000000002E-3</v>
      </c>
      <c r="L48">
        <v>3.4778690000000002E-3</v>
      </c>
      <c r="M48">
        <v>3.4778690000000002E-3</v>
      </c>
      <c r="N48">
        <v>3.4778690000000002E-3</v>
      </c>
      <c r="O48">
        <v>3.4778690000000002E-3</v>
      </c>
      <c r="P48">
        <v>3.4778690000000002E-3</v>
      </c>
      <c r="Q48">
        <v>6.5197390000000001E-3</v>
      </c>
      <c r="R48">
        <v>6.5197390000000001E-3</v>
      </c>
      <c r="S48">
        <v>6.5197390000000001E-3</v>
      </c>
      <c r="T48">
        <v>6.5197390000000001E-3</v>
      </c>
      <c r="U48">
        <v>2.9342470000000001E-3</v>
      </c>
      <c r="V48">
        <v>2.92326E-3</v>
      </c>
      <c r="W48">
        <v>4.0575139999999999E-3</v>
      </c>
      <c r="X48">
        <v>4.0575139999999999E-3</v>
      </c>
      <c r="Y48">
        <v>1.9043090000000001E-3</v>
      </c>
      <c r="Z48">
        <v>1.9043090000000001E-3</v>
      </c>
      <c r="AA48">
        <v>1.9043090000000001E-3</v>
      </c>
      <c r="AB48">
        <v>1.9304929999999999E-3</v>
      </c>
      <c r="AC48">
        <v>3.3271920000000001E-3</v>
      </c>
      <c r="AD48">
        <v>1.647188E-3</v>
      </c>
      <c r="AE48">
        <v>1.647188E-3</v>
      </c>
      <c r="AF48" s="95">
        <v>7.4799999999999997E-4</v>
      </c>
      <c r="AG48">
        <v>1.4610160000000001E-3</v>
      </c>
      <c r="AH48">
        <v>1.4610160000000001E-3</v>
      </c>
      <c r="AI48">
        <v>1.4610160000000001E-3</v>
      </c>
      <c r="AJ48">
        <v>1.4610160000000001E-3</v>
      </c>
      <c r="AK48">
        <v>2.6115629999999999E-3</v>
      </c>
      <c r="AL48">
        <v>2.6115629999999999E-3</v>
      </c>
      <c r="AM48">
        <v>2.6115629999999999E-3</v>
      </c>
      <c r="AN48">
        <v>1.7754940000000001E-3</v>
      </c>
      <c r="AO48">
        <v>6.5815439999999999E-3</v>
      </c>
      <c r="AP48">
        <v>1.774973E-3</v>
      </c>
      <c r="AQ48">
        <v>1.774973E-3</v>
      </c>
      <c r="AR48">
        <v>1.774973E-3</v>
      </c>
      <c r="AS48">
        <v>1.774973E-3</v>
      </c>
      <c r="AT48">
        <v>1.774973E-3</v>
      </c>
      <c r="AU48" s="95">
        <v>6.2799999999999998E-4</v>
      </c>
      <c r="AV48">
        <v>0.78</v>
      </c>
      <c r="AW48" s="95">
        <v>3.1300000000000002E-4</v>
      </c>
      <c r="AX48" s="95">
        <v>9.6299999999999999E-4</v>
      </c>
      <c r="AY48">
        <v>3.9939709999999998E-3</v>
      </c>
      <c r="AZ48" s="95">
        <v>7.1199999999999996E-4</v>
      </c>
      <c r="BA48">
        <v>1.1880199999999999E-3</v>
      </c>
      <c r="BB48">
        <v>1.3771689999999999E-3</v>
      </c>
      <c r="BC48">
        <v>1.767993E-3</v>
      </c>
      <c r="BD48">
        <v>1.9695440000000002E-3</v>
      </c>
      <c r="BE48">
        <v>3.4778690000000002E-3</v>
      </c>
      <c r="BF48">
        <v>6.5197390000000001E-3</v>
      </c>
      <c r="BG48" s="95">
        <v>3.3300000000000002E-4</v>
      </c>
      <c r="BH48" s="95">
        <v>7.7300000000000003E-4</v>
      </c>
      <c r="BI48">
        <v>2.9342470000000001E-3</v>
      </c>
      <c r="BJ48">
        <v>2.92326E-3</v>
      </c>
      <c r="BK48">
        <v>1.981918E-3</v>
      </c>
      <c r="BL48">
        <v>1.839329E-3</v>
      </c>
      <c r="BM48">
        <v>3.8200840000000001E-3</v>
      </c>
      <c r="BN48">
        <v>4.0575139999999999E-3</v>
      </c>
      <c r="BO48">
        <v>1.0536390000000001E-3</v>
      </c>
      <c r="BP48">
        <v>1.9043090000000001E-3</v>
      </c>
      <c r="BQ48">
        <v>1.2622569999999999E-3</v>
      </c>
      <c r="BR48">
        <v>1.9304929999999999E-3</v>
      </c>
      <c r="BS48">
        <v>1.454966E-3</v>
      </c>
      <c r="BT48">
        <v>7.366549E-3</v>
      </c>
      <c r="BU48">
        <v>2.7605519999999999E-3</v>
      </c>
      <c r="BV48" s="95">
        <v>8.6700000000000004E-4</v>
      </c>
      <c r="BW48">
        <v>1.4607590000000001E-3</v>
      </c>
      <c r="BX48" s="95">
        <v>7.4799999999999997E-4</v>
      </c>
      <c r="BY48">
        <v>1.647188E-3</v>
      </c>
      <c r="BZ48">
        <v>1.215753E-3</v>
      </c>
      <c r="CA48">
        <v>1.4610160000000001E-3</v>
      </c>
      <c r="CB48">
        <v>3.3271920000000001E-3</v>
      </c>
      <c r="CC48">
        <v>1.1424759999999999E-3</v>
      </c>
      <c r="CD48">
        <v>2.6115629999999999E-3</v>
      </c>
      <c r="CE48">
        <v>2.1829509999999998E-3</v>
      </c>
      <c r="CF48" s="95">
        <v>6.5700000000000003E-4</v>
      </c>
      <c r="CG48">
        <v>1.7754940000000001E-3</v>
      </c>
      <c r="CH48">
        <v>1.2955899999999999E-3</v>
      </c>
      <c r="CI48">
        <v>3.9362959999999997E-3</v>
      </c>
      <c r="CJ48">
        <v>1.3062830000000001E-3</v>
      </c>
      <c r="CK48">
        <v>6.5815439999999999E-3</v>
      </c>
      <c r="CL48">
        <v>1.774973E-3</v>
      </c>
      <c r="CM48" s="95">
        <v>8.9700000000000001E-4</v>
      </c>
      <c r="CN48">
        <v>1.2705990000000001E-3</v>
      </c>
      <c r="CO48">
        <v>2.225136E-3</v>
      </c>
      <c r="CP48" s="95">
        <v>6.2799999999999998E-4</v>
      </c>
      <c r="CQ48">
        <v>2.5249249999999999E-3</v>
      </c>
      <c r="CR48">
        <v>1.8758939999999999E-3</v>
      </c>
      <c r="CS48">
        <v>1.0135960000000001E-3</v>
      </c>
    </row>
    <row r="49" spans="1:97">
      <c r="A49" s="94">
        <v>2</v>
      </c>
      <c r="B49">
        <v>2.8330569999999999E-3</v>
      </c>
      <c r="C49">
        <v>3.3497190000000001E-3</v>
      </c>
      <c r="D49">
        <v>3.3497190000000001E-3</v>
      </c>
      <c r="E49">
        <v>3.3497190000000001E-3</v>
      </c>
      <c r="F49">
        <v>3.3497190000000001E-3</v>
      </c>
      <c r="G49">
        <v>3.3497190000000001E-3</v>
      </c>
      <c r="H49">
        <v>3.3497190000000001E-3</v>
      </c>
      <c r="I49">
        <v>3.3497190000000001E-3</v>
      </c>
      <c r="J49">
        <v>1.853501E-3</v>
      </c>
      <c r="K49">
        <v>1.853501E-3</v>
      </c>
      <c r="L49">
        <v>1.853501E-3</v>
      </c>
      <c r="M49">
        <v>1.853501E-3</v>
      </c>
      <c r="N49">
        <v>1.853501E-3</v>
      </c>
      <c r="O49">
        <v>1.853501E-3</v>
      </c>
      <c r="P49">
        <v>1.853501E-3</v>
      </c>
      <c r="Q49">
        <v>1.9460390000000001E-3</v>
      </c>
      <c r="R49">
        <v>1.9460390000000001E-3</v>
      </c>
      <c r="S49">
        <v>1.9460390000000001E-3</v>
      </c>
      <c r="T49">
        <v>1.9460390000000001E-3</v>
      </c>
      <c r="U49">
        <v>2.1646170000000002E-3</v>
      </c>
      <c r="V49">
        <v>2.0873789999999999E-3</v>
      </c>
      <c r="W49">
        <v>2.1258829999999999E-3</v>
      </c>
      <c r="X49">
        <v>2.1258829999999999E-3</v>
      </c>
      <c r="Y49">
        <v>1.8481909999999999E-3</v>
      </c>
      <c r="Z49">
        <v>1.8481909999999999E-3</v>
      </c>
      <c r="AA49">
        <v>1.8481909999999999E-3</v>
      </c>
      <c r="AB49">
        <v>2.0806930000000002E-3</v>
      </c>
      <c r="AC49">
        <v>1.9116389999999999E-3</v>
      </c>
      <c r="AD49">
        <v>1.816572E-3</v>
      </c>
      <c r="AE49">
        <v>1.816572E-3</v>
      </c>
      <c r="AF49">
        <v>3.3653329999999999E-3</v>
      </c>
      <c r="AG49">
        <v>1.8404599999999999E-3</v>
      </c>
      <c r="AH49">
        <v>1.8404599999999999E-3</v>
      </c>
      <c r="AI49">
        <v>1.8404599999999999E-3</v>
      </c>
      <c r="AJ49">
        <v>1.8404599999999999E-3</v>
      </c>
      <c r="AK49">
        <v>2.0066760000000002E-3</v>
      </c>
      <c r="AL49">
        <v>2.0066760000000002E-3</v>
      </c>
      <c r="AM49">
        <v>2.0066760000000002E-3</v>
      </c>
      <c r="AN49">
        <v>1.8763009999999999E-3</v>
      </c>
      <c r="AO49">
        <v>2.0527649999999998E-3</v>
      </c>
      <c r="AP49">
        <v>2.3533299999999998E-3</v>
      </c>
      <c r="AQ49">
        <v>2.3533299999999998E-3</v>
      </c>
      <c r="AR49">
        <v>2.3533299999999998E-3</v>
      </c>
      <c r="AS49">
        <v>2.3533299999999998E-3</v>
      </c>
      <c r="AT49">
        <v>2.3533299999999998E-3</v>
      </c>
      <c r="AU49">
        <v>4.014564E-3</v>
      </c>
      <c r="AV49">
        <v>2.0164789999999998E-3</v>
      </c>
      <c r="AW49">
        <v>0.78</v>
      </c>
      <c r="AX49">
        <v>2.8330569999999999E-3</v>
      </c>
      <c r="AY49">
        <v>2.187994E-3</v>
      </c>
      <c r="AZ49">
        <v>3.3497190000000001E-3</v>
      </c>
      <c r="BA49">
        <v>2.7293759999999999E-3</v>
      </c>
      <c r="BB49">
        <v>1.783597E-3</v>
      </c>
      <c r="BC49">
        <v>1.8237189999999999E-3</v>
      </c>
      <c r="BD49">
        <v>1.8556340000000001E-3</v>
      </c>
      <c r="BE49">
        <v>1.853501E-3</v>
      </c>
      <c r="BF49">
        <v>1.9460390000000001E-3</v>
      </c>
      <c r="BG49">
        <v>3.2355169999999998E-3</v>
      </c>
      <c r="BH49">
        <v>3.3799300000000002E-3</v>
      </c>
      <c r="BI49">
        <v>2.1646170000000002E-3</v>
      </c>
      <c r="BJ49">
        <v>2.0873789999999999E-3</v>
      </c>
      <c r="BK49">
        <v>2.3328120000000001E-3</v>
      </c>
      <c r="BL49">
        <v>2.4300010000000002E-3</v>
      </c>
      <c r="BM49">
        <v>2.0140119999999999E-3</v>
      </c>
      <c r="BN49">
        <v>2.1258829999999999E-3</v>
      </c>
      <c r="BO49">
        <v>1.7303380000000001E-3</v>
      </c>
      <c r="BP49">
        <v>1.8481909999999999E-3</v>
      </c>
      <c r="BQ49">
        <v>1.7620089999999999E-3</v>
      </c>
      <c r="BR49">
        <v>2.0806930000000002E-3</v>
      </c>
      <c r="BS49">
        <v>2.4269980000000001E-3</v>
      </c>
      <c r="BT49">
        <v>2.102905E-3</v>
      </c>
      <c r="BU49">
        <v>2.2537479999999999E-3</v>
      </c>
      <c r="BV49">
        <v>3.1429370000000002E-3</v>
      </c>
      <c r="BW49">
        <v>2.5582410000000002E-3</v>
      </c>
      <c r="BX49">
        <v>3.3653329999999999E-3</v>
      </c>
      <c r="BY49">
        <v>1.816572E-3</v>
      </c>
      <c r="BZ49">
        <v>2.6354870000000002E-3</v>
      </c>
      <c r="CA49">
        <v>1.8404599999999999E-3</v>
      </c>
      <c r="CB49">
        <v>1.9116389999999999E-3</v>
      </c>
      <c r="CC49">
        <v>2.682149E-3</v>
      </c>
      <c r="CD49">
        <v>2.0066760000000002E-3</v>
      </c>
      <c r="CE49">
        <v>2.351494E-3</v>
      </c>
      <c r="CF49">
        <v>3.7940309999999998E-3</v>
      </c>
      <c r="CG49">
        <v>1.8763009999999999E-3</v>
      </c>
      <c r="CH49">
        <v>1.760218E-3</v>
      </c>
      <c r="CI49">
        <v>1.901161E-3</v>
      </c>
      <c r="CJ49">
        <v>2.611272E-3</v>
      </c>
      <c r="CK49">
        <v>2.0527649999999998E-3</v>
      </c>
      <c r="CL49">
        <v>2.3533299999999998E-3</v>
      </c>
      <c r="CM49">
        <v>3.0506919999999998E-3</v>
      </c>
      <c r="CN49">
        <v>1.797828E-3</v>
      </c>
      <c r="CO49">
        <v>1.8692660000000001E-3</v>
      </c>
      <c r="CP49">
        <v>4.014564E-3</v>
      </c>
      <c r="CQ49">
        <v>1.934025E-3</v>
      </c>
      <c r="CR49">
        <v>2.2300890000000002E-3</v>
      </c>
      <c r="CS49">
        <v>2.9182790000000002E-3</v>
      </c>
    </row>
    <row r="50" spans="1:97">
      <c r="A50" s="94">
        <v>4</v>
      </c>
      <c r="B50">
        <v>0.313</v>
      </c>
      <c r="C50">
        <v>4.8363770000000002E-3</v>
      </c>
      <c r="D50">
        <v>4.8363770000000002E-3</v>
      </c>
      <c r="E50">
        <v>4.8363770000000002E-3</v>
      </c>
      <c r="F50">
        <v>4.8363770000000002E-3</v>
      </c>
      <c r="G50">
        <v>4.8363770000000002E-3</v>
      </c>
      <c r="H50">
        <v>4.8363770000000002E-3</v>
      </c>
      <c r="I50">
        <v>4.8363770000000002E-3</v>
      </c>
      <c r="J50">
        <v>1.4145309999999999E-3</v>
      </c>
      <c r="K50">
        <v>1.4145309999999999E-3</v>
      </c>
      <c r="L50">
        <v>1.4145309999999999E-3</v>
      </c>
      <c r="M50">
        <v>1.4145309999999999E-3</v>
      </c>
      <c r="N50">
        <v>1.4145309999999999E-3</v>
      </c>
      <c r="O50">
        <v>1.4145309999999999E-3</v>
      </c>
      <c r="P50">
        <v>1.4145309999999999E-3</v>
      </c>
      <c r="Q50">
        <v>1.5315019999999999E-3</v>
      </c>
      <c r="R50">
        <v>1.5315019999999999E-3</v>
      </c>
      <c r="S50">
        <v>1.5315019999999999E-3</v>
      </c>
      <c r="T50">
        <v>1.5315019999999999E-3</v>
      </c>
      <c r="U50">
        <v>1.851641E-3</v>
      </c>
      <c r="V50">
        <v>1.6465640000000001E-3</v>
      </c>
      <c r="W50">
        <v>2.216155E-3</v>
      </c>
      <c r="X50">
        <v>2.216155E-3</v>
      </c>
      <c r="Y50">
        <v>1.217011E-3</v>
      </c>
      <c r="Z50">
        <v>1.217011E-3</v>
      </c>
      <c r="AA50">
        <v>1.217011E-3</v>
      </c>
      <c r="AB50">
        <v>1.4890680000000001E-3</v>
      </c>
      <c r="AC50">
        <v>1.39598E-3</v>
      </c>
      <c r="AD50">
        <v>1.1550340000000001E-3</v>
      </c>
      <c r="AE50">
        <v>1.1550340000000001E-3</v>
      </c>
      <c r="AF50">
        <v>5.0092310000000003E-3</v>
      </c>
      <c r="AG50">
        <v>1.1393130000000001E-3</v>
      </c>
      <c r="AH50">
        <v>1.1393130000000001E-3</v>
      </c>
      <c r="AI50">
        <v>1.1393130000000001E-3</v>
      </c>
      <c r="AJ50">
        <v>1.1393130000000001E-3</v>
      </c>
      <c r="AK50">
        <v>1.4711419999999999E-3</v>
      </c>
      <c r="AL50">
        <v>1.4711419999999999E-3</v>
      </c>
      <c r="AM50">
        <v>1.4711419999999999E-3</v>
      </c>
      <c r="AN50">
        <v>1.222877E-3</v>
      </c>
      <c r="AO50">
        <v>1.7292519999999999E-3</v>
      </c>
      <c r="AP50">
        <v>3.682524E-3</v>
      </c>
      <c r="AQ50">
        <v>3.682524E-3</v>
      </c>
      <c r="AR50">
        <v>3.682524E-3</v>
      </c>
      <c r="AS50">
        <v>3.682524E-3</v>
      </c>
      <c r="AT50">
        <v>3.682524E-3</v>
      </c>
      <c r="AU50">
        <v>2.5283390000000001E-3</v>
      </c>
      <c r="AV50">
        <v>1.746888E-3</v>
      </c>
      <c r="AW50" s="95">
        <v>7.9799999999999999E-4</v>
      </c>
      <c r="AX50">
        <v>0.46700000000000003</v>
      </c>
      <c r="AY50">
        <v>2.240653E-3</v>
      </c>
      <c r="AZ50">
        <v>4.8363770000000002E-3</v>
      </c>
      <c r="BA50">
        <v>5.5377480000000003E-3</v>
      </c>
      <c r="BB50">
        <v>1.0827639999999999E-3</v>
      </c>
      <c r="BC50">
        <v>1.1789630000000001E-3</v>
      </c>
      <c r="BD50">
        <v>1.231563E-3</v>
      </c>
      <c r="BE50">
        <v>1.4145309999999999E-3</v>
      </c>
      <c r="BF50">
        <v>1.5315019999999999E-3</v>
      </c>
      <c r="BG50" s="95">
        <v>9.0200000000000002E-4</v>
      </c>
      <c r="BH50">
        <v>3.9734030000000004E-3</v>
      </c>
      <c r="BI50">
        <v>1.851641E-3</v>
      </c>
      <c r="BJ50">
        <v>1.6465640000000001E-3</v>
      </c>
      <c r="BK50">
        <v>2.2013390000000001E-3</v>
      </c>
      <c r="BL50">
        <v>3.063554E-3</v>
      </c>
      <c r="BM50">
        <v>1.5639510000000001E-3</v>
      </c>
      <c r="BN50">
        <v>2.216155E-3</v>
      </c>
      <c r="BO50" s="95">
        <v>9.7099999999999997E-4</v>
      </c>
      <c r="BP50">
        <v>1.217011E-3</v>
      </c>
      <c r="BQ50">
        <v>1.044019E-3</v>
      </c>
      <c r="BR50">
        <v>1.4890680000000001E-3</v>
      </c>
      <c r="BS50">
        <v>2.0594760000000002E-3</v>
      </c>
      <c r="BT50">
        <v>2.0060669999999998E-3</v>
      </c>
      <c r="BU50">
        <v>2.2257079999999999E-3</v>
      </c>
      <c r="BV50">
        <v>3.2565010000000002E-3</v>
      </c>
      <c r="BW50">
        <v>3.1703510000000001E-3</v>
      </c>
      <c r="BX50">
        <v>5.0092310000000003E-3</v>
      </c>
      <c r="BY50">
        <v>1.1550340000000001E-3</v>
      </c>
      <c r="BZ50">
        <v>8.3364419999999995E-3</v>
      </c>
      <c r="CA50">
        <v>1.1393130000000001E-3</v>
      </c>
      <c r="CB50">
        <v>1.39598E-3</v>
      </c>
      <c r="CC50">
        <v>2.45195E-3</v>
      </c>
      <c r="CD50">
        <v>1.4711419999999999E-3</v>
      </c>
      <c r="CE50">
        <v>2.9590950000000001E-3</v>
      </c>
      <c r="CF50">
        <v>3.094088E-3</v>
      </c>
      <c r="CG50">
        <v>1.222877E-3</v>
      </c>
      <c r="CH50">
        <v>1.050626E-3</v>
      </c>
      <c r="CI50">
        <v>1.4155249999999999E-3</v>
      </c>
      <c r="CJ50">
        <v>2.7798060000000001E-3</v>
      </c>
      <c r="CK50">
        <v>1.7292519999999999E-3</v>
      </c>
      <c r="CL50">
        <v>3.682524E-3</v>
      </c>
      <c r="CM50">
        <v>7.7907139999999998E-3</v>
      </c>
      <c r="CN50">
        <v>1.06821E-3</v>
      </c>
      <c r="CO50">
        <v>1.272479E-3</v>
      </c>
      <c r="CP50">
        <v>2.5283390000000001E-3</v>
      </c>
      <c r="CQ50">
        <v>1.3670640000000001E-3</v>
      </c>
      <c r="CR50">
        <v>1.7660670000000001E-3</v>
      </c>
      <c r="CS50">
        <v>4.325181E-3</v>
      </c>
    </row>
    <row r="51" spans="1:97">
      <c r="A51" s="94">
        <v>5</v>
      </c>
      <c r="B51">
        <v>1.3916379999999999E-3</v>
      </c>
      <c r="C51" s="95">
        <v>9.6400000000000001E-4</v>
      </c>
      <c r="D51" s="95">
        <v>9.6400000000000001E-4</v>
      </c>
      <c r="E51" s="95">
        <v>9.6400000000000001E-4</v>
      </c>
      <c r="F51" s="95">
        <v>9.6400000000000001E-4</v>
      </c>
      <c r="G51" s="95">
        <v>9.6400000000000001E-4</v>
      </c>
      <c r="H51" s="95">
        <v>9.6400000000000001E-4</v>
      </c>
      <c r="I51" s="95">
        <v>9.6400000000000001E-4</v>
      </c>
      <c r="J51">
        <v>2.11152E-3</v>
      </c>
      <c r="K51">
        <v>2.11152E-3</v>
      </c>
      <c r="L51">
        <v>2.11152E-3</v>
      </c>
      <c r="M51">
        <v>2.11152E-3</v>
      </c>
      <c r="N51">
        <v>2.11152E-3</v>
      </c>
      <c r="O51">
        <v>2.11152E-3</v>
      </c>
      <c r="P51">
        <v>2.11152E-3</v>
      </c>
      <c r="Q51">
        <v>2.9581939999999999E-3</v>
      </c>
      <c r="R51">
        <v>2.9581939999999999E-3</v>
      </c>
      <c r="S51">
        <v>2.9581939999999999E-3</v>
      </c>
      <c r="T51">
        <v>2.9581939999999999E-3</v>
      </c>
      <c r="U51">
        <v>4.3097209999999999E-3</v>
      </c>
      <c r="V51">
        <v>3.218594E-3</v>
      </c>
      <c r="W51">
        <v>5.9668159999999998E-3</v>
      </c>
      <c r="X51">
        <v>5.9668159999999998E-3</v>
      </c>
      <c r="Y51">
        <v>1.631611E-3</v>
      </c>
      <c r="Z51">
        <v>1.631611E-3</v>
      </c>
      <c r="AA51">
        <v>1.631611E-3</v>
      </c>
      <c r="AB51">
        <v>2.1687910000000002E-3</v>
      </c>
      <c r="AC51">
        <v>2.298418E-3</v>
      </c>
      <c r="AD51">
        <v>1.458282E-3</v>
      </c>
      <c r="AE51">
        <v>1.458282E-3</v>
      </c>
      <c r="AF51">
        <v>1.030558E-3</v>
      </c>
      <c r="AG51">
        <v>1.380975E-3</v>
      </c>
      <c r="AH51">
        <v>1.380975E-3</v>
      </c>
      <c r="AI51">
        <v>1.380975E-3</v>
      </c>
      <c r="AJ51">
        <v>1.380975E-3</v>
      </c>
      <c r="AK51">
        <v>2.446293E-3</v>
      </c>
      <c r="AL51">
        <v>2.446293E-3</v>
      </c>
      <c r="AM51">
        <v>2.446293E-3</v>
      </c>
      <c r="AN51">
        <v>1.61291E-3</v>
      </c>
      <c r="AO51">
        <v>4.6653049999999998E-3</v>
      </c>
      <c r="AP51">
        <v>3.032823E-3</v>
      </c>
      <c r="AQ51">
        <v>3.032823E-3</v>
      </c>
      <c r="AR51">
        <v>3.032823E-3</v>
      </c>
      <c r="AS51">
        <v>3.032823E-3</v>
      </c>
      <c r="AT51">
        <v>3.032823E-3</v>
      </c>
      <c r="AU51" s="95">
        <v>8.4000000000000003E-4</v>
      </c>
      <c r="AV51">
        <v>4.4979709999999999E-3</v>
      </c>
      <c r="AW51" s="95">
        <v>3.8299999999999999E-4</v>
      </c>
      <c r="AX51">
        <v>1.3916379999999999E-3</v>
      </c>
      <c r="AY51">
        <v>0.78</v>
      </c>
      <c r="AZ51" s="95">
        <v>9.6400000000000001E-4</v>
      </c>
      <c r="BA51">
        <v>1.900246E-3</v>
      </c>
      <c r="BB51">
        <v>1.2741849999999999E-3</v>
      </c>
      <c r="BC51">
        <v>1.528104E-3</v>
      </c>
      <c r="BD51">
        <v>1.6750370000000001E-3</v>
      </c>
      <c r="BE51">
        <v>2.11152E-3</v>
      </c>
      <c r="BF51">
        <v>2.9581939999999999E-3</v>
      </c>
      <c r="BG51" s="95">
        <v>4.0200000000000001E-4</v>
      </c>
      <c r="BH51">
        <v>1.079637E-3</v>
      </c>
      <c r="BI51">
        <v>4.3097209999999999E-3</v>
      </c>
      <c r="BJ51">
        <v>3.218594E-3</v>
      </c>
      <c r="BK51">
        <v>3.5734600000000001E-3</v>
      </c>
      <c r="BL51">
        <v>3.8248869999999999E-3</v>
      </c>
      <c r="BM51">
        <v>3.0985100000000001E-3</v>
      </c>
      <c r="BN51">
        <v>5.9668159999999998E-3</v>
      </c>
      <c r="BO51">
        <v>1.031164E-3</v>
      </c>
      <c r="BP51">
        <v>1.631611E-3</v>
      </c>
      <c r="BQ51">
        <v>1.1872440000000001E-3</v>
      </c>
      <c r="BR51">
        <v>2.1687910000000002E-3</v>
      </c>
      <c r="BS51">
        <v>2.2214090000000001E-3</v>
      </c>
      <c r="BT51">
        <v>9.2572460000000002E-3</v>
      </c>
      <c r="BU51">
        <v>6.9329969999999998E-3</v>
      </c>
      <c r="BV51">
        <v>1.2425959999999999E-3</v>
      </c>
      <c r="BW51">
        <v>2.5591030000000001E-3</v>
      </c>
      <c r="BX51">
        <v>1.030558E-3</v>
      </c>
      <c r="BY51">
        <v>1.458282E-3</v>
      </c>
      <c r="BZ51">
        <v>1.9031090000000001E-3</v>
      </c>
      <c r="CA51">
        <v>1.380975E-3</v>
      </c>
      <c r="CB51">
        <v>2.298418E-3</v>
      </c>
      <c r="CC51">
        <v>1.72394E-3</v>
      </c>
      <c r="CD51">
        <v>2.446293E-3</v>
      </c>
      <c r="CE51">
        <v>5.3778519999999998E-3</v>
      </c>
      <c r="CF51" s="95">
        <v>8.8400000000000002E-4</v>
      </c>
      <c r="CG51">
        <v>1.61291E-3</v>
      </c>
      <c r="CH51">
        <v>1.2059740000000001E-3</v>
      </c>
      <c r="CI51">
        <v>2.3752780000000002E-3</v>
      </c>
      <c r="CJ51">
        <v>2.1140690000000001E-3</v>
      </c>
      <c r="CK51">
        <v>4.6653049999999998E-3</v>
      </c>
      <c r="CL51">
        <v>3.032823E-3</v>
      </c>
      <c r="CM51">
        <v>1.2973010000000001E-3</v>
      </c>
      <c r="CN51">
        <v>1.2204270000000001E-3</v>
      </c>
      <c r="CO51">
        <v>1.812775E-3</v>
      </c>
      <c r="CP51" s="95">
        <v>8.4000000000000003E-4</v>
      </c>
      <c r="CQ51">
        <v>2.1168039999999999E-3</v>
      </c>
      <c r="CR51">
        <v>2.6134299999999999E-3</v>
      </c>
      <c r="CS51">
        <v>1.5289329999999999E-3</v>
      </c>
    </row>
    <row r="52" spans="1:97">
      <c r="A52" s="94">
        <v>6</v>
      </c>
      <c r="B52">
        <v>6.5140730000000004E-3</v>
      </c>
      <c r="C52">
        <v>4.4714285999999999E-2</v>
      </c>
      <c r="D52">
        <v>4.4714285999999999E-2</v>
      </c>
      <c r="E52">
        <v>4.4714285999999999E-2</v>
      </c>
      <c r="F52">
        <v>4.4714285999999999E-2</v>
      </c>
      <c r="G52">
        <v>4.4714285999999999E-2</v>
      </c>
      <c r="H52">
        <v>4.4714285999999999E-2</v>
      </c>
      <c r="I52">
        <v>4.4714285999999999E-2</v>
      </c>
      <c r="J52">
        <v>1.4757399999999999E-3</v>
      </c>
      <c r="K52">
        <v>1.4757399999999999E-3</v>
      </c>
      <c r="L52">
        <v>1.4757399999999999E-3</v>
      </c>
      <c r="M52">
        <v>1.4757399999999999E-3</v>
      </c>
      <c r="N52">
        <v>1.4757399999999999E-3</v>
      </c>
      <c r="O52">
        <v>1.4757399999999999E-3</v>
      </c>
      <c r="P52">
        <v>1.4757399999999999E-3</v>
      </c>
      <c r="Q52">
        <v>1.578573E-3</v>
      </c>
      <c r="R52">
        <v>1.578573E-3</v>
      </c>
      <c r="S52">
        <v>1.578573E-3</v>
      </c>
      <c r="T52">
        <v>1.578573E-3</v>
      </c>
      <c r="U52">
        <v>1.8655880000000001E-3</v>
      </c>
      <c r="V52">
        <v>1.704751E-3</v>
      </c>
      <c r="W52">
        <v>2.0503660000000001E-3</v>
      </c>
      <c r="X52">
        <v>2.0503660000000001E-3</v>
      </c>
      <c r="Y52">
        <v>1.3321450000000001E-3</v>
      </c>
      <c r="Z52">
        <v>1.3321450000000001E-3</v>
      </c>
      <c r="AA52">
        <v>1.3321450000000001E-3</v>
      </c>
      <c r="AB52">
        <v>1.5990080000000001E-3</v>
      </c>
      <c r="AC52">
        <v>1.4769329999999999E-3</v>
      </c>
      <c r="AD52">
        <v>1.2780230000000001E-3</v>
      </c>
      <c r="AE52">
        <v>1.2780230000000001E-3</v>
      </c>
      <c r="AF52">
        <v>1.5033220999999999E-2</v>
      </c>
      <c r="AG52">
        <v>1.2723019999999999E-3</v>
      </c>
      <c r="AH52">
        <v>1.2723019999999999E-3</v>
      </c>
      <c r="AI52">
        <v>1.2723019999999999E-3</v>
      </c>
      <c r="AJ52">
        <v>1.2723019999999999E-3</v>
      </c>
      <c r="AK52">
        <v>1.559225E-3</v>
      </c>
      <c r="AL52">
        <v>1.559225E-3</v>
      </c>
      <c r="AM52">
        <v>1.559225E-3</v>
      </c>
      <c r="AN52">
        <v>1.3441340000000001E-3</v>
      </c>
      <c r="AO52">
        <v>1.7413369999999999E-3</v>
      </c>
      <c r="AP52">
        <v>2.8167000000000001E-3</v>
      </c>
      <c r="AQ52">
        <v>2.8167000000000001E-3</v>
      </c>
      <c r="AR52">
        <v>2.8167000000000001E-3</v>
      </c>
      <c r="AS52">
        <v>2.8167000000000001E-3</v>
      </c>
      <c r="AT52">
        <v>2.8167000000000001E-3</v>
      </c>
      <c r="AU52">
        <v>5.1632049999999997E-3</v>
      </c>
      <c r="AV52">
        <v>1.738713E-3</v>
      </c>
      <c r="AW52">
        <v>1.270932E-3</v>
      </c>
      <c r="AX52">
        <v>6.5140730000000004E-3</v>
      </c>
      <c r="AY52">
        <v>2.09107E-3</v>
      </c>
      <c r="AZ52">
        <v>0.46700000000000003</v>
      </c>
      <c r="BA52">
        <v>4.0040960000000004E-3</v>
      </c>
      <c r="BB52">
        <v>1.2150189999999999E-3</v>
      </c>
      <c r="BC52">
        <v>1.29769E-3</v>
      </c>
      <c r="BD52">
        <v>1.3447730000000001E-3</v>
      </c>
      <c r="BE52">
        <v>1.4757399999999999E-3</v>
      </c>
      <c r="BF52">
        <v>1.578573E-3</v>
      </c>
      <c r="BG52">
        <v>1.419041E-3</v>
      </c>
      <c r="BH52">
        <v>6.5889499999999997E-3</v>
      </c>
      <c r="BI52">
        <v>1.8655880000000001E-3</v>
      </c>
      <c r="BJ52">
        <v>1.704751E-3</v>
      </c>
      <c r="BK52">
        <v>2.164385E-3</v>
      </c>
      <c r="BL52">
        <v>2.6557759999999999E-3</v>
      </c>
      <c r="BM52">
        <v>1.6228200000000001E-3</v>
      </c>
      <c r="BN52">
        <v>2.0503660000000001E-3</v>
      </c>
      <c r="BO52">
        <v>1.11516E-3</v>
      </c>
      <c r="BP52">
        <v>1.3321450000000001E-3</v>
      </c>
      <c r="BQ52">
        <v>1.1798970000000001E-3</v>
      </c>
      <c r="BR52">
        <v>1.5990080000000001E-3</v>
      </c>
      <c r="BS52">
        <v>2.1468009999999998E-3</v>
      </c>
      <c r="BT52">
        <v>1.9239909999999999E-3</v>
      </c>
      <c r="BU52">
        <v>2.1234000000000001E-3</v>
      </c>
      <c r="BV52">
        <v>4.0203060000000004E-3</v>
      </c>
      <c r="BW52">
        <v>2.8555540000000002E-3</v>
      </c>
      <c r="BX52">
        <v>1.5033220999999999E-2</v>
      </c>
      <c r="BY52">
        <v>1.2780230000000001E-3</v>
      </c>
      <c r="BZ52">
        <v>4.1879869999999998E-3</v>
      </c>
      <c r="CA52">
        <v>1.2723019999999999E-3</v>
      </c>
      <c r="CB52">
        <v>1.4769329999999999E-3</v>
      </c>
      <c r="CC52">
        <v>2.6087630000000001E-3</v>
      </c>
      <c r="CD52">
        <v>1.559225E-3</v>
      </c>
      <c r="CE52">
        <v>2.5353950000000002E-3</v>
      </c>
      <c r="CF52">
        <v>7.8145630000000001E-3</v>
      </c>
      <c r="CG52">
        <v>1.3441340000000001E-3</v>
      </c>
      <c r="CH52">
        <v>1.184652E-3</v>
      </c>
      <c r="CI52">
        <v>1.4873320000000001E-3</v>
      </c>
      <c r="CJ52">
        <v>2.7307719999999998E-3</v>
      </c>
      <c r="CK52">
        <v>1.7413369999999999E-3</v>
      </c>
      <c r="CL52">
        <v>2.8167000000000001E-3</v>
      </c>
      <c r="CM52">
        <v>7.2046799999999998E-3</v>
      </c>
      <c r="CN52">
        <v>1.2071359999999999E-3</v>
      </c>
      <c r="CO52">
        <v>1.3780769999999999E-3</v>
      </c>
      <c r="CP52">
        <v>5.1632049999999997E-3</v>
      </c>
      <c r="CQ52">
        <v>1.4639E-3</v>
      </c>
      <c r="CR52">
        <v>1.846854E-3</v>
      </c>
      <c r="CS52">
        <v>4.1758790000000004E-3</v>
      </c>
    </row>
    <row r="53" spans="1:97">
      <c r="A53" s="94">
        <v>8</v>
      </c>
      <c r="B53">
        <v>4.794436E-3</v>
      </c>
      <c r="C53">
        <v>2.5738089999999998E-3</v>
      </c>
      <c r="D53">
        <v>2.5738089999999998E-3</v>
      </c>
      <c r="E53">
        <v>2.5738089999999998E-3</v>
      </c>
      <c r="F53">
        <v>2.5738089999999998E-3</v>
      </c>
      <c r="G53">
        <v>2.5738089999999998E-3</v>
      </c>
      <c r="H53">
        <v>2.5738089999999998E-3</v>
      </c>
      <c r="I53">
        <v>2.5738089999999998E-3</v>
      </c>
      <c r="J53">
        <v>1.406111E-3</v>
      </c>
      <c r="K53">
        <v>1.406111E-3</v>
      </c>
      <c r="L53">
        <v>1.406111E-3</v>
      </c>
      <c r="M53">
        <v>1.406111E-3</v>
      </c>
      <c r="N53">
        <v>1.406111E-3</v>
      </c>
      <c r="O53">
        <v>1.406111E-3</v>
      </c>
      <c r="P53">
        <v>1.406111E-3</v>
      </c>
      <c r="Q53">
        <v>1.6166869999999999E-3</v>
      </c>
      <c r="R53">
        <v>1.6166869999999999E-3</v>
      </c>
      <c r="S53">
        <v>1.6166869999999999E-3</v>
      </c>
      <c r="T53">
        <v>1.6166869999999999E-3</v>
      </c>
      <c r="U53">
        <v>2.2389710000000002E-3</v>
      </c>
      <c r="V53">
        <v>1.9038289999999999E-3</v>
      </c>
      <c r="W53">
        <v>2.3394750000000001E-3</v>
      </c>
      <c r="X53">
        <v>2.3394750000000001E-3</v>
      </c>
      <c r="Y53">
        <v>1.277292E-3</v>
      </c>
      <c r="Z53">
        <v>1.277292E-3</v>
      </c>
      <c r="AA53">
        <v>1.277292E-3</v>
      </c>
      <c r="AB53">
        <v>1.7093169999999999E-3</v>
      </c>
      <c r="AC53">
        <v>1.479651E-3</v>
      </c>
      <c r="AD53">
        <v>1.2028259999999999E-3</v>
      </c>
      <c r="AE53">
        <v>1.2028259999999999E-3</v>
      </c>
      <c r="AF53">
        <v>3.0850859999999999E-3</v>
      </c>
      <c r="AG53">
        <v>1.1984579999999999E-3</v>
      </c>
      <c r="AH53">
        <v>1.1984579999999999E-3</v>
      </c>
      <c r="AI53">
        <v>1.1984579999999999E-3</v>
      </c>
      <c r="AJ53">
        <v>1.1984579999999999E-3</v>
      </c>
      <c r="AK53">
        <v>1.6376979999999999E-3</v>
      </c>
      <c r="AL53">
        <v>1.6376979999999999E-3</v>
      </c>
      <c r="AM53">
        <v>1.6376979999999999E-3</v>
      </c>
      <c r="AN53">
        <v>1.2988139999999999E-3</v>
      </c>
      <c r="AO53">
        <v>1.9326510000000001E-3</v>
      </c>
      <c r="AP53">
        <v>3.772549E-3</v>
      </c>
      <c r="AQ53">
        <v>3.772549E-3</v>
      </c>
      <c r="AR53">
        <v>3.772549E-3</v>
      </c>
      <c r="AS53">
        <v>3.772549E-3</v>
      </c>
      <c r="AT53">
        <v>3.772549E-3</v>
      </c>
      <c r="AU53">
        <v>2.0793159999999999E-3</v>
      </c>
      <c r="AV53">
        <v>1.8650400000000001E-3</v>
      </c>
      <c r="AW53" s="95">
        <v>6.6600000000000003E-4</v>
      </c>
      <c r="AX53">
        <v>4.794436E-3</v>
      </c>
      <c r="AY53">
        <v>2.6488800000000002E-3</v>
      </c>
      <c r="AZ53">
        <v>2.5738089999999998E-3</v>
      </c>
      <c r="BA53">
        <v>0.78</v>
      </c>
      <c r="BB53">
        <v>1.1199090000000001E-3</v>
      </c>
      <c r="BC53">
        <v>1.228465E-3</v>
      </c>
      <c r="BD53">
        <v>1.2951029999999999E-3</v>
      </c>
      <c r="BE53">
        <v>1.406111E-3</v>
      </c>
      <c r="BF53">
        <v>1.6166869999999999E-3</v>
      </c>
      <c r="BG53" s="95">
        <v>6.78E-4</v>
      </c>
      <c r="BH53">
        <v>3.456808E-3</v>
      </c>
      <c r="BI53">
        <v>2.2389710000000002E-3</v>
      </c>
      <c r="BJ53">
        <v>1.9038289999999999E-3</v>
      </c>
      <c r="BK53">
        <v>3.0230029999999998E-3</v>
      </c>
      <c r="BL53">
        <v>4.9673620000000003E-3</v>
      </c>
      <c r="BM53">
        <v>1.736184E-3</v>
      </c>
      <c r="BN53">
        <v>2.3394750000000001E-3</v>
      </c>
      <c r="BO53" s="95">
        <v>9.9400000000000009E-4</v>
      </c>
      <c r="BP53">
        <v>1.277292E-3</v>
      </c>
      <c r="BQ53">
        <v>1.074558E-3</v>
      </c>
      <c r="BR53">
        <v>1.7093169999999999E-3</v>
      </c>
      <c r="BS53">
        <v>2.830286E-3</v>
      </c>
      <c r="BT53">
        <v>2.2189530000000001E-3</v>
      </c>
      <c r="BU53">
        <v>2.8732100000000002E-3</v>
      </c>
      <c r="BV53">
        <v>4.124656E-3</v>
      </c>
      <c r="BW53">
        <v>6.2526389999999999E-3</v>
      </c>
      <c r="BX53">
        <v>3.0850859999999999E-3</v>
      </c>
      <c r="BY53">
        <v>1.2028259999999999E-3</v>
      </c>
      <c r="BZ53">
        <v>7.5617150000000001E-3</v>
      </c>
      <c r="CA53">
        <v>1.1984579999999999E-3</v>
      </c>
      <c r="CB53">
        <v>1.479651E-3</v>
      </c>
      <c r="CC53">
        <v>3.7221709999999998E-3</v>
      </c>
      <c r="CD53">
        <v>1.6376979999999999E-3</v>
      </c>
      <c r="CE53">
        <v>4.0917840000000002E-3</v>
      </c>
      <c r="CF53">
        <v>2.3054870000000002E-3</v>
      </c>
      <c r="CG53">
        <v>1.2988139999999999E-3</v>
      </c>
      <c r="CH53">
        <v>1.080197E-3</v>
      </c>
      <c r="CI53">
        <v>1.4812219999999999E-3</v>
      </c>
      <c r="CJ53">
        <v>4.8273789999999997E-3</v>
      </c>
      <c r="CK53">
        <v>1.9326510000000001E-3</v>
      </c>
      <c r="CL53">
        <v>3.772549E-3</v>
      </c>
      <c r="CM53">
        <v>5.5586300000000002E-3</v>
      </c>
      <c r="CN53">
        <v>1.1107840000000001E-3</v>
      </c>
      <c r="CO53">
        <v>1.3406889999999999E-3</v>
      </c>
      <c r="CP53">
        <v>2.0793159999999999E-3</v>
      </c>
      <c r="CQ53">
        <v>1.4755479999999999E-3</v>
      </c>
      <c r="CR53">
        <v>2.190053E-3</v>
      </c>
      <c r="CS53">
        <v>8.3203940000000001E-3</v>
      </c>
    </row>
    <row r="54" spans="1:97">
      <c r="A54" s="94">
        <v>9</v>
      </c>
      <c r="B54" s="95">
        <v>5.2899999999999996E-4</v>
      </c>
      <c r="C54" s="95">
        <v>4.4099999999999999E-4</v>
      </c>
      <c r="D54" s="95">
        <v>4.4099999999999999E-4</v>
      </c>
      <c r="E54" s="95">
        <v>4.4099999999999999E-4</v>
      </c>
      <c r="F54" s="95">
        <v>4.4099999999999999E-4</v>
      </c>
      <c r="G54" s="95">
        <v>4.4099999999999999E-4</v>
      </c>
      <c r="H54" s="95">
        <v>4.4099999999999999E-4</v>
      </c>
      <c r="I54" s="95">
        <v>4.4099999999999999E-4</v>
      </c>
      <c r="J54">
        <v>1.2669090000000001E-3</v>
      </c>
      <c r="K54">
        <v>1.2669090000000001E-3</v>
      </c>
      <c r="L54">
        <v>1.2669090000000001E-3</v>
      </c>
      <c r="M54">
        <v>1.2669090000000001E-3</v>
      </c>
      <c r="N54">
        <v>1.2669090000000001E-3</v>
      </c>
      <c r="O54">
        <v>1.2669090000000001E-3</v>
      </c>
      <c r="P54">
        <v>1.2669090000000001E-3</v>
      </c>
      <c r="Q54">
        <v>1.522036E-3</v>
      </c>
      <c r="R54">
        <v>1.522036E-3</v>
      </c>
      <c r="S54">
        <v>1.522036E-3</v>
      </c>
      <c r="T54">
        <v>1.522036E-3</v>
      </c>
      <c r="U54">
        <v>1.2644279999999999E-3</v>
      </c>
      <c r="V54">
        <v>1.5348880000000001E-3</v>
      </c>
      <c r="W54" s="95">
        <v>9.1600000000000004E-4</v>
      </c>
      <c r="X54" s="95">
        <v>9.1600000000000004E-4</v>
      </c>
      <c r="Y54">
        <v>4.4094319999999996E-3</v>
      </c>
      <c r="Z54">
        <v>4.4094319999999996E-3</v>
      </c>
      <c r="AA54">
        <v>4.4094319999999996E-3</v>
      </c>
      <c r="AB54">
        <v>1.713502E-3</v>
      </c>
      <c r="AC54">
        <v>2.0776739999999998E-3</v>
      </c>
      <c r="AD54">
        <v>7.397987E-3</v>
      </c>
      <c r="AE54">
        <v>7.397987E-3</v>
      </c>
      <c r="AF54" s="95">
        <v>4.6500000000000003E-4</v>
      </c>
      <c r="AG54">
        <v>7.6912059999999999E-3</v>
      </c>
      <c r="AH54">
        <v>7.6912059999999999E-3</v>
      </c>
      <c r="AI54">
        <v>7.6912059999999999E-3</v>
      </c>
      <c r="AJ54">
        <v>7.6912059999999999E-3</v>
      </c>
      <c r="AK54">
        <v>1.9970859999999999E-3</v>
      </c>
      <c r="AL54">
        <v>1.9970859999999999E-3</v>
      </c>
      <c r="AM54">
        <v>1.9970859999999999E-3</v>
      </c>
      <c r="AN54">
        <v>4.5898120000000004E-3</v>
      </c>
      <c r="AO54">
        <v>1.372007E-3</v>
      </c>
      <c r="AP54" s="95">
        <v>7.0699999999999995E-4</v>
      </c>
      <c r="AQ54" s="95">
        <v>7.0699999999999995E-4</v>
      </c>
      <c r="AR54" s="95">
        <v>7.0699999999999995E-4</v>
      </c>
      <c r="AS54" s="95">
        <v>7.0699999999999995E-4</v>
      </c>
      <c r="AT54" s="95">
        <v>7.0699999999999995E-4</v>
      </c>
      <c r="AU54" s="95">
        <v>4.28E-4</v>
      </c>
      <c r="AV54">
        <v>1.2206070000000001E-3</v>
      </c>
      <c r="AW54" s="95">
        <v>2.4600000000000002E-4</v>
      </c>
      <c r="AX54" s="95">
        <v>5.2899999999999996E-4</v>
      </c>
      <c r="AY54">
        <v>1.002789E-3</v>
      </c>
      <c r="AZ54" s="95">
        <v>4.4099999999999999E-4</v>
      </c>
      <c r="BA54" s="95">
        <v>6.3199999999999997E-4</v>
      </c>
      <c r="BB54">
        <v>0.78</v>
      </c>
      <c r="BC54">
        <v>5.4198529999999997E-3</v>
      </c>
      <c r="BD54">
        <v>4.0567449999999996E-3</v>
      </c>
      <c r="BE54">
        <v>1.2669090000000001E-3</v>
      </c>
      <c r="BF54">
        <v>1.522036E-3</v>
      </c>
      <c r="BG54" s="95">
        <v>2.41E-4</v>
      </c>
      <c r="BH54" s="95">
        <v>4.9200000000000003E-4</v>
      </c>
      <c r="BI54">
        <v>1.2644279999999999E-3</v>
      </c>
      <c r="BJ54">
        <v>1.5348880000000001E-3</v>
      </c>
      <c r="BK54" s="95">
        <v>9.9200000000000004E-4</v>
      </c>
      <c r="BL54" s="95">
        <v>8.12E-4</v>
      </c>
      <c r="BM54">
        <v>1.7022420000000001E-3</v>
      </c>
      <c r="BN54" s="95">
        <v>9.1600000000000004E-4</v>
      </c>
      <c r="BO54">
        <v>3.9073040000000003E-3</v>
      </c>
      <c r="BP54">
        <v>4.4094319999999996E-3</v>
      </c>
      <c r="BQ54">
        <v>1.3402555E-2</v>
      </c>
      <c r="BR54">
        <v>1.713502E-3</v>
      </c>
      <c r="BS54" s="95">
        <v>9.2199999999999997E-4</v>
      </c>
      <c r="BT54">
        <v>1.0719239999999999E-3</v>
      </c>
      <c r="BU54">
        <v>1.0286480000000001E-3</v>
      </c>
      <c r="BV54" s="95">
        <v>5.5599999999999996E-4</v>
      </c>
      <c r="BW54" s="95">
        <v>7.5900000000000002E-4</v>
      </c>
      <c r="BX54" s="95">
        <v>4.6500000000000003E-4</v>
      </c>
      <c r="BY54">
        <v>7.397987E-3</v>
      </c>
      <c r="BZ54" s="95">
        <v>6.0700000000000001E-4</v>
      </c>
      <c r="CA54">
        <v>7.6912059999999999E-3</v>
      </c>
      <c r="CB54">
        <v>2.0776739999999998E-3</v>
      </c>
      <c r="CC54" s="95">
        <v>7.2900000000000005E-4</v>
      </c>
      <c r="CD54">
        <v>1.9970859999999999E-3</v>
      </c>
      <c r="CE54" s="95">
        <v>8.34E-4</v>
      </c>
      <c r="CF54" s="95">
        <v>4.3300000000000001E-4</v>
      </c>
      <c r="CG54">
        <v>4.5898120000000004E-3</v>
      </c>
      <c r="CH54">
        <v>1.7198121E-2</v>
      </c>
      <c r="CI54">
        <v>1.8031010000000001E-3</v>
      </c>
      <c r="CJ54" s="95">
        <v>7.54E-4</v>
      </c>
      <c r="CK54">
        <v>1.372007E-3</v>
      </c>
      <c r="CL54" s="95">
        <v>7.0699999999999995E-4</v>
      </c>
      <c r="CM54" s="95">
        <v>5.2700000000000002E-4</v>
      </c>
      <c r="CN54">
        <v>8.6288400000000005E-3</v>
      </c>
      <c r="CO54">
        <v>3.2013599999999999E-3</v>
      </c>
      <c r="CP54" s="95">
        <v>4.28E-4</v>
      </c>
      <c r="CQ54">
        <v>2.5187819999999998E-3</v>
      </c>
      <c r="CR54">
        <v>1.2147270000000001E-3</v>
      </c>
      <c r="CS54" s="95">
        <v>5.9800000000000001E-4</v>
      </c>
    </row>
    <row r="55" spans="1:97">
      <c r="A55" s="94">
        <v>10</v>
      </c>
      <c r="B55" s="95">
        <v>4.08E-4</v>
      </c>
      <c r="C55" s="95">
        <v>3.3300000000000002E-4</v>
      </c>
      <c r="D55" s="95">
        <v>3.3300000000000002E-4</v>
      </c>
      <c r="E55" s="95">
        <v>3.3300000000000002E-4</v>
      </c>
      <c r="F55" s="95">
        <v>3.3300000000000002E-4</v>
      </c>
      <c r="G55" s="95">
        <v>3.3300000000000002E-4</v>
      </c>
      <c r="H55" s="95">
        <v>3.3300000000000002E-4</v>
      </c>
      <c r="I55" s="95">
        <v>3.3300000000000002E-4</v>
      </c>
      <c r="J55">
        <v>1.1582000000000001E-3</v>
      </c>
      <c r="K55">
        <v>1.1582000000000001E-3</v>
      </c>
      <c r="L55">
        <v>1.1582000000000001E-3</v>
      </c>
      <c r="M55">
        <v>1.1582000000000001E-3</v>
      </c>
      <c r="N55">
        <v>1.1582000000000001E-3</v>
      </c>
      <c r="O55">
        <v>1.1582000000000001E-3</v>
      </c>
      <c r="P55">
        <v>1.1582000000000001E-3</v>
      </c>
      <c r="Q55">
        <v>1.495536E-3</v>
      </c>
      <c r="R55">
        <v>1.495536E-3</v>
      </c>
      <c r="S55">
        <v>1.495536E-3</v>
      </c>
      <c r="T55">
        <v>1.495536E-3</v>
      </c>
      <c r="U55">
        <v>1.0832960000000001E-3</v>
      </c>
      <c r="V55">
        <v>1.370135E-3</v>
      </c>
      <c r="W55" s="95">
        <v>7.76E-4</v>
      </c>
      <c r="X55" s="95">
        <v>7.76E-4</v>
      </c>
      <c r="Y55">
        <v>1.2838993E-2</v>
      </c>
      <c r="Z55">
        <v>1.2838993E-2</v>
      </c>
      <c r="AA55">
        <v>1.2838993E-2</v>
      </c>
      <c r="AB55">
        <v>1.41124E-3</v>
      </c>
      <c r="AC55">
        <v>2.3672509999999999E-3</v>
      </c>
      <c r="AD55">
        <v>1.4046685999999999E-2</v>
      </c>
      <c r="AE55">
        <v>1.4046685999999999E-2</v>
      </c>
      <c r="AF55" s="95">
        <v>3.5100000000000002E-4</v>
      </c>
      <c r="AG55">
        <v>3.6378309999999998E-3</v>
      </c>
      <c r="AH55">
        <v>3.6378309999999998E-3</v>
      </c>
      <c r="AI55">
        <v>3.6378309999999998E-3</v>
      </c>
      <c r="AJ55">
        <v>3.6378309999999998E-3</v>
      </c>
      <c r="AK55">
        <v>1.9245029999999999E-3</v>
      </c>
      <c r="AL55">
        <v>1.9245029999999999E-3</v>
      </c>
      <c r="AM55">
        <v>1.9245029999999999E-3</v>
      </c>
      <c r="AN55">
        <v>5.2758240000000001E-3</v>
      </c>
      <c r="AO55">
        <v>1.264902E-3</v>
      </c>
      <c r="AP55" s="95">
        <v>5.6899999999999995E-4</v>
      </c>
      <c r="AQ55" s="95">
        <v>5.6899999999999995E-4</v>
      </c>
      <c r="AR55" s="95">
        <v>5.6899999999999995E-4</v>
      </c>
      <c r="AS55" s="95">
        <v>5.6899999999999995E-4</v>
      </c>
      <c r="AT55" s="95">
        <v>5.6899999999999995E-4</v>
      </c>
      <c r="AU55" s="95">
        <v>3.1799999999999998E-4</v>
      </c>
      <c r="AV55">
        <v>1.10962E-3</v>
      </c>
      <c r="AW55" s="95">
        <v>1.7799999999999999E-4</v>
      </c>
      <c r="AX55" s="95">
        <v>4.08E-4</v>
      </c>
      <c r="AY55" s="95">
        <v>8.52E-4</v>
      </c>
      <c r="AZ55" s="95">
        <v>3.3300000000000002E-4</v>
      </c>
      <c r="BA55" s="95">
        <v>4.9100000000000001E-4</v>
      </c>
      <c r="BB55">
        <v>3.837891E-3</v>
      </c>
      <c r="BC55">
        <v>0.78</v>
      </c>
      <c r="BD55">
        <v>9.5243059999999997E-3</v>
      </c>
      <c r="BE55">
        <v>1.1582000000000001E-3</v>
      </c>
      <c r="BF55">
        <v>1.495536E-3</v>
      </c>
      <c r="BG55" s="95">
        <v>1.7699999999999999E-4</v>
      </c>
      <c r="BH55" s="95">
        <v>3.7100000000000002E-4</v>
      </c>
      <c r="BI55">
        <v>1.0832960000000001E-3</v>
      </c>
      <c r="BJ55">
        <v>1.370135E-3</v>
      </c>
      <c r="BK55" s="95">
        <v>8.0000000000000004E-4</v>
      </c>
      <c r="BL55" s="95">
        <v>6.5200000000000002E-4</v>
      </c>
      <c r="BM55">
        <v>1.65767E-3</v>
      </c>
      <c r="BN55" s="95">
        <v>7.76E-4</v>
      </c>
      <c r="BO55">
        <v>1.608108E-3</v>
      </c>
      <c r="BP55">
        <v>1.2838993E-2</v>
      </c>
      <c r="BQ55">
        <v>2.7438749999999998E-3</v>
      </c>
      <c r="BR55">
        <v>1.41124E-3</v>
      </c>
      <c r="BS55" s="95">
        <v>7.1500000000000003E-4</v>
      </c>
      <c r="BT55" s="95">
        <v>9.3499999999999996E-4</v>
      </c>
      <c r="BU55" s="95">
        <v>8.5700000000000001E-4</v>
      </c>
      <c r="BV55" s="95">
        <v>4.2000000000000002E-4</v>
      </c>
      <c r="BW55" s="95">
        <v>5.9500000000000004E-4</v>
      </c>
      <c r="BX55" s="95">
        <v>3.5100000000000002E-4</v>
      </c>
      <c r="BY55">
        <v>1.4046685999999999E-2</v>
      </c>
      <c r="BZ55" s="95">
        <v>4.75E-4</v>
      </c>
      <c r="CA55">
        <v>3.6378309999999998E-3</v>
      </c>
      <c r="CB55">
        <v>2.3672509999999999E-3</v>
      </c>
      <c r="CC55" s="95">
        <v>5.5599999999999996E-4</v>
      </c>
      <c r="CD55">
        <v>1.9245029999999999E-3</v>
      </c>
      <c r="CE55" s="95">
        <v>6.78E-4</v>
      </c>
      <c r="CF55" s="95">
        <v>3.2400000000000001E-4</v>
      </c>
      <c r="CG55">
        <v>5.2758240000000001E-3</v>
      </c>
      <c r="CH55">
        <v>3.0386760000000001E-3</v>
      </c>
      <c r="CI55">
        <v>1.9133220000000001E-3</v>
      </c>
      <c r="CJ55" s="95">
        <v>5.8399999999999999E-4</v>
      </c>
      <c r="CK55">
        <v>1.264902E-3</v>
      </c>
      <c r="CL55" s="95">
        <v>5.6899999999999995E-4</v>
      </c>
      <c r="CM55" s="95">
        <v>4.0200000000000001E-4</v>
      </c>
      <c r="CN55">
        <v>2.5589839999999998E-3</v>
      </c>
      <c r="CO55">
        <v>5.3452209999999998E-3</v>
      </c>
      <c r="CP55" s="95">
        <v>3.1799999999999998E-4</v>
      </c>
      <c r="CQ55">
        <v>2.9329130000000001E-3</v>
      </c>
      <c r="CR55" s="95">
        <v>9.7499999999999996E-4</v>
      </c>
      <c r="CS55" s="95">
        <v>4.5800000000000002E-4</v>
      </c>
    </row>
    <row r="56" spans="1:97">
      <c r="A56" s="94">
        <v>11</v>
      </c>
      <c r="B56" s="95">
        <v>3.1500000000000001E-4</v>
      </c>
      <c r="C56" s="95">
        <v>2.5599999999999999E-4</v>
      </c>
      <c r="D56" s="95">
        <v>2.5599999999999999E-4</v>
      </c>
      <c r="E56" s="95">
        <v>2.5599999999999999E-4</v>
      </c>
      <c r="F56" s="95">
        <v>2.5599999999999999E-4</v>
      </c>
      <c r="G56" s="95">
        <v>2.5599999999999999E-4</v>
      </c>
      <c r="H56" s="95">
        <v>2.5599999999999999E-4</v>
      </c>
      <c r="I56" s="95">
        <v>2.5599999999999999E-4</v>
      </c>
      <c r="J56" s="95">
        <v>9.1200000000000005E-4</v>
      </c>
      <c r="K56" s="95">
        <v>9.1200000000000005E-4</v>
      </c>
      <c r="L56" s="95">
        <v>9.1200000000000005E-4</v>
      </c>
      <c r="M56" s="95">
        <v>9.1200000000000005E-4</v>
      </c>
      <c r="N56" s="95">
        <v>9.1200000000000005E-4</v>
      </c>
      <c r="O56" s="95">
        <v>9.1200000000000005E-4</v>
      </c>
      <c r="P56" s="95">
        <v>9.1200000000000005E-4</v>
      </c>
      <c r="Q56">
        <v>1.269095E-3</v>
      </c>
      <c r="R56">
        <v>1.269095E-3</v>
      </c>
      <c r="S56">
        <v>1.269095E-3</v>
      </c>
      <c r="T56">
        <v>1.269095E-3</v>
      </c>
      <c r="U56" s="95">
        <v>9.0300000000000005E-4</v>
      </c>
      <c r="V56">
        <v>1.179949E-3</v>
      </c>
      <c r="W56" s="95">
        <v>6.2E-4</v>
      </c>
      <c r="X56" s="95">
        <v>6.2E-4</v>
      </c>
      <c r="Y56">
        <v>2.5874647000000001E-2</v>
      </c>
      <c r="Z56">
        <v>2.5874647000000001E-2</v>
      </c>
      <c r="AA56">
        <v>2.5874647000000001E-2</v>
      </c>
      <c r="AB56">
        <v>1.1860760000000001E-3</v>
      </c>
      <c r="AC56">
        <v>2.219665E-3</v>
      </c>
      <c r="AD56">
        <v>4.6055690000000003E-3</v>
      </c>
      <c r="AE56">
        <v>4.6055690000000003E-3</v>
      </c>
      <c r="AF56" s="95">
        <v>2.7E-4</v>
      </c>
      <c r="AG56">
        <v>2.3725170000000002E-3</v>
      </c>
      <c r="AH56">
        <v>2.3725170000000002E-3</v>
      </c>
      <c r="AI56">
        <v>2.3725170000000002E-3</v>
      </c>
      <c r="AJ56">
        <v>2.3725170000000002E-3</v>
      </c>
      <c r="AK56">
        <v>1.7677610000000001E-3</v>
      </c>
      <c r="AL56">
        <v>1.7677610000000001E-3</v>
      </c>
      <c r="AM56">
        <v>1.7677610000000001E-3</v>
      </c>
      <c r="AN56">
        <v>4.7126590000000001E-3</v>
      </c>
      <c r="AO56">
        <v>1.0745150000000001E-3</v>
      </c>
      <c r="AP56" s="95">
        <v>4.4700000000000002E-4</v>
      </c>
      <c r="AQ56" s="95">
        <v>4.4700000000000002E-4</v>
      </c>
      <c r="AR56" s="95">
        <v>4.4700000000000002E-4</v>
      </c>
      <c r="AS56" s="95">
        <v>4.4700000000000002E-4</v>
      </c>
      <c r="AT56" s="95">
        <v>4.4700000000000002E-4</v>
      </c>
      <c r="AU56" s="95">
        <v>2.43E-4</v>
      </c>
      <c r="AV56" s="95">
        <v>9.1399999999999999E-4</v>
      </c>
      <c r="AW56" s="95">
        <v>1.34E-4</v>
      </c>
      <c r="AX56" s="95">
        <v>3.1500000000000001E-4</v>
      </c>
      <c r="AY56" s="95">
        <v>6.8999999999999997E-4</v>
      </c>
      <c r="AZ56" s="95">
        <v>2.5599999999999999E-4</v>
      </c>
      <c r="BA56" s="95">
        <v>3.8299999999999999E-4</v>
      </c>
      <c r="BB56">
        <v>2.1246910000000002E-3</v>
      </c>
      <c r="BC56">
        <v>7.0444369999999997E-3</v>
      </c>
      <c r="BD56">
        <v>0.78</v>
      </c>
      <c r="BE56" s="95">
        <v>9.1200000000000005E-4</v>
      </c>
      <c r="BF56">
        <v>1.269095E-3</v>
      </c>
      <c r="BG56" s="95">
        <v>1.34E-4</v>
      </c>
      <c r="BH56" s="95">
        <v>2.8499999999999999E-4</v>
      </c>
      <c r="BI56" s="95">
        <v>9.0300000000000005E-4</v>
      </c>
      <c r="BJ56">
        <v>1.179949E-3</v>
      </c>
      <c r="BK56" s="95">
        <v>6.4400000000000004E-4</v>
      </c>
      <c r="BL56" s="95">
        <v>5.1699999999999999E-4</v>
      </c>
      <c r="BM56">
        <v>1.4834550000000001E-3</v>
      </c>
      <c r="BN56" s="95">
        <v>6.2E-4</v>
      </c>
      <c r="BO56">
        <v>1.0496500000000001E-3</v>
      </c>
      <c r="BP56">
        <v>2.5874647000000001E-2</v>
      </c>
      <c r="BQ56">
        <v>1.631015E-3</v>
      </c>
      <c r="BR56">
        <v>1.1860760000000001E-3</v>
      </c>
      <c r="BS56" s="95">
        <v>5.6700000000000001E-4</v>
      </c>
      <c r="BT56" s="95">
        <v>7.6099999999999996E-4</v>
      </c>
      <c r="BU56" s="95">
        <v>6.9700000000000003E-4</v>
      </c>
      <c r="BV56" s="95">
        <v>3.2400000000000001E-4</v>
      </c>
      <c r="BW56" s="95">
        <v>4.6900000000000002E-4</v>
      </c>
      <c r="BX56" s="95">
        <v>2.7E-4</v>
      </c>
      <c r="BY56">
        <v>4.6055690000000003E-3</v>
      </c>
      <c r="BZ56" s="95">
        <v>3.6999999999999999E-4</v>
      </c>
      <c r="CA56">
        <v>2.3725170000000002E-3</v>
      </c>
      <c r="CB56">
        <v>2.219665E-3</v>
      </c>
      <c r="CC56" s="95">
        <v>4.3399999999999998E-4</v>
      </c>
      <c r="CD56">
        <v>1.7677610000000001E-3</v>
      </c>
      <c r="CE56" s="95">
        <v>5.4000000000000001E-4</v>
      </c>
      <c r="CF56" s="95">
        <v>2.4800000000000001E-4</v>
      </c>
      <c r="CG56">
        <v>4.7126590000000001E-3</v>
      </c>
      <c r="CH56">
        <v>1.7490190000000001E-3</v>
      </c>
      <c r="CI56">
        <v>1.658936E-3</v>
      </c>
      <c r="CJ56" s="95">
        <v>4.5899999999999999E-4</v>
      </c>
      <c r="CK56">
        <v>1.0745150000000001E-3</v>
      </c>
      <c r="CL56" s="95">
        <v>4.4700000000000002E-4</v>
      </c>
      <c r="CM56" s="95">
        <v>3.1100000000000002E-4</v>
      </c>
      <c r="CN56">
        <v>1.6214669999999999E-3</v>
      </c>
      <c r="CO56">
        <v>7.7928269999999996E-3</v>
      </c>
      <c r="CP56" s="95">
        <v>2.43E-4</v>
      </c>
      <c r="CQ56">
        <v>3.1308429999999999E-3</v>
      </c>
      <c r="CR56" s="95">
        <v>7.94E-4</v>
      </c>
      <c r="CS56" s="95">
        <v>3.5500000000000001E-4</v>
      </c>
    </row>
    <row r="57" spans="1:97">
      <c r="A57" s="94">
        <v>12</v>
      </c>
      <c r="B57">
        <v>1.221738E-3</v>
      </c>
      <c r="C57" s="95">
        <v>9.4600000000000001E-4</v>
      </c>
      <c r="D57" s="95">
        <v>9.4600000000000001E-4</v>
      </c>
      <c r="E57" s="95">
        <v>9.4600000000000001E-4</v>
      </c>
      <c r="F57" s="95">
        <v>9.4600000000000001E-4</v>
      </c>
      <c r="G57" s="95">
        <v>9.4600000000000001E-4</v>
      </c>
      <c r="H57" s="95">
        <v>9.4600000000000001E-4</v>
      </c>
      <c r="I57" s="95">
        <v>9.4600000000000001E-4</v>
      </c>
      <c r="J57">
        <v>4.4714285999999999E-2</v>
      </c>
      <c r="K57">
        <v>4.4714285999999999E-2</v>
      </c>
      <c r="L57">
        <v>4.4714285999999999E-2</v>
      </c>
      <c r="M57">
        <v>4.4714285999999999E-2</v>
      </c>
      <c r="N57">
        <v>4.4714285999999999E-2</v>
      </c>
      <c r="O57">
        <v>4.4714285999999999E-2</v>
      </c>
      <c r="P57">
        <v>4.4714285999999999E-2</v>
      </c>
      <c r="Q57">
        <v>6.6342190000000002E-3</v>
      </c>
      <c r="R57">
        <v>6.6342190000000002E-3</v>
      </c>
      <c r="S57">
        <v>6.6342190000000002E-3</v>
      </c>
      <c r="T57">
        <v>6.6342190000000002E-3</v>
      </c>
      <c r="U57">
        <v>2.6101549999999999E-3</v>
      </c>
      <c r="V57">
        <v>2.8078579999999999E-3</v>
      </c>
      <c r="W57">
        <v>3.376586E-3</v>
      </c>
      <c r="X57">
        <v>3.376586E-3</v>
      </c>
      <c r="Y57">
        <v>3.004535E-3</v>
      </c>
      <c r="Z57">
        <v>3.004535E-3</v>
      </c>
      <c r="AA57">
        <v>3.004535E-3</v>
      </c>
      <c r="AB57">
        <v>2.2286929999999999E-3</v>
      </c>
      <c r="AC57">
        <v>4.6630170000000002E-3</v>
      </c>
      <c r="AD57">
        <v>2.671517E-3</v>
      </c>
      <c r="AE57">
        <v>2.671517E-3</v>
      </c>
      <c r="AF57" s="95">
        <v>9.7799999999999992E-4</v>
      </c>
      <c r="AG57">
        <v>2.2234189999999999E-3</v>
      </c>
      <c r="AH57">
        <v>2.2234189999999999E-3</v>
      </c>
      <c r="AI57">
        <v>2.2234189999999999E-3</v>
      </c>
      <c r="AJ57">
        <v>2.2234189999999999E-3</v>
      </c>
      <c r="AK57">
        <v>2.9428459999999998E-3</v>
      </c>
      <c r="AL57">
        <v>2.9428459999999998E-3</v>
      </c>
      <c r="AM57">
        <v>2.9428459999999998E-3</v>
      </c>
      <c r="AN57">
        <v>2.6183399999999998E-3</v>
      </c>
      <c r="AO57">
        <v>3.9487410000000004E-3</v>
      </c>
      <c r="AP57">
        <v>1.979541E-3</v>
      </c>
      <c r="AQ57">
        <v>1.979541E-3</v>
      </c>
      <c r="AR57">
        <v>1.979541E-3</v>
      </c>
      <c r="AS57">
        <v>1.979541E-3</v>
      </c>
      <c r="AT57">
        <v>1.979541E-3</v>
      </c>
      <c r="AU57" s="95">
        <v>8.3699999999999996E-4</v>
      </c>
      <c r="AV57">
        <v>5.4467689999999997E-3</v>
      </c>
      <c r="AW57" s="95">
        <v>4.5100000000000001E-4</v>
      </c>
      <c r="AX57">
        <v>1.221738E-3</v>
      </c>
      <c r="AY57">
        <v>2.9363589999999999E-3</v>
      </c>
      <c r="AZ57" s="95">
        <v>9.4600000000000001E-4</v>
      </c>
      <c r="BA57">
        <v>1.4027519999999999E-3</v>
      </c>
      <c r="BB57">
        <v>2.2386300000000001E-3</v>
      </c>
      <c r="BC57">
        <v>2.8901159999999999E-3</v>
      </c>
      <c r="BD57">
        <v>3.077354E-3</v>
      </c>
      <c r="BE57">
        <v>0.46700000000000003</v>
      </c>
      <c r="BF57">
        <v>6.6342190000000002E-3</v>
      </c>
      <c r="BG57" s="95">
        <v>4.9100000000000001E-4</v>
      </c>
      <c r="BH57" s="95">
        <v>9.9700000000000006E-4</v>
      </c>
      <c r="BI57">
        <v>2.6101549999999999E-3</v>
      </c>
      <c r="BJ57">
        <v>2.8078579999999999E-3</v>
      </c>
      <c r="BK57">
        <v>1.9938809999999999E-3</v>
      </c>
      <c r="BL57">
        <v>1.8919469999999999E-3</v>
      </c>
      <c r="BM57">
        <v>3.601768E-3</v>
      </c>
      <c r="BN57">
        <v>3.376586E-3</v>
      </c>
      <c r="BO57">
        <v>1.6963099999999999E-3</v>
      </c>
      <c r="BP57">
        <v>3.004535E-3</v>
      </c>
      <c r="BQ57">
        <v>2.0603969999999998E-3</v>
      </c>
      <c r="BR57">
        <v>2.2286929999999999E-3</v>
      </c>
      <c r="BS57">
        <v>1.629545E-3</v>
      </c>
      <c r="BT57">
        <v>3.7955760000000002E-3</v>
      </c>
      <c r="BU57">
        <v>2.4154720000000001E-3</v>
      </c>
      <c r="BV57">
        <v>1.087979E-3</v>
      </c>
      <c r="BW57">
        <v>1.6123509999999999E-3</v>
      </c>
      <c r="BX57" s="95">
        <v>9.7799999999999992E-4</v>
      </c>
      <c r="BY57">
        <v>2.671517E-3</v>
      </c>
      <c r="BZ57">
        <v>1.4598899999999999E-3</v>
      </c>
      <c r="CA57">
        <v>2.2234189999999999E-3</v>
      </c>
      <c r="CB57">
        <v>4.6630170000000002E-3</v>
      </c>
      <c r="CC57">
        <v>1.349591E-3</v>
      </c>
      <c r="CD57">
        <v>2.9428459999999998E-3</v>
      </c>
      <c r="CE57">
        <v>2.1294170000000002E-3</v>
      </c>
      <c r="CF57" s="95">
        <v>8.7299999999999997E-4</v>
      </c>
      <c r="CG57">
        <v>2.6183399999999998E-3</v>
      </c>
      <c r="CH57">
        <v>2.1373770000000002E-3</v>
      </c>
      <c r="CI57">
        <v>6.2317589999999999E-3</v>
      </c>
      <c r="CJ57">
        <v>1.487576E-3</v>
      </c>
      <c r="CK57">
        <v>3.9487410000000004E-3</v>
      </c>
      <c r="CL57">
        <v>1.979541E-3</v>
      </c>
      <c r="CM57">
        <v>1.1336250000000001E-3</v>
      </c>
      <c r="CN57">
        <v>1.9896240000000002E-3</v>
      </c>
      <c r="CO57">
        <v>3.4484099999999998E-3</v>
      </c>
      <c r="CP57" s="95">
        <v>8.3699999999999996E-4</v>
      </c>
      <c r="CQ57">
        <v>3.3033799999999999E-3</v>
      </c>
      <c r="CR57">
        <v>2.0072929999999998E-3</v>
      </c>
      <c r="CS57">
        <v>1.234094E-3</v>
      </c>
    </row>
    <row r="58" spans="1:97">
      <c r="A58" s="94">
        <v>13</v>
      </c>
      <c r="B58" s="95">
        <v>8.8400000000000002E-4</v>
      </c>
      <c r="C58" s="95">
        <v>6.7599999999999995E-4</v>
      </c>
      <c r="D58" s="95">
        <v>6.7599999999999995E-4</v>
      </c>
      <c r="E58" s="95">
        <v>6.7599999999999995E-4</v>
      </c>
      <c r="F58" s="95">
        <v>6.7599999999999995E-4</v>
      </c>
      <c r="G58" s="95">
        <v>6.7599999999999995E-4</v>
      </c>
      <c r="H58" s="95">
        <v>6.7599999999999995E-4</v>
      </c>
      <c r="I58" s="95">
        <v>6.7599999999999995E-4</v>
      </c>
      <c r="J58">
        <v>4.431178E-3</v>
      </c>
      <c r="K58">
        <v>4.431178E-3</v>
      </c>
      <c r="L58">
        <v>4.431178E-3</v>
      </c>
      <c r="M58">
        <v>4.431178E-3</v>
      </c>
      <c r="N58">
        <v>4.431178E-3</v>
      </c>
      <c r="O58">
        <v>4.431178E-3</v>
      </c>
      <c r="P58">
        <v>4.431178E-3</v>
      </c>
      <c r="Q58">
        <v>7.825E-2</v>
      </c>
      <c r="R58">
        <v>7.825E-2</v>
      </c>
      <c r="S58">
        <v>7.825E-2</v>
      </c>
      <c r="T58">
        <v>7.825E-2</v>
      </c>
      <c r="U58">
        <v>2.7946199999999998E-3</v>
      </c>
      <c r="V58">
        <v>3.2495689999999999E-3</v>
      </c>
      <c r="W58">
        <v>2.6181260000000001E-3</v>
      </c>
      <c r="X58">
        <v>2.6181260000000001E-3</v>
      </c>
      <c r="Y58">
        <v>2.7351580000000001E-3</v>
      </c>
      <c r="Z58">
        <v>2.7351580000000001E-3</v>
      </c>
      <c r="AA58">
        <v>2.7351580000000001E-3</v>
      </c>
      <c r="AB58">
        <v>2.224771E-3</v>
      </c>
      <c r="AC58">
        <v>6.6687450000000002E-3</v>
      </c>
      <c r="AD58">
        <v>2.2614810000000001E-3</v>
      </c>
      <c r="AE58">
        <v>2.2614810000000001E-3</v>
      </c>
      <c r="AF58" s="95">
        <v>7.1000000000000002E-4</v>
      </c>
      <c r="AG58">
        <v>1.895002E-3</v>
      </c>
      <c r="AH58">
        <v>1.895002E-3</v>
      </c>
      <c r="AI58">
        <v>1.895002E-3</v>
      </c>
      <c r="AJ58">
        <v>1.895002E-3</v>
      </c>
      <c r="AK58">
        <v>3.4263240000000001E-3</v>
      </c>
      <c r="AL58">
        <v>3.4263240000000001E-3</v>
      </c>
      <c r="AM58">
        <v>3.4263240000000001E-3</v>
      </c>
      <c r="AN58">
        <v>2.4164189999999999E-3</v>
      </c>
      <c r="AO58">
        <v>5.8958480000000004E-3</v>
      </c>
      <c r="AP58">
        <v>1.4626330000000001E-3</v>
      </c>
      <c r="AQ58">
        <v>1.4626330000000001E-3</v>
      </c>
      <c r="AR58">
        <v>1.4626330000000001E-3</v>
      </c>
      <c r="AS58">
        <v>1.4626330000000001E-3</v>
      </c>
      <c r="AT58">
        <v>1.4626330000000001E-3</v>
      </c>
      <c r="AU58" s="95">
        <v>6.11E-4</v>
      </c>
      <c r="AV58">
        <v>6.8200149999999996E-3</v>
      </c>
      <c r="AW58" s="95">
        <v>3.1599999999999998E-4</v>
      </c>
      <c r="AX58" s="95">
        <v>8.8400000000000002E-4</v>
      </c>
      <c r="AY58">
        <v>2.747705E-3</v>
      </c>
      <c r="AZ58" s="95">
        <v>6.7599999999999995E-4</v>
      </c>
      <c r="BA58">
        <v>1.077251E-3</v>
      </c>
      <c r="BB58">
        <v>1.796352E-3</v>
      </c>
      <c r="BC58">
        <v>2.4926309999999999E-3</v>
      </c>
      <c r="BD58">
        <v>2.8598450000000002E-3</v>
      </c>
      <c r="BE58">
        <v>4.431178E-3</v>
      </c>
      <c r="BF58">
        <v>0.46700000000000003</v>
      </c>
      <c r="BG58" s="95">
        <v>3.3199999999999999E-4</v>
      </c>
      <c r="BH58" s="95">
        <v>7.3800000000000005E-4</v>
      </c>
      <c r="BI58">
        <v>2.7946199999999998E-3</v>
      </c>
      <c r="BJ58">
        <v>3.2495689999999999E-3</v>
      </c>
      <c r="BK58">
        <v>1.821746E-3</v>
      </c>
      <c r="BL58">
        <v>1.5792E-3</v>
      </c>
      <c r="BM58">
        <v>5.2386120000000001E-3</v>
      </c>
      <c r="BN58">
        <v>2.6181260000000001E-3</v>
      </c>
      <c r="BO58">
        <v>1.2949700000000001E-3</v>
      </c>
      <c r="BP58">
        <v>2.7351580000000001E-3</v>
      </c>
      <c r="BQ58">
        <v>1.61407E-3</v>
      </c>
      <c r="BR58">
        <v>2.224771E-3</v>
      </c>
      <c r="BS58">
        <v>1.415609E-3</v>
      </c>
      <c r="BT58">
        <v>3.7238620000000001E-3</v>
      </c>
      <c r="BU58">
        <v>2.3062249999999999E-3</v>
      </c>
      <c r="BV58" s="95">
        <v>8.2899999999999998E-4</v>
      </c>
      <c r="BW58">
        <v>1.321088E-3</v>
      </c>
      <c r="BX58" s="95">
        <v>7.1000000000000002E-4</v>
      </c>
      <c r="BY58">
        <v>2.2614810000000001E-3</v>
      </c>
      <c r="BZ58">
        <v>1.0814049999999999E-3</v>
      </c>
      <c r="CA58">
        <v>1.895002E-3</v>
      </c>
      <c r="CB58">
        <v>6.6687450000000002E-3</v>
      </c>
      <c r="CC58">
        <v>1.097134E-3</v>
      </c>
      <c r="CD58">
        <v>3.4263240000000001E-3</v>
      </c>
      <c r="CE58">
        <v>1.774287E-3</v>
      </c>
      <c r="CF58" s="95">
        <v>6.3299999999999999E-4</v>
      </c>
      <c r="CG58">
        <v>2.4164189999999999E-3</v>
      </c>
      <c r="CH58">
        <v>1.6706799999999999E-3</v>
      </c>
      <c r="CI58">
        <v>1.039111E-2</v>
      </c>
      <c r="CJ58">
        <v>1.2208539999999999E-3</v>
      </c>
      <c r="CK58">
        <v>5.8958480000000004E-3</v>
      </c>
      <c r="CL58">
        <v>1.4626330000000001E-3</v>
      </c>
      <c r="CM58" s="95">
        <v>8.3799999999999999E-4</v>
      </c>
      <c r="CN58">
        <v>1.608209E-3</v>
      </c>
      <c r="CO58">
        <v>3.4148619999999998E-3</v>
      </c>
      <c r="CP58" s="95">
        <v>6.11E-4</v>
      </c>
      <c r="CQ58">
        <v>3.783275E-3</v>
      </c>
      <c r="CR58">
        <v>1.9125419999999999E-3</v>
      </c>
      <c r="CS58" s="95">
        <v>9.4799999999999995E-4</v>
      </c>
    </row>
    <row r="59" spans="1:97">
      <c r="A59" s="94">
        <v>15</v>
      </c>
      <c r="B59">
        <v>3.1244100000000002E-3</v>
      </c>
      <c r="C59">
        <v>3.6502940000000001E-3</v>
      </c>
      <c r="D59">
        <v>3.6502940000000001E-3</v>
      </c>
      <c r="E59">
        <v>3.6502940000000001E-3</v>
      </c>
      <c r="F59">
        <v>3.6502940000000001E-3</v>
      </c>
      <c r="G59">
        <v>3.6502940000000001E-3</v>
      </c>
      <c r="H59">
        <v>3.6502940000000001E-3</v>
      </c>
      <c r="I59">
        <v>3.6502940000000001E-3</v>
      </c>
      <c r="J59">
        <v>1.9692339999999998E-3</v>
      </c>
      <c r="K59">
        <v>1.9692339999999998E-3</v>
      </c>
      <c r="L59">
        <v>1.9692339999999998E-3</v>
      </c>
      <c r="M59">
        <v>1.9692339999999998E-3</v>
      </c>
      <c r="N59">
        <v>1.9692339999999998E-3</v>
      </c>
      <c r="O59">
        <v>1.9692339999999998E-3</v>
      </c>
      <c r="P59">
        <v>1.9692339999999998E-3</v>
      </c>
      <c r="Q59">
        <v>1.9930350000000002E-3</v>
      </c>
      <c r="R59">
        <v>1.9930350000000002E-3</v>
      </c>
      <c r="S59">
        <v>1.9930350000000002E-3</v>
      </c>
      <c r="T59">
        <v>1.9930350000000002E-3</v>
      </c>
      <c r="U59">
        <v>2.1016199999999998E-3</v>
      </c>
      <c r="V59">
        <v>2.0197539999999999E-3</v>
      </c>
      <c r="W59">
        <v>2.2792979999999999E-3</v>
      </c>
      <c r="X59">
        <v>2.2792979999999999E-3</v>
      </c>
      <c r="Y59">
        <v>1.800643E-3</v>
      </c>
      <c r="Z59">
        <v>1.800643E-3</v>
      </c>
      <c r="AA59">
        <v>1.800643E-3</v>
      </c>
      <c r="AB59">
        <v>1.9466259999999999E-3</v>
      </c>
      <c r="AC59">
        <v>1.9126919999999999E-3</v>
      </c>
      <c r="AD59">
        <v>1.759495E-3</v>
      </c>
      <c r="AE59">
        <v>1.759495E-3</v>
      </c>
      <c r="AF59">
        <v>3.370362E-3</v>
      </c>
      <c r="AG59">
        <v>1.744951E-3</v>
      </c>
      <c r="AH59">
        <v>1.744951E-3</v>
      </c>
      <c r="AI59">
        <v>1.744951E-3</v>
      </c>
      <c r="AJ59">
        <v>1.744951E-3</v>
      </c>
      <c r="AK59">
        <v>1.938817E-3</v>
      </c>
      <c r="AL59">
        <v>1.938817E-3</v>
      </c>
      <c r="AM59">
        <v>1.938817E-3</v>
      </c>
      <c r="AN59">
        <v>1.800559E-3</v>
      </c>
      <c r="AO59">
        <v>2.0664059999999998E-3</v>
      </c>
      <c r="AP59">
        <v>2.576737E-3</v>
      </c>
      <c r="AQ59">
        <v>2.576737E-3</v>
      </c>
      <c r="AR59">
        <v>2.576737E-3</v>
      </c>
      <c r="AS59">
        <v>2.576737E-3</v>
      </c>
      <c r="AT59">
        <v>2.576737E-3</v>
      </c>
      <c r="AU59">
        <v>3.2686289999999999E-3</v>
      </c>
      <c r="AV59">
        <v>2.094631E-3</v>
      </c>
      <c r="AW59">
        <v>3.1578439999999999E-3</v>
      </c>
      <c r="AX59">
        <v>3.1244100000000002E-3</v>
      </c>
      <c r="AY59">
        <v>2.2444639999999998E-3</v>
      </c>
      <c r="AZ59">
        <v>3.6502940000000001E-3</v>
      </c>
      <c r="BA59">
        <v>2.7146219999999999E-3</v>
      </c>
      <c r="BB59">
        <v>1.7074799999999999E-3</v>
      </c>
      <c r="BC59">
        <v>1.7767E-3</v>
      </c>
      <c r="BD59">
        <v>1.8099050000000001E-3</v>
      </c>
      <c r="BE59">
        <v>1.9692339999999998E-3</v>
      </c>
      <c r="BF59">
        <v>1.9930350000000002E-3</v>
      </c>
      <c r="BG59">
        <v>0.78</v>
      </c>
      <c r="BH59">
        <v>3.0734109999999999E-3</v>
      </c>
      <c r="BI59">
        <v>2.1016199999999998E-3</v>
      </c>
      <c r="BJ59">
        <v>2.0197539999999999E-3</v>
      </c>
      <c r="BK59">
        <v>2.219642E-3</v>
      </c>
      <c r="BL59">
        <v>2.413938E-3</v>
      </c>
      <c r="BM59">
        <v>1.9883180000000002E-3</v>
      </c>
      <c r="BN59">
        <v>2.2792979999999999E-3</v>
      </c>
      <c r="BO59">
        <v>1.6206969999999999E-3</v>
      </c>
      <c r="BP59">
        <v>1.800643E-3</v>
      </c>
      <c r="BQ59">
        <v>1.6785700000000001E-3</v>
      </c>
      <c r="BR59">
        <v>1.9466259999999999E-3</v>
      </c>
      <c r="BS59">
        <v>2.1988419999999999E-3</v>
      </c>
      <c r="BT59">
        <v>2.1855020000000002E-3</v>
      </c>
      <c r="BU59">
        <v>2.2246150000000001E-3</v>
      </c>
      <c r="BV59">
        <v>2.7325449999999999E-3</v>
      </c>
      <c r="BW59">
        <v>2.4492390000000002E-3</v>
      </c>
      <c r="BX59">
        <v>3.370362E-3</v>
      </c>
      <c r="BY59">
        <v>1.759495E-3</v>
      </c>
      <c r="BZ59">
        <v>2.8277179999999999E-3</v>
      </c>
      <c r="CA59">
        <v>1.744951E-3</v>
      </c>
      <c r="CB59">
        <v>1.9126919999999999E-3</v>
      </c>
      <c r="CC59">
        <v>2.3661009999999998E-3</v>
      </c>
      <c r="CD59">
        <v>1.938817E-3</v>
      </c>
      <c r="CE59">
        <v>2.4006129999999998E-3</v>
      </c>
      <c r="CF59">
        <v>3.4242420000000001E-3</v>
      </c>
      <c r="CG59">
        <v>1.800559E-3</v>
      </c>
      <c r="CH59">
        <v>1.68424E-3</v>
      </c>
      <c r="CI59">
        <v>1.9314899999999999E-3</v>
      </c>
      <c r="CJ59">
        <v>2.4030060000000001E-3</v>
      </c>
      <c r="CK59">
        <v>2.0664059999999998E-3</v>
      </c>
      <c r="CL59">
        <v>2.576737E-3</v>
      </c>
      <c r="CM59">
        <v>3.0516300000000001E-3</v>
      </c>
      <c r="CN59">
        <v>1.694837E-3</v>
      </c>
      <c r="CO59">
        <v>1.8368200000000001E-3</v>
      </c>
      <c r="CP59">
        <v>3.2686289999999999E-3</v>
      </c>
      <c r="CQ59">
        <v>1.887587E-3</v>
      </c>
      <c r="CR59">
        <v>2.0729300000000002E-3</v>
      </c>
      <c r="CS59">
        <v>2.7249129999999998E-3</v>
      </c>
    </row>
    <row r="60" spans="1:97">
      <c r="A60" s="94">
        <v>16</v>
      </c>
      <c r="B60">
        <v>3.9891650000000002E-3</v>
      </c>
      <c r="C60">
        <v>4.9113760000000003E-3</v>
      </c>
      <c r="D60">
        <v>4.9113760000000003E-3</v>
      </c>
      <c r="E60">
        <v>4.9113760000000003E-3</v>
      </c>
      <c r="F60">
        <v>4.9113760000000003E-3</v>
      </c>
      <c r="G60">
        <v>4.9113760000000003E-3</v>
      </c>
      <c r="H60">
        <v>4.9113760000000003E-3</v>
      </c>
      <c r="I60">
        <v>4.9113760000000003E-3</v>
      </c>
      <c r="J60">
        <v>1.159326E-3</v>
      </c>
      <c r="K60">
        <v>1.159326E-3</v>
      </c>
      <c r="L60">
        <v>1.159326E-3</v>
      </c>
      <c r="M60">
        <v>1.159326E-3</v>
      </c>
      <c r="N60">
        <v>1.159326E-3</v>
      </c>
      <c r="O60">
        <v>1.159326E-3</v>
      </c>
      <c r="P60">
        <v>1.159326E-3</v>
      </c>
      <c r="Q60">
        <v>1.284358E-3</v>
      </c>
      <c r="R60">
        <v>1.284358E-3</v>
      </c>
      <c r="S60">
        <v>1.284358E-3</v>
      </c>
      <c r="T60">
        <v>1.284358E-3</v>
      </c>
      <c r="U60">
        <v>1.6321300000000001E-3</v>
      </c>
      <c r="V60">
        <v>1.473582E-3</v>
      </c>
      <c r="W60">
        <v>1.6200349999999999E-3</v>
      </c>
      <c r="X60">
        <v>1.6200349999999999E-3</v>
      </c>
      <c r="Y60">
        <v>1.106828E-3</v>
      </c>
      <c r="Z60">
        <v>1.106828E-3</v>
      </c>
      <c r="AA60">
        <v>1.106828E-3</v>
      </c>
      <c r="AB60">
        <v>1.40682E-3</v>
      </c>
      <c r="AC60">
        <v>1.2172159999999999E-3</v>
      </c>
      <c r="AD60">
        <v>1.0608900000000001E-3</v>
      </c>
      <c r="AE60">
        <v>1.0608900000000001E-3</v>
      </c>
      <c r="AF60">
        <v>8.7308990000000003E-3</v>
      </c>
      <c r="AG60">
        <v>1.069911E-3</v>
      </c>
      <c r="AH60">
        <v>1.069911E-3</v>
      </c>
      <c r="AI60">
        <v>1.069911E-3</v>
      </c>
      <c r="AJ60">
        <v>1.069911E-3</v>
      </c>
      <c r="AK60">
        <v>1.3308739999999999E-3</v>
      </c>
      <c r="AL60">
        <v>1.3308739999999999E-3</v>
      </c>
      <c r="AM60">
        <v>1.3308739999999999E-3</v>
      </c>
      <c r="AN60">
        <v>1.129569E-3</v>
      </c>
      <c r="AO60">
        <v>1.453874E-3</v>
      </c>
      <c r="AP60">
        <v>2.1591340000000001E-3</v>
      </c>
      <c r="AQ60">
        <v>2.1591340000000001E-3</v>
      </c>
      <c r="AR60">
        <v>2.1591340000000001E-3</v>
      </c>
      <c r="AS60">
        <v>2.1591340000000001E-3</v>
      </c>
      <c r="AT60">
        <v>2.1591340000000001E-3</v>
      </c>
      <c r="AU60">
        <v>6.0432940000000003E-3</v>
      </c>
      <c r="AV60">
        <v>1.407642E-3</v>
      </c>
      <c r="AW60" s="95">
        <v>9.5600000000000004E-4</v>
      </c>
      <c r="AX60">
        <v>3.9891650000000002E-3</v>
      </c>
      <c r="AY60">
        <v>1.745201E-3</v>
      </c>
      <c r="AZ60">
        <v>4.9113760000000003E-3</v>
      </c>
      <c r="BA60">
        <v>4.0085770000000001E-3</v>
      </c>
      <c r="BB60">
        <v>1.010005E-3</v>
      </c>
      <c r="BC60">
        <v>1.0750060000000001E-3</v>
      </c>
      <c r="BD60">
        <v>1.1176949999999999E-3</v>
      </c>
      <c r="BE60">
        <v>1.159326E-3</v>
      </c>
      <c r="BF60">
        <v>1.284358E-3</v>
      </c>
      <c r="BG60" s="95">
        <v>8.9099999999999997E-4</v>
      </c>
      <c r="BH60">
        <v>0.78</v>
      </c>
      <c r="BI60">
        <v>1.6321300000000001E-3</v>
      </c>
      <c r="BJ60">
        <v>1.473582E-3</v>
      </c>
      <c r="BK60">
        <v>2.000918E-3</v>
      </c>
      <c r="BL60">
        <v>2.4108179999999999E-3</v>
      </c>
      <c r="BM60">
        <v>1.367617E-3</v>
      </c>
      <c r="BN60">
        <v>1.6200349999999999E-3</v>
      </c>
      <c r="BO60" s="95">
        <v>9.2900000000000003E-4</v>
      </c>
      <c r="BP60">
        <v>1.106828E-3</v>
      </c>
      <c r="BQ60" s="95">
        <v>9.7999999999999997E-4</v>
      </c>
      <c r="BR60">
        <v>1.40682E-3</v>
      </c>
      <c r="BS60">
        <v>2.1016020000000002E-3</v>
      </c>
      <c r="BT60">
        <v>1.569305E-3</v>
      </c>
      <c r="BU60">
        <v>1.864798E-3</v>
      </c>
      <c r="BV60">
        <v>7.1370540000000003E-3</v>
      </c>
      <c r="BW60">
        <v>2.842528E-3</v>
      </c>
      <c r="BX60">
        <v>8.7308990000000003E-3</v>
      </c>
      <c r="BY60">
        <v>1.0608900000000001E-3</v>
      </c>
      <c r="BZ60">
        <v>3.2491289999999999E-3</v>
      </c>
      <c r="CA60">
        <v>1.069911E-3</v>
      </c>
      <c r="CB60">
        <v>1.2172159999999999E-3</v>
      </c>
      <c r="CC60">
        <v>2.8844140000000001E-3</v>
      </c>
      <c r="CD60">
        <v>1.3308739999999999E-3</v>
      </c>
      <c r="CE60">
        <v>2.1782799999999999E-3</v>
      </c>
      <c r="CF60">
        <v>7.3867899999999998E-3</v>
      </c>
      <c r="CG60">
        <v>1.129569E-3</v>
      </c>
      <c r="CH60" s="95">
        <v>9.8200000000000002E-4</v>
      </c>
      <c r="CI60">
        <v>1.2117530000000001E-3</v>
      </c>
      <c r="CJ60">
        <v>2.8841029999999998E-3</v>
      </c>
      <c r="CK60">
        <v>1.453874E-3</v>
      </c>
      <c r="CL60">
        <v>2.1591340000000001E-3</v>
      </c>
      <c r="CM60">
        <v>7.8441529999999995E-3</v>
      </c>
      <c r="CN60">
        <v>1.0117430000000001E-3</v>
      </c>
      <c r="CO60">
        <v>1.1425999999999999E-3</v>
      </c>
      <c r="CP60">
        <v>6.0432940000000003E-3</v>
      </c>
      <c r="CQ60">
        <v>1.228823E-3</v>
      </c>
      <c r="CR60">
        <v>1.6848709999999999E-3</v>
      </c>
      <c r="CS60">
        <v>5.6582159999999998E-3</v>
      </c>
    </row>
    <row r="61" spans="1:97">
      <c r="A61" s="94">
        <v>17</v>
      </c>
      <c r="B61">
        <v>1.1041899999999999E-3</v>
      </c>
      <c r="C61" s="95">
        <v>8.2600000000000002E-4</v>
      </c>
      <c r="D61" s="95">
        <v>8.2600000000000002E-4</v>
      </c>
      <c r="E61" s="95">
        <v>8.2600000000000002E-4</v>
      </c>
      <c r="F61" s="95">
        <v>8.2600000000000002E-4</v>
      </c>
      <c r="G61" s="95">
        <v>8.2600000000000002E-4</v>
      </c>
      <c r="H61" s="95">
        <v>8.2600000000000002E-4</v>
      </c>
      <c r="I61" s="95">
        <v>8.2600000000000002E-4</v>
      </c>
      <c r="J61">
        <v>1.802136E-3</v>
      </c>
      <c r="K61">
        <v>1.802136E-3</v>
      </c>
      <c r="L61">
        <v>1.802136E-3</v>
      </c>
      <c r="M61">
        <v>1.802136E-3</v>
      </c>
      <c r="N61">
        <v>1.802136E-3</v>
      </c>
      <c r="O61">
        <v>1.802136E-3</v>
      </c>
      <c r="P61">
        <v>1.802136E-3</v>
      </c>
      <c r="Q61">
        <v>2.8887800000000001E-3</v>
      </c>
      <c r="R61">
        <v>2.8887800000000001E-3</v>
      </c>
      <c r="S61">
        <v>2.8887800000000001E-3</v>
      </c>
      <c r="T61">
        <v>2.8887800000000001E-3</v>
      </c>
      <c r="U61">
        <v>0.313</v>
      </c>
      <c r="V61">
        <v>8.7543499999999993E-3</v>
      </c>
      <c r="W61">
        <v>2.484633E-3</v>
      </c>
      <c r="X61">
        <v>2.484633E-3</v>
      </c>
      <c r="Y61">
        <v>2.038251E-3</v>
      </c>
      <c r="Z61">
        <v>2.038251E-3</v>
      </c>
      <c r="AA61">
        <v>2.038251E-3</v>
      </c>
      <c r="AB61">
        <v>4.1159530000000003E-3</v>
      </c>
      <c r="AC61">
        <v>2.7381789999999999E-3</v>
      </c>
      <c r="AD61">
        <v>1.7881590000000001E-3</v>
      </c>
      <c r="AE61">
        <v>1.7881590000000001E-3</v>
      </c>
      <c r="AF61" s="95">
        <v>8.9499999999999996E-4</v>
      </c>
      <c r="AG61">
        <v>1.764596E-3</v>
      </c>
      <c r="AH61">
        <v>1.764596E-3</v>
      </c>
      <c r="AI61">
        <v>1.764596E-3</v>
      </c>
      <c r="AJ61">
        <v>1.764596E-3</v>
      </c>
      <c r="AK61">
        <v>4.2003470000000001E-3</v>
      </c>
      <c r="AL61">
        <v>4.2003470000000001E-3</v>
      </c>
      <c r="AM61">
        <v>4.2003470000000001E-3</v>
      </c>
      <c r="AN61">
        <v>2.129092E-3</v>
      </c>
      <c r="AO61">
        <v>5.3129830000000003E-3</v>
      </c>
      <c r="AP61">
        <v>1.7776510000000001E-3</v>
      </c>
      <c r="AQ61">
        <v>1.7776510000000001E-3</v>
      </c>
      <c r="AR61">
        <v>1.7776510000000001E-3</v>
      </c>
      <c r="AS61">
        <v>1.7776510000000001E-3</v>
      </c>
      <c r="AT61">
        <v>1.7776510000000001E-3</v>
      </c>
      <c r="AU61" s="95">
        <v>7.7300000000000003E-4</v>
      </c>
      <c r="AV61">
        <v>3.1728059999999998E-3</v>
      </c>
      <c r="AW61" s="95">
        <v>3.6400000000000001E-4</v>
      </c>
      <c r="AX61">
        <v>1.1041899999999999E-3</v>
      </c>
      <c r="AY61">
        <v>4.137941E-3</v>
      </c>
      <c r="AZ61" s="95">
        <v>8.2600000000000002E-4</v>
      </c>
      <c r="BA61">
        <v>1.5421650000000001E-3</v>
      </c>
      <c r="BB61">
        <v>1.542596E-3</v>
      </c>
      <c r="BC61">
        <v>1.8663799999999999E-3</v>
      </c>
      <c r="BD61">
        <v>2.1031679999999999E-3</v>
      </c>
      <c r="BE61">
        <v>1.802136E-3</v>
      </c>
      <c r="BF61">
        <v>2.8887800000000001E-3</v>
      </c>
      <c r="BG61" s="95">
        <v>3.6200000000000002E-4</v>
      </c>
      <c r="BH61" s="95">
        <v>9.6900000000000003E-4</v>
      </c>
      <c r="BI61">
        <v>0.46700000000000003</v>
      </c>
      <c r="BJ61">
        <v>8.7543499999999993E-3</v>
      </c>
      <c r="BK61">
        <v>5.0405959999999996E-3</v>
      </c>
      <c r="BL61">
        <v>2.7690449999999999E-3</v>
      </c>
      <c r="BM61">
        <v>4.858579E-3</v>
      </c>
      <c r="BN61">
        <v>2.484633E-3</v>
      </c>
      <c r="BO61">
        <v>1.2185010000000001E-3</v>
      </c>
      <c r="BP61">
        <v>2.038251E-3</v>
      </c>
      <c r="BQ61">
        <v>1.4208879999999999E-3</v>
      </c>
      <c r="BR61">
        <v>4.1159530000000003E-3</v>
      </c>
      <c r="BS61">
        <v>2.9645869999999999E-3</v>
      </c>
      <c r="BT61">
        <v>3.5730340000000001E-3</v>
      </c>
      <c r="BU61">
        <v>6.5189319999999999E-3</v>
      </c>
      <c r="BV61">
        <v>1.165213E-3</v>
      </c>
      <c r="BW61">
        <v>2.2757720000000001E-3</v>
      </c>
      <c r="BX61" s="95">
        <v>8.9499999999999996E-4</v>
      </c>
      <c r="BY61">
        <v>1.7881590000000001E-3</v>
      </c>
      <c r="BZ61">
        <v>1.407922E-3</v>
      </c>
      <c r="CA61">
        <v>1.764596E-3</v>
      </c>
      <c r="CB61">
        <v>2.7381789999999999E-3</v>
      </c>
      <c r="CC61">
        <v>1.836135E-3</v>
      </c>
      <c r="CD61">
        <v>4.2003470000000001E-3</v>
      </c>
      <c r="CE61">
        <v>2.8592769999999999E-3</v>
      </c>
      <c r="CF61" s="95">
        <v>7.9600000000000005E-4</v>
      </c>
      <c r="CG61">
        <v>2.129092E-3</v>
      </c>
      <c r="CH61">
        <v>1.4369599999999999E-3</v>
      </c>
      <c r="CI61">
        <v>2.5341169999999998E-3</v>
      </c>
      <c r="CJ61">
        <v>2.1258269999999998E-3</v>
      </c>
      <c r="CK61">
        <v>5.3129830000000003E-3</v>
      </c>
      <c r="CL61">
        <v>1.7776510000000001E-3</v>
      </c>
      <c r="CM61">
        <v>1.100494E-3</v>
      </c>
      <c r="CN61">
        <v>1.5053460000000001E-3</v>
      </c>
      <c r="CO61">
        <v>2.2620420000000001E-3</v>
      </c>
      <c r="CP61" s="95">
        <v>7.7300000000000003E-4</v>
      </c>
      <c r="CQ61">
        <v>2.9520140000000002E-3</v>
      </c>
      <c r="CR61">
        <v>5.5801419999999997E-3</v>
      </c>
      <c r="CS61">
        <v>1.362214E-3</v>
      </c>
    </row>
    <row r="62" spans="1:97">
      <c r="A62" s="94">
        <v>18</v>
      </c>
      <c r="B62" s="95">
        <v>8.7600000000000004E-4</v>
      </c>
      <c r="C62" s="95">
        <v>6.7400000000000001E-4</v>
      </c>
      <c r="D62" s="95">
        <v>6.7400000000000001E-4</v>
      </c>
      <c r="E62" s="95">
        <v>6.7400000000000001E-4</v>
      </c>
      <c r="F62" s="95">
        <v>6.7400000000000001E-4</v>
      </c>
      <c r="G62" s="95">
        <v>6.7400000000000001E-4</v>
      </c>
      <c r="H62" s="95">
        <v>6.7400000000000001E-4</v>
      </c>
      <c r="I62" s="95">
        <v>6.7400000000000001E-4</v>
      </c>
      <c r="J62">
        <v>1.7302960000000001E-3</v>
      </c>
      <c r="K62">
        <v>1.7302960000000001E-3</v>
      </c>
      <c r="L62">
        <v>1.7302960000000001E-3</v>
      </c>
      <c r="M62">
        <v>1.7302960000000001E-3</v>
      </c>
      <c r="N62">
        <v>1.7302960000000001E-3</v>
      </c>
      <c r="O62">
        <v>1.7302960000000001E-3</v>
      </c>
      <c r="P62">
        <v>1.7302960000000001E-3</v>
      </c>
      <c r="Q62">
        <v>2.998068E-3</v>
      </c>
      <c r="R62">
        <v>2.998068E-3</v>
      </c>
      <c r="S62">
        <v>2.998068E-3</v>
      </c>
      <c r="T62">
        <v>2.998068E-3</v>
      </c>
      <c r="U62">
        <v>7.8135429999999992E-3</v>
      </c>
      <c r="V62">
        <v>0.313</v>
      </c>
      <c r="W62">
        <v>1.932837E-3</v>
      </c>
      <c r="X62">
        <v>1.932837E-3</v>
      </c>
      <c r="Y62">
        <v>2.3575940000000002E-3</v>
      </c>
      <c r="Z62">
        <v>2.3575940000000002E-3</v>
      </c>
      <c r="AA62">
        <v>2.3575940000000002E-3</v>
      </c>
      <c r="AB62">
        <v>5.3294900000000001E-3</v>
      </c>
      <c r="AC62">
        <v>3.234041E-3</v>
      </c>
      <c r="AD62">
        <v>2.001999E-3</v>
      </c>
      <c r="AE62">
        <v>2.001999E-3</v>
      </c>
      <c r="AF62" s="95">
        <v>7.2499999999999995E-4</v>
      </c>
      <c r="AG62">
        <v>1.9683740000000002E-3</v>
      </c>
      <c r="AH62">
        <v>1.9683740000000002E-3</v>
      </c>
      <c r="AI62">
        <v>1.9683740000000002E-3</v>
      </c>
      <c r="AJ62">
        <v>1.9683740000000002E-3</v>
      </c>
      <c r="AK62">
        <v>7.1994770000000001E-3</v>
      </c>
      <c r="AL62">
        <v>7.1994770000000001E-3</v>
      </c>
      <c r="AM62">
        <v>7.1994770000000001E-3</v>
      </c>
      <c r="AN62">
        <v>2.5109350000000002E-3</v>
      </c>
      <c r="AO62">
        <v>5.0725730000000004E-3</v>
      </c>
      <c r="AP62">
        <v>1.351344E-3</v>
      </c>
      <c r="AQ62">
        <v>1.351344E-3</v>
      </c>
      <c r="AR62">
        <v>1.351344E-3</v>
      </c>
      <c r="AS62">
        <v>1.351344E-3</v>
      </c>
      <c r="AT62">
        <v>1.351344E-3</v>
      </c>
      <c r="AU62" s="95">
        <v>6.3699999999999998E-4</v>
      </c>
      <c r="AV62">
        <v>2.8212290000000002E-3</v>
      </c>
      <c r="AW62" s="95">
        <v>3.1300000000000002E-4</v>
      </c>
      <c r="AX62" s="95">
        <v>8.7600000000000004E-4</v>
      </c>
      <c r="AY62">
        <v>2.7581979999999999E-3</v>
      </c>
      <c r="AZ62" s="95">
        <v>6.7400000000000001E-4</v>
      </c>
      <c r="BA62">
        <v>1.170401E-3</v>
      </c>
      <c r="BB62">
        <v>1.6713170000000001E-3</v>
      </c>
      <c r="BC62">
        <v>2.106882E-3</v>
      </c>
      <c r="BD62">
        <v>2.4531689999999998E-3</v>
      </c>
      <c r="BE62">
        <v>1.7302960000000001E-3</v>
      </c>
      <c r="BF62">
        <v>2.998068E-3</v>
      </c>
      <c r="BG62" s="95">
        <v>3.1E-4</v>
      </c>
      <c r="BH62" s="95">
        <v>7.8100000000000001E-4</v>
      </c>
      <c r="BI62">
        <v>7.8135429999999992E-3</v>
      </c>
      <c r="BJ62">
        <v>0.46700000000000003</v>
      </c>
      <c r="BK62">
        <v>2.9440949999999999E-3</v>
      </c>
      <c r="BL62">
        <v>1.878422E-3</v>
      </c>
      <c r="BM62">
        <v>7.3653970000000001E-3</v>
      </c>
      <c r="BN62">
        <v>1.932837E-3</v>
      </c>
      <c r="BO62">
        <v>1.2601159999999999E-3</v>
      </c>
      <c r="BP62">
        <v>2.3575940000000002E-3</v>
      </c>
      <c r="BQ62">
        <v>1.5136119999999999E-3</v>
      </c>
      <c r="BR62">
        <v>5.3294900000000001E-3</v>
      </c>
      <c r="BS62">
        <v>2.1515390000000001E-3</v>
      </c>
      <c r="BT62">
        <v>2.7365169999999999E-3</v>
      </c>
      <c r="BU62">
        <v>3.367648E-3</v>
      </c>
      <c r="BV62" s="95">
        <v>9.2599999999999996E-4</v>
      </c>
      <c r="BW62">
        <v>1.61914E-3</v>
      </c>
      <c r="BX62" s="95">
        <v>7.2499999999999995E-4</v>
      </c>
      <c r="BY62">
        <v>2.001999E-3</v>
      </c>
      <c r="BZ62">
        <v>1.0858759999999999E-3</v>
      </c>
      <c r="CA62">
        <v>1.9683740000000002E-3</v>
      </c>
      <c r="CB62">
        <v>3.234041E-3</v>
      </c>
      <c r="CC62">
        <v>1.4006509999999999E-3</v>
      </c>
      <c r="CD62">
        <v>7.1994770000000001E-3</v>
      </c>
      <c r="CE62">
        <v>1.947542E-3</v>
      </c>
      <c r="CF62" s="95">
        <v>6.5200000000000002E-4</v>
      </c>
      <c r="CG62">
        <v>2.5109350000000002E-3</v>
      </c>
      <c r="CH62">
        <v>1.534391E-3</v>
      </c>
      <c r="CI62">
        <v>2.7741520000000002E-3</v>
      </c>
      <c r="CJ62">
        <v>1.554897E-3</v>
      </c>
      <c r="CK62">
        <v>5.0725730000000004E-3</v>
      </c>
      <c r="CL62">
        <v>1.351344E-3</v>
      </c>
      <c r="CM62" s="95">
        <v>8.7299999999999997E-4</v>
      </c>
      <c r="CN62">
        <v>1.6182830000000001E-3</v>
      </c>
      <c r="CO62">
        <v>2.6733630000000002E-3</v>
      </c>
      <c r="CP62" s="95">
        <v>6.3699999999999998E-4</v>
      </c>
      <c r="CQ62">
        <v>3.9086260000000001E-3</v>
      </c>
      <c r="CR62">
        <v>4.170165E-3</v>
      </c>
      <c r="CS62">
        <v>1.0563020000000001E-3</v>
      </c>
    </row>
    <row r="63" spans="1:97">
      <c r="A63" s="94">
        <v>19</v>
      </c>
      <c r="B63">
        <v>1.555205E-3</v>
      </c>
      <c r="C63">
        <v>1.1352790000000001E-3</v>
      </c>
      <c r="D63">
        <v>1.1352790000000001E-3</v>
      </c>
      <c r="E63">
        <v>1.1352790000000001E-3</v>
      </c>
      <c r="F63">
        <v>1.1352790000000001E-3</v>
      </c>
      <c r="G63">
        <v>1.1352790000000001E-3</v>
      </c>
      <c r="H63">
        <v>1.1352790000000001E-3</v>
      </c>
      <c r="I63">
        <v>1.1352790000000001E-3</v>
      </c>
      <c r="J63">
        <v>1.630926E-3</v>
      </c>
      <c r="K63">
        <v>1.630926E-3</v>
      </c>
      <c r="L63">
        <v>1.630926E-3</v>
      </c>
      <c r="M63">
        <v>1.630926E-3</v>
      </c>
      <c r="N63">
        <v>1.630926E-3</v>
      </c>
      <c r="O63">
        <v>1.630926E-3</v>
      </c>
      <c r="P63">
        <v>1.630926E-3</v>
      </c>
      <c r="Q63">
        <v>2.2309679999999998E-3</v>
      </c>
      <c r="R63">
        <v>2.2309679999999998E-3</v>
      </c>
      <c r="S63">
        <v>2.2309679999999998E-3</v>
      </c>
      <c r="T63">
        <v>2.2309679999999998E-3</v>
      </c>
      <c r="U63">
        <v>5.9716700000000001E-3</v>
      </c>
      <c r="V63">
        <v>3.9078840000000004E-3</v>
      </c>
      <c r="W63">
        <v>2.5564730000000001E-3</v>
      </c>
      <c r="X63">
        <v>2.5564730000000001E-3</v>
      </c>
      <c r="Y63">
        <v>1.740068E-3</v>
      </c>
      <c r="Z63">
        <v>1.740068E-3</v>
      </c>
      <c r="AA63">
        <v>1.740068E-3</v>
      </c>
      <c r="AB63">
        <v>3.2096120000000001E-3</v>
      </c>
      <c r="AC63">
        <v>2.102849E-3</v>
      </c>
      <c r="AD63">
        <v>1.5888740000000001E-3</v>
      </c>
      <c r="AE63">
        <v>1.5888740000000001E-3</v>
      </c>
      <c r="AF63">
        <v>1.2607860000000001E-3</v>
      </c>
      <c r="AG63">
        <v>1.60867E-3</v>
      </c>
      <c r="AH63">
        <v>1.60867E-3</v>
      </c>
      <c r="AI63">
        <v>1.60867E-3</v>
      </c>
      <c r="AJ63">
        <v>1.60867E-3</v>
      </c>
      <c r="AK63">
        <v>2.7933250000000001E-3</v>
      </c>
      <c r="AL63">
        <v>2.7933250000000001E-3</v>
      </c>
      <c r="AM63">
        <v>2.7933250000000001E-3</v>
      </c>
      <c r="AN63">
        <v>1.824233E-3</v>
      </c>
      <c r="AO63">
        <v>3.2274700000000001E-3</v>
      </c>
      <c r="AP63">
        <v>2.3450099999999998E-3</v>
      </c>
      <c r="AQ63">
        <v>2.3450099999999998E-3</v>
      </c>
      <c r="AR63">
        <v>2.3450099999999998E-3</v>
      </c>
      <c r="AS63">
        <v>2.3450099999999998E-3</v>
      </c>
      <c r="AT63">
        <v>2.3450099999999998E-3</v>
      </c>
      <c r="AU63">
        <v>1.078475E-3</v>
      </c>
      <c r="AV63">
        <v>2.5389050000000002E-3</v>
      </c>
      <c r="AW63" s="95">
        <v>4.64E-4</v>
      </c>
      <c r="AX63">
        <v>1.555205E-3</v>
      </c>
      <c r="AY63">
        <v>4.0647879999999997E-3</v>
      </c>
      <c r="AZ63">
        <v>1.1352790000000001E-3</v>
      </c>
      <c r="BA63">
        <v>2.4668060000000002E-3</v>
      </c>
      <c r="BB63">
        <v>1.4331120000000001E-3</v>
      </c>
      <c r="BC63">
        <v>1.632583E-3</v>
      </c>
      <c r="BD63">
        <v>1.777718E-3</v>
      </c>
      <c r="BE63">
        <v>1.630926E-3</v>
      </c>
      <c r="BF63">
        <v>2.2309679999999998E-3</v>
      </c>
      <c r="BG63" s="95">
        <v>4.5300000000000001E-4</v>
      </c>
      <c r="BH63">
        <v>1.4080259999999999E-3</v>
      </c>
      <c r="BI63">
        <v>5.9716700000000001E-3</v>
      </c>
      <c r="BJ63">
        <v>3.9078840000000004E-3</v>
      </c>
      <c r="BK63">
        <v>0.78</v>
      </c>
      <c r="BL63">
        <v>5.2908979999999996E-3</v>
      </c>
      <c r="BM63">
        <v>2.930977E-3</v>
      </c>
      <c r="BN63">
        <v>2.5564730000000001E-3</v>
      </c>
      <c r="BO63">
        <v>1.2052709999999999E-3</v>
      </c>
      <c r="BP63">
        <v>1.740068E-3</v>
      </c>
      <c r="BQ63">
        <v>1.348152E-3</v>
      </c>
      <c r="BR63">
        <v>3.2096120000000001E-3</v>
      </c>
      <c r="BS63">
        <v>6.6735040000000002E-3</v>
      </c>
      <c r="BT63">
        <v>3.0803440000000001E-3</v>
      </c>
      <c r="BU63">
        <v>8.3269869999999992E-3</v>
      </c>
      <c r="BV63">
        <v>1.792631E-3</v>
      </c>
      <c r="BW63">
        <v>4.6474339999999998E-3</v>
      </c>
      <c r="BX63">
        <v>1.2607860000000001E-3</v>
      </c>
      <c r="BY63">
        <v>1.5888740000000001E-3</v>
      </c>
      <c r="BZ63">
        <v>2.0444130000000001E-3</v>
      </c>
      <c r="CA63">
        <v>1.60867E-3</v>
      </c>
      <c r="CB63">
        <v>2.102849E-3</v>
      </c>
      <c r="CC63">
        <v>3.3771389999999999E-3</v>
      </c>
      <c r="CD63">
        <v>2.7933250000000001E-3</v>
      </c>
      <c r="CE63">
        <v>4.3876770000000004E-3</v>
      </c>
      <c r="CF63">
        <v>1.108995E-3</v>
      </c>
      <c r="CG63">
        <v>1.824233E-3</v>
      </c>
      <c r="CH63">
        <v>1.355368E-3</v>
      </c>
      <c r="CI63">
        <v>2.0116660000000001E-3</v>
      </c>
      <c r="CJ63">
        <v>4.3529570000000002E-3</v>
      </c>
      <c r="CK63">
        <v>3.2274700000000001E-3</v>
      </c>
      <c r="CL63">
        <v>2.3450099999999998E-3</v>
      </c>
      <c r="CM63">
        <v>1.6132239999999999E-3</v>
      </c>
      <c r="CN63">
        <v>1.427102E-3</v>
      </c>
      <c r="CO63">
        <v>1.860355E-3</v>
      </c>
      <c r="CP63">
        <v>1.078475E-3</v>
      </c>
      <c r="CQ63">
        <v>2.2289850000000002E-3</v>
      </c>
      <c r="CR63">
        <v>6.2761170000000003E-3</v>
      </c>
      <c r="CS63">
        <v>2.1771339999999998E-3</v>
      </c>
    </row>
    <row r="64" spans="1:97">
      <c r="A64" s="94">
        <v>20</v>
      </c>
      <c r="B64">
        <v>2.2197440000000001E-3</v>
      </c>
      <c r="C64">
        <v>1.4286850000000001E-3</v>
      </c>
      <c r="D64">
        <v>1.4286850000000001E-3</v>
      </c>
      <c r="E64">
        <v>1.4286850000000001E-3</v>
      </c>
      <c r="F64">
        <v>1.4286850000000001E-3</v>
      </c>
      <c r="G64">
        <v>1.4286850000000001E-3</v>
      </c>
      <c r="H64">
        <v>1.4286850000000001E-3</v>
      </c>
      <c r="I64">
        <v>1.4286850000000001E-3</v>
      </c>
      <c r="J64">
        <v>1.58716E-3</v>
      </c>
      <c r="K64">
        <v>1.58716E-3</v>
      </c>
      <c r="L64">
        <v>1.58716E-3</v>
      </c>
      <c r="M64">
        <v>1.58716E-3</v>
      </c>
      <c r="N64">
        <v>1.58716E-3</v>
      </c>
      <c r="O64">
        <v>1.58716E-3</v>
      </c>
      <c r="P64">
        <v>1.58716E-3</v>
      </c>
      <c r="Q64">
        <v>1.9834420000000002E-3</v>
      </c>
      <c r="R64">
        <v>1.9834420000000002E-3</v>
      </c>
      <c r="S64">
        <v>1.9834420000000002E-3</v>
      </c>
      <c r="T64">
        <v>1.9834420000000002E-3</v>
      </c>
      <c r="U64">
        <v>3.3644999999999999E-3</v>
      </c>
      <c r="V64">
        <v>2.5571700000000001E-3</v>
      </c>
      <c r="W64">
        <v>3.102544E-3</v>
      </c>
      <c r="X64">
        <v>3.102544E-3</v>
      </c>
      <c r="Y64">
        <v>1.436798E-3</v>
      </c>
      <c r="Z64">
        <v>1.436798E-3</v>
      </c>
      <c r="AA64">
        <v>1.436798E-3</v>
      </c>
      <c r="AB64">
        <v>2.096756E-3</v>
      </c>
      <c r="AC64">
        <v>1.7622510000000001E-3</v>
      </c>
      <c r="AD64">
        <v>1.325105E-3</v>
      </c>
      <c r="AE64">
        <v>1.325105E-3</v>
      </c>
      <c r="AF64">
        <v>1.592783E-3</v>
      </c>
      <c r="AG64">
        <v>1.3098680000000001E-3</v>
      </c>
      <c r="AH64">
        <v>1.3098680000000001E-3</v>
      </c>
      <c r="AI64">
        <v>1.3098680000000001E-3</v>
      </c>
      <c r="AJ64">
        <v>1.3098680000000001E-3</v>
      </c>
      <c r="AK64">
        <v>2.0303629999999999E-3</v>
      </c>
      <c r="AL64">
        <v>2.0303629999999999E-3</v>
      </c>
      <c r="AM64">
        <v>2.0303629999999999E-3</v>
      </c>
      <c r="AN64">
        <v>1.463186E-3</v>
      </c>
      <c r="AO64">
        <v>2.6366060000000001E-3</v>
      </c>
      <c r="AP64">
        <v>3.9548880000000002E-3</v>
      </c>
      <c r="AQ64">
        <v>3.9548880000000002E-3</v>
      </c>
      <c r="AR64">
        <v>3.9548880000000002E-3</v>
      </c>
      <c r="AS64">
        <v>3.9548880000000002E-3</v>
      </c>
      <c r="AT64">
        <v>3.9548880000000002E-3</v>
      </c>
      <c r="AU64">
        <v>1.250442E-3</v>
      </c>
      <c r="AV64">
        <v>2.4165559999999998E-3</v>
      </c>
      <c r="AW64" s="95">
        <v>4.9600000000000002E-4</v>
      </c>
      <c r="AX64">
        <v>2.2197440000000001E-3</v>
      </c>
      <c r="AY64">
        <v>4.4621510000000001E-3</v>
      </c>
      <c r="AZ64">
        <v>1.4286850000000001E-3</v>
      </c>
      <c r="BA64">
        <v>4.1571810000000002E-3</v>
      </c>
      <c r="BB64">
        <v>1.20436E-3</v>
      </c>
      <c r="BC64">
        <v>1.3640270000000001E-3</v>
      </c>
      <c r="BD64">
        <v>1.464115E-3</v>
      </c>
      <c r="BE64">
        <v>1.58716E-3</v>
      </c>
      <c r="BF64">
        <v>1.9834420000000002E-3</v>
      </c>
      <c r="BG64" s="95">
        <v>5.0500000000000002E-4</v>
      </c>
      <c r="BH64">
        <v>1.739893E-3</v>
      </c>
      <c r="BI64">
        <v>3.3644999999999999E-3</v>
      </c>
      <c r="BJ64">
        <v>2.5571700000000001E-3</v>
      </c>
      <c r="BK64">
        <v>5.4263280000000002E-3</v>
      </c>
      <c r="BL64">
        <v>0.78</v>
      </c>
      <c r="BM64">
        <v>2.2332670000000002E-3</v>
      </c>
      <c r="BN64">
        <v>3.102544E-3</v>
      </c>
      <c r="BO64">
        <v>1.029133E-3</v>
      </c>
      <c r="BP64">
        <v>1.436798E-3</v>
      </c>
      <c r="BQ64">
        <v>1.141078E-3</v>
      </c>
      <c r="BR64">
        <v>2.096756E-3</v>
      </c>
      <c r="BS64">
        <v>3.5781519999999998E-3</v>
      </c>
      <c r="BT64">
        <v>3.162074E-3</v>
      </c>
      <c r="BU64">
        <v>5.6882759999999999E-3</v>
      </c>
      <c r="BV64">
        <v>2.145695E-3</v>
      </c>
      <c r="BW64">
        <v>8.5141439999999995E-3</v>
      </c>
      <c r="BX64">
        <v>1.592783E-3</v>
      </c>
      <c r="BY64">
        <v>1.325105E-3</v>
      </c>
      <c r="BZ64">
        <v>3.3927499999999999E-3</v>
      </c>
      <c r="CA64">
        <v>1.3098680000000001E-3</v>
      </c>
      <c r="CB64">
        <v>1.7622510000000001E-3</v>
      </c>
      <c r="CC64">
        <v>3.2417800000000001E-3</v>
      </c>
      <c r="CD64">
        <v>2.0303629999999999E-3</v>
      </c>
      <c r="CE64">
        <v>1.1604926999999999E-2</v>
      </c>
      <c r="CF64">
        <v>1.325342E-3</v>
      </c>
      <c r="CG64">
        <v>1.463186E-3</v>
      </c>
      <c r="CH64">
        <v>1.1500670000000001E-3</v>
      </c>
      <c r="CI64">
        <v>1.757162E-3</v>
      </c>
      <c r="CJ64">
        <v>4.8538089999999997E-3</v>
      </c>
      <c r="CK64">
        <v>2.6366060000000001E-3</v>
      </c>
      <c r="CL64">
        <v>3.9548880000000002E-3</v>
      </c>
      <c r="CM64">
        <v>2.1957180000000001E-3</v>
      </c>
      <c r="CN64">
        <v>1.1856729999999999E-3</v>
      </c>
      <c r="CO64">
        <v>1.5361909999999999E-3</v>
      </c>
      <c r="CP64">
        <v>1.250442E-3</v>
      </c>
      <c r="CQ64">
        <v>1.753466E-3</v>
      </c>
      <c r="CR64">
        <v>2.9505209999999998E-3</v>
      </c>
      <c r="CS64">
        <v>2.9642599999999998E-3</v>
      </c>
    </row>
    <row r="65" spans="1:97">
      <c r="A65" s="94">
        <v>21</v>
      </c>
      <c r="B65" s="95">
        <v>7.36E-4</v>
      </c>
      <c r="C65" s="95">
        <v>5.6700000000000001E-4</v>
      </c>
      <c r="D65" s="95">
        <v>5.6700000000000001E-4</v>
      </c>
      <c r="E65" s="95">
        <v>5.6700000000000001E-4</v>
      </c>
      <c r="F65" s="95">
        <v>5.6700000000000001E-4</v>
      </c>
      <c r="G65" s="95">
        <v>5.6700000000000001E-4</v>
      </c>
      <c r="H65" s="95">
        <v>5.6700000000000001E-4</v>
      </c>
      <c r="I65" s="95">
        <v>5.6700000000000001E-4</v>
      </c>
      <c r="J65">
        <v>1.9633849999999998E-3</v>
      </c>
      <c r="K65">
        <v>1.9633849999999998E-3</v>
      </c>
      <c r="L65">
        <v>1.9633849999999998E-3</v>
      </c>
      <c r="M65">
        <v>1.9633849999999998E-3</v>
      </c>
      <c r="N65">
        <v>1.9633849999999998E-3</v>
      </c>
      <c r="O65">
        <v>1.9633849999999998E-3</v>
      </c>
      <c r="P65">
        <v>1.9633849999999998E-3</v>
      </c>
      <c r="Q65">
        <v>4.275399E-3</v>
      </c>
      <c r="R65">
        <v>4.275399E-3</v>
      </c>
      <c r="S65">
        <v>4.275399E-3</v>
      </c>
      <c r="T65">
        <v>4.275399E-3</v>
      </c>
      <c r="U65">
        <v>3.8359940000000001E-3</v>
      </c>
      <c r="V65">
        <v>6.5153959999999997E-3</v>
      </c>
      <c r="W65">
        <v>1.8178249999999999E-3</v>
      </c>
      <c r="X65">
        <v>1.8178249999999999E-3</v>
      </c>
      <c r="Y65">
        <v>2.5826989999999999E-3</v>
      </c>
      <c r="Z65">
        <v>2.5826989999999999E-3</v>
      </c>
      <c r="AA65">
        <v>2.5826989999999999E-3</v>
      </c>
      <c r="AB65">
        <v>3.1426959999999999E-3</v>
      </c>
      <c r="AC65">
        <v>4.9380090000000001E-3</v>
      </c>
      <c r="AD65">
        <v>2.0762530000000001E-3</v>
      </c>
      <c r="AE65">
        <v>2.0762530000000001E-3</v>
      </c>
      <c r="AF65" s="95">
        <v>6.0400000000000004E-4</v>
      </c>
      <c r="AG65">
        <v>1.8801289999999999E-3</v>
      </c>
      <c r="AH65">
        <v>1.8801289999999999E-3</v>
      </c>
      <c r="AI65">
        <v>1.8801289999999999E-3</v>
      </c>
      <c r="AJ65">
        <v>1.8801289999999999E-3</v>
      </c>
      <c r="AK65">
        <v>7.0463499999999998E-3</v>
      </c>
      <c r="AL65">
        <v>7.0463499999999998E-3</v>
      </c>
      <c r="AM65">
        <v>7.0463499999999998E-3</v>
      </c>
      <c r="AN65">
        <v>2.546132E-3</v>
      </c>
      <c r="AO65">
        <v>6.4280149999999996E-3</v>
      </c>
      <c r="AP65">
        <v>1.162955E-3</v>
      </c>
      <c r="AQ65">
        <v>1.162955E-3</v>
      </c>
      <c r="AR65">
        <v>1.162955E-3</v>
      </c>
      <c r="AS65">
        <v>1.162955E-3</v>
      </c>
      <c r="AT65">
        <v>1.162955E-3</v>
      </c>
      <c r="AU65" s="95">
        <v>5.2800000000000004E-4</v>
      </c>
      <c r="AV65">
        <v>3.2612829999999998E-3</v>
      </c>
      <c r="AW65" s="95">
        <v>2.6699999999999998E-4</v>
      </c>
      <c r="AX65" s="95">
        <v>7.36E-4</v>
      </c>
      <c r="AY65">
        <v>2.3488580000000001E-3</v>
      </c>
      <c r="AZ65" s="95">
        <v>5.6700000000000001E-4</v>
      </c>
      <c r="BA65" s="95">
        <v>9.4399999999999996E-4</v>
      </c>
      <c r="BB65">
        <v>1.639639E-3</v>
      </c>
      <c r="BC65">
        <v>2.2548609999999999E-3</v>
      </c>
      <c r="BD65">
        <v>2.728243E-3</v>
      </c>
      <c r="BE65">
        <v>1.9633849999999998E-3</v>
      </c>
      <c r="BF65">
        <v>4.275399E-3</v>
      </c>
      <c r="BG65" s="95">
        <v>2.7E-4</v>
      </c>
      <c r="BH65" s="95">
        <v>6.4099999999999997E-4</v>
      </c>
      <c r="BI65">
        <v>3.8359940000000001E-3</v>
      </c>
      <c r="BJ65">
        <v>6.5153959999999997E-3</v>
      </c>
      <c r="BK65">
        <v>1.9532920000000001E-3</v>
      </c>
      <c r="BL65">
        <v>1.4511719999999999E-3</v>
      </c>
      <c r="BM65">
        <v>0.78</v>
      </c>
      <c r="BN65">
        <v>1.8178249999999999E-3</v>
      </c>
      <c r="BO65">
        <v>1.1699550000000001E-3</v>
      </c>
      <c r="BP65">
        <v>2.5826989999999999E-3</v>
      </c>
      <c r="BQ65">
        <v>1.458888E-3</v>
      </c>
      <c r="BR65">
        <v>3.1426959999999999E-3</v>
      </c>
      <c r="BS65">
        <v>1.4842799999999999E-3</v>
      </c>
      <c r="BT65">
        <v>2.6596380000000002E-3</v>
      </c>
      <c r="BU65">
        <v>2.3843509999999998E-3</v>
      </c>
      <c r="BV65" s="95">
        <v>7.4299999999999995E-4</v>
      </c>
      <c r="BW65">
        <v>1.235122E-3</v>
      </c>
      <c r="BX65" s="95">
        <v>6.0400000000000004E-4</v>
      </c>
      <c r="BY65">
        <v>2.0762530000000001E-3</v>
      </c>
      <c r="BZ65" s="95">
        <v>9.0499999999999999E-4</v>
      </c>
      <c r="CA65">
        <v>1.8801289999999999E-3</v>
      </c>
      <c r="CB65">
        <v>4.9380090000000001E-3</v>
      </c>
      <c r="CC65">
        <v>1.0548059999999999E-3</v>
      </c>
      <c r="CD65">
        <v>7.0463499999999998E-3</v>
      </c>
      <c r="CE65">
        <v>1.5617649999999999E-3</v>
      </c>
      <c r="CF65" s="95">
        <v>5.4299999999999997E-4</v>
      </c>
      <c r="CG65">
        <v>2.546132E-3</v>
      </c>
      <c r="CH65">
        <v>1.4952279999999999E-3</v>
      </c>
      <c r="CI65">
        <v>3.936724E-3</v>
      </c>
      <c r="CJ65">
        <v>1.167752E-3</v>
      </c>
      <c r="CK65">
        <v>6.4280149999999996E-3</v>
      </c>
      <c r="CL65">
        <v>1.162955E-3</v>
      </c>
      <c r="CM65" s="95">
        <v>7.1900000000000002E-4</v>
      </c>
      <c r="CN65">
        <v>1.521791E-3</v>
      </c>
      <c r="CO65">
        <v>3.1937990000000002E-3</v>
      </c>
      <c r="CP65" s="95">
        <v>5.2800000000000004E-4</v>
      </c>
      <c r="CQ65">
        <v>5.0568870000000004E-3</v>
      </c>
      <c r="CR65">
        <v>2.3554790000000002E-3</v>
      </c>
      <c r="CS65" s="95">
        <v>8.4500000000000005E-4</v>
      </c>
    </row>
    <row r="66" spans="1:97">
      <c r="A66" s="94">
        <v>22</v>
      </c>
      <c r="B66">
        <v>1.6578109999999999E-3</v>
      </c>
      <c r="C66">
        <v>1.1387649999999999E-3</v>
      </c>
      <c r="D66">
        <v>1.1387649999999999E-3</v>
      </c>
      <c r="E66">
        <v>1.1387649999999999E-3</v>
      </c>
      <c r="F66">
        <v>1.1387649999999999E-3</v>
      </c>
      <c r="G66">
        <v>1.1387649999999999E-3</v>
      </c>
      <c r="H66">
        <v>1.1387649999999999E-3</v>
      </c>
      <c r="I66">
        <v>1.1387649999999999E-3</v>
      </c>
      <c r="J66">
        <v>2.9244689999999999E-3</v>
      </c>
      <c r="K66">
        <v>2.9244689999999999E-3</v>
      </c>
      <c r="L66">
        <v>2.9244689999999999E-3</v>
      </c>
      <c r="M66">
        <v>2.9244689999999999E-3</v>
      </c>
      <c r="N66">
        <v>2.9244689999999999E-3</v>
      </c>
      <c r="O66">
        <v>2.9244689999999999E-3</v>
      </c>
      <c r="P66">
        <v>2.9244689999999999E-3</v>
      </c>
      <c r="Q66">
        <v>3.3949269999999998E-3</v>
      </c>
      <c r="R66">
        <v>3.3949269999999998E-3</v>
      </c>
      <c r="S66">
        <v>3.3949269999999998E-3</v>
      </c>
      <c r="T66">
        <v>3.3949269999999998E-3</v>
      </c>
      <c r="U66">
        <v>3.1168099999999998E-3</v>
      </c>
      <c r="V66">
        <v>2.7165589999999999E-3</v>
      </c>
      <c r="W66">
        <v>0.1565</v>
      </c>
      <c r="X66">
        <v>0.1565</v>
      </c>
      <c r="Y66">
        <v>1.768964E-3</v>
      </c>
      <c r="Z66">
        <v>1.768964E-3</v>
      </c>
      <c r="AA66">
        <v>1.768964E-3</v>
      </c>
      <c r="AB66">
        <v>1.9990339999999998E-3</v>
      </c>
      <c r="AC66">
        <v>2.4891029999999999E-3</v>
      </c>
      <c r="AD66">
        <v>1.596882E-3</v>
      </c>
      <c r="AE66">
        <v>1.596882E-3</v>
      </c>
      <c r="AF66">
        <v>1.189678E-3</v>
      </c>
      <c r="AG66">
        <v>1.4789009999999999E-3</v>
      </c>
      <c r="AH66">
        <v>1.4789009999999999E-3</v>
      </c>
      <c r="AI66">
        <v>1.4789009999999999E-3</v>
      </c>
      <c r="AJ66">
        <v>1.4789009999999999E-3</v>
      </c>
      <c r="AK66">
        <v>2.3200410000000001E-3</v>
      </c>
      <c r="AL66">
        <v>2.3200410000000001E-3</v>
      </c>
      <c r="AM66">
        <v>2.3200410000000001E-3</v>
      </c>
      <c r="AN66">
        <v>1.7039920000000001E-3</v>
      </c>
      <c r="AO66">
        <v>4.0238100000000001E-3</v>
      </c>
      <c r="AP66">
        <v>4.1187309999999996E-3</v>
      </c>
      <c r="AQ66">
        <v>4.1187309999999996E-3</v>
      </c>
      <c r="AR66">
        <v>4.1187309999999996E-3</v>
      </c>
      <c r="AS66">
        <v>4.1187309999999996E-3</v>
      </c>
      <c r="AT66">
        <v>4.1187309999999996E-3</v>
      </c>
      <c r="AU66" s="95">
        <v>9.5200000000000005E-4</v>
      </c>
      <c r="AV66">
        <v>5.5037039999999999E-3</v>
      </c>
      <c r="AW66" s="95">
        <v>4.4799999999999999E-4</v>
      </c>
      <c r="AX66">
        <v>1.6578109999999999E-3</v>
      </c>
      <c r="AY66">
        <v>7.1866400000000002E-3</v>
      </c>
      <c r="AZ66">
        <v>1.1387649999999999E-3</v>
      </c>
      <c r="BA66">
        <v>2.0213850000000001E-3</v>
      </c>
      <c r="BB66">
        <v>1.402141E-3</v>
      </c>
      <c r="BC66">
        <v>1.6766490000000001E-3</v>
      </c>
      <c r="BD66">
        <v>1.8107240000000001E-3</v>
      </c>
      <c r="BE66">
        <v>2.9244689999999999E-3</v>
      </c>
      <c r="BF66">
        <v>3.3949269999999998E-3</v>
      </c>
      <c r="BG66" s="95">
        <v>4.9200000000000003E-4</v>
      </c>
      <c r="BH66">
        <v>1.207091E-3</v>
      </c>
      <c r="BI66">
        <v>3.1168099999999998E-3</v>
      </c>
      <c r="BJ66">
        <v>2.7165589999999999E-3</v>
      </c>
      <c r="BK66">
        <v>2.7069210000000002E-3</v>
      </c>
      <c r="BL66">
        <v>3.2031379999999999E-3</v>
      </c>
      <c r="BM66">
        <v>2.888229E-3</v>
      </c>
      <c r="BN66">
        <v>0.46700000000000003</v>
      </c>
      <c r="BO66">
        <v>1.1422890000000001E-3</v>
      </c>
      <c r="BP66">
        <v>1.768964E-3</v>
      </c>
      <c r="BQ66">
        <v>1.3124619999999999E-3</v>
      </c>
      <c r="BR66">
        <v>1.9990339999999998E-3</v>
      </c>
      <c r="BS66">
        <v>1.9604969999999998E-3</v>
      </c>
      <c r="BT66">
        <v>9.0637019999999999E-3</v>
      </c>
      <c r="BU66">
        <v>3.8713340000000001E-3</v>
      </c>
      <c r="BV66">
        <v>1.326708E-3</v>
      </c>
      <c r="BW66">
        <v>2.347769E-3</v>
      </c>
      <c r="BX66">
        <v>1.189678E-3</v>
      </c>
      <c r="BY66">
        <v>1.596882E-3</v>
      </c>
      <c r="BZ66">
        <v>2.2259979999999999E-3</v>
      </c>
      <c r="CA66">
        <v>1.4789009999999999E-3</v>
      </c>
      <c r="CB66">
        <v>2.4891029999999999E-3</v>
      </c>
      <c r="CC66">
        <v>1.6620980000000001E-3</v>
      </c>
      <c r="CD66">
        <v>2.3200410000000001E-3</v>
      </c>
      <c r="CE66">
        <v>4.3331710000000002E-3</v>
      </c>
      <c r="CF66">
        <v>1.013042E-3</v>
      </c>
      <c r="CG66">
        <v>1.7039920000000001E-3</v>
      </c>
      <c r="CH66">
        <v>1.3372359999999999E-3</v>
      </c>
      <c r="CI66">
        <v>2.712431E-3</v>
      </c>
      <c r="CJ66">
        <v>1.9735989999999999E-3</v>
      </c>
      <c r="CK66">
        <v>4.0238100000000001E-3</v>
      </c>
      <c r="CL66">
        <v>4.1187309999999996E-3</v>
      </c>
      <c r="CM66">
        <v>1.467386E-3</v>
      </c>
      <c r="CN66">
        <v>1.3269320000000001E-3</v>
      </c>
      <c r="CO66">
        <v>1.9603260000000001E-3</v>
      </c>
      <c r="CP66" s="95">
        <v>9.5200000000000005E-4</v>
      </c>
      <c r="CQ66">
        <v>2.1663810000000002E-3</v>
      </c>
      <c r="CR66">
        <v>2.2026150000000002E-3</v>
      </c>
      <c r="CS66">
        <v>1.615829E-3</v>
      </c>
    </row>
    <row r="67" spans="1:97">
      <c r="A67" s="94">
        <v>23</v>
      </c>
      <c r="B67" s="95">
        <v>8.61E-4</v>
      </c>
      <c r="C67" s="95">
        <v>7.3399999999999995E-4</v>
      </c>
      <c r="D67" s="95">
        <v>7.3399999999999995E-4</v>
      </c>
      <c r="E67" s="95">
        <v>7.3399999999999995E-4</v>
      </c>
      <c r="F67" s="95">
        <v>7.3399999999999995E-4</v>
      </c>
      <c r="G67" s="95">
        <v>7.3399999999999995E-4</v>
      </c>
      <c r="H67" s="95">
        <v>7.3399999999999995E-4</v>
      </c>
      <c r="I67" s="95">
        <v>7.3399999999999995E-4</v>
      </c>
      <c r="J67">
        <v>1.740154E-3</v>
      </c>
      <c r="K67">
        <v>1.740154E-3</v>
      </c>
      <c r="L67">
        <v>1.740154E-3</v>
      </c>
      <c r="M67">
        <v>1.740154E-3</v>
      </c>
      <c r="N67">
        <v>1.740154E-3</v>
      </c>
      <c r="O67">
        <v>1.740154E-3</v>
      </c>
      <c r="P67">
        <v>1.740154E-3</v>
      </c>
      <c r="Q67">
        <v>1.9888979999999998E-3</v>
      </c>
      <c r="R67">
        <v>1.9888979999999998E-3</v>
      </c>
      <c r="S67">
        <v>1.9888979999999998E-3</v>
      </c>
      <c r="T67">
        <v>1.9888979999999998E-3</v>
      </c>
      <c r="U67">
        <v>1.8104519999999999E-3</v>
      </c>
      <c r="V67">
        <v>2.09772E-3</v>
      </c>
      <c r="W67">
        <v>1.352972E-3</v>
      </c>
      <c r="X67">
        <v>1.352972E-3</v>
      </c>
      <c r="Y67">
        <v>3.7770019999999998E-3</v>
      </c>
      <c r="Z67">
        <v>3.7770019999999998E-3</v>
      </c>
      <c r="AA67">
        <v>3.7770019999999998E-3</v>
      </c>
      <c r="AB67">
        <v>2.409465E-3</v>
      </c>
      <c r="AC67">
        <v>2.4665640000000001E-3</v>
      </c>
      <c r="AD67">
        <v>4.6408860000000003E-3</v>
      </c>
      <c r="AE67">
        <v>4.6408860000000003E-3</v>
      </c>
      <c r="AF67" s="95">
        <v>7.7300000000000003E-4</v>
      </c>
      <c r="AG67">
        <v>5.7965289999999999E-3</v>
      </c>
      <c r="AH67">
        <v>5.7965289999999999E-3</v>
      </c>
      <c r="AI67">
        <v>5.7965289999999999E-3</v>
      </c>
      <c r="AJ67">
        <v>5.7965289999999999E-3</v>
      </c>
      <c r="AK67">
        <v>2.521302E-3</v>
      </c>
      <c r="AL67">
        <v>2.521302E-3</v>
      </c>
      <c r="AM67">
        <v>2.521302E-3</v>
      </c>
      <c r="AN67">
        <v>4.0729219999999997E-3</v>
      </c>
      <c r="AO67">
        <v>1.869358E-3</v>
      </c>
      <c r="AP67">
        <v>1.0978610000000001E-3</v>
      </c>
      <c r="AQ67">
        <v>1.0978610000000001E-3</v>
      </c>
      <c r="AR67">
        <v>1.0978610000000001E-3</v>
      </c>
      <c r="AS67">
        <v>1.0978610000000001E-3</v>
      </c>
      <c r="AT67">
        <v>1.0978610000000001E-3</v>
      </c>
      <c r="AU67" s="95">
        <v>7.2400000000000003E-4</v>
      </c>
      <c r="AV67">
        <v>1.692778E-3</v>
      </c>
      <c r="AW67" s="95">
        <v>4.3199999999999998E-4</v>
      </c>
      <c r="AX67" s="95">
        <v>8.61E-4</v>
      </c>
      <c r="AY67">
        <v>1.4710389999999999E-3</v>
      </c>
      <c r="AZ67" s="95">
        <v>7.3399999999999995E-4</v>
      </c>
      <c r="BA67">
        <v>1.0167570000000001E-3</v>
      </c>
      <c r="BB67">
        <v>7.082662E-3</v>
      </c>
      <c r="BC67">
        <v>4.1165120000000001E-3</v>
      </c>
      <c r="BD67">
        <v>3.6328340000000001E-3</v>
      </c>
      <c r="BE67">
        <v>1.740154E-3</v>
      </c>
      <c r="BF67">
        <v>1.9888979999999998E-3</v>
      </c>
      <c r="BG67" s="95">
        <v>4.1399999999999998E-4</v>
      </c>
      <c r="BH67" s="95">
        <v>8.1999999999999998E-4</v>
      </c>
      <c r="BI67">
        <v>1.8104519999999999E-3</v>
      </c>
      <c r="BJ67">
        <v>2.09772E-3</v>
      </c>
      <c r="BK67">
        <v>1.5115829999999999E-3</v>
      </c>
      <c r="BL67">
        <v>1.258468E-3</v>
      </c>
      <c r="BM67">
        <v>2.2017180000000001E-3</v>
      </c>
      <c r="BN67">
        <v>1.352972E-3</v>
      </c>
      <c r="BO67">
        <v>0.78</v>
      </c>
      <c r="BP67">
        <v>3.7770019999999998E-3</v>
      </c>
      <c r="BQ67">
        <v>9.8334440000000002E-3</v>
      </c>
      <c r="BR67">
        <v>2.409465E-3</v>
      </c>
      <c r="BS67">
        <v>1.461544E-3</v>
      </c>
      <c r="BT67">
        <v>1.538787E-3</v>
      </c>
      <c r="BU67">
        <v>1.5266769999999999E-3</v>
      </c>
      <c r="BV67" s="95">
        <v>9.2500000000000004E-4</v>
      </c>
      <c r="BW67">
        <v>1.20056E-3</v>
      </c>
      <c r="BX67" s="95">
        <v>7.7300000000000003E-4</v>
      </c>
      <c r="BY67">
        <v>4.6408860000000003E-3</v>
      </c>
      <c r="BZ67" s="95">
        <v>9.7099999999999997E-4</v>
      </c>
      <c r="CA67">
        <v>5.7965289999999999E-3</v>
      </c>
      <c r="CB67">
        <v>2.4665640000000001E-3</v>
      </c>
      <c r="CC67">
        <v>1.189919E-3</v>
      </c>
      <c r="CD67">
        <v>2.521302E-3</v>
      </c>
      <c r="CE67">
        <v>1.2746490000000001E-3</v>
      </c>
      <c r="CF67" s="95">
        <v>7.2800000000000002E-4</v>
      </c>
      <c r="CG67">
        <v>4.0729219999999997E-3</v>
      </c>
      <c r="CH67">
        <v>8.4275329999999992E-3</v>
      </c>
      <c r="CI67">
        <v>2.2369669999999999E-3</v>
      </c>
      <c r="CJ67">
        <v>1.2093780000000001E-3</v>
      </c>
      <c r="CK67">
        <v>1.869358E-3</v>
      </c>
      <c r="CL67">
        <v>1.0978610000000001E-3</v>
      </c>
      <c r="CM67" s="95">
        <v>8.6499999999999999E-4</v>
      </c>
      <c r="CN67">
        <v>9.4538529999999999E-3</v>
      </c>
      <c r="CO67">
        <v>3.2034820000000001E-3</v>
      </c>
      <c r="CP67" s="95">
        <v>7.2400000000000003E-4</v>
      </c>
      <c r="CQ67">
        <v>2.8504429999999998E-3</v>
      </c>
      <c r="CR67">
        <v>1.8270599999999999E-3</v>
      </c>
      <c r="CS67" s="95">
        <v>9.7799999999999992E-4</v>
      </c>
    </row>
    <row r="68" spans="1:97">
      <c r="A68" s="94">
        <v>24</v>
      </c>
      <c r="B68" s="95">
        <v>4.7100000000000001E-4</v>
      </c>
      <c r="C68" s="95">
        <v>3.8299999999999999E-4</v>
      </c>
      <c r="D68" s="95">
        <v>3.8299999999999999E-4</v>
      </c>
      <c r="E68" s="95">
        <v>3.8299999999999999E-4</v>
      </c>
      <c r="F68" s="95">
        <v>3.8299999999999999E-4</v>
      </c>
      <c r="G68" s="95">
        <v>3.8299999999999999E-4</v>
      </c>
      <c r="H68" s="95">
        <v>3.8299999999999999E-4</v>
      </c>
      <c r="I68" s="95">
        <v>3.8299999999999999E-4</v>
      </c>
      <c r="J68">
        <v>1.3464379999999999E-3</v>
      </c>
      <c r="K68">
        <v>1.3464379999999999E-3</v>
      </c>
      <c r="L68">
        <v>1.3464379999999999E-3</v>
      </c>
      <c r="M68">
        <v>1.3464379999999999E-3</v>
      </c>
      <c r="N68">
        <v>1.3464379999999999E-3</v>
      </c>
      <c r="O68">
        <v>1.3464379999999999E-3</v>
      </c>
      <c r="P68">
        <v>1.3464379999999999E-3</v>
      </c>
      <c r="Q68">
        <v>1.8351109999999999E-3</v>
      </c>
      <c r="R68">
        <v>1.8351109999999999E-3</v>
      </c>
      <c r="S68">
        <v>1.8351109999999999E-3</v>
      </c>
      <c r="T68">
        <v>1.8351109999999999E-3</v>
      </c>
      <c r="U68">
        <v>1.322957E-3</v>
      </c>
      <c r="V68">
        <v>1.7144829999999999E-3</v>
      </c>
      <c r="W68" s="95">
        <v>9.1500000000000001E-4</v>
      </c>
      <c r="X68" s="95">
        <v>9.1500000000000001E-4</v>
      </c>
      <c r="Y68">
        <v>0.104333333</v>
      </c>
      <c r="Z68">
        <v>0.104333333</v>
      </c>
      <c r="AA68">
        <v>0.104333333</v>
      </c>
      <c r="AB68">
        <v>1.7456310000000001E-3</v>
      </c>
      <c r="AC68">
        <v>3.105085E-3</v>
      </c>
      <c r="AD68">
        <v>8.4659650000000006E-3</v>
      </c>
      <c r="AE68">
        <v>8.4659650000000006E-3</v>
      </c>
      <c r="AF68" s="95">
        <v>4.0400000000000001E-4</v>
      </c>
      <c r="AG68">
        <v>3.8302829999999999E-3</v>
      </c>
      <c r="AH68">
        <v>3.8302829999999999E-3</v>
      </c>
      <c r="AI68">
        <v>3.8302829999999999E-3</v>
      </c>
      <c r="AJ68">
        <v>3.8302829999999999E-3</v>
      </c>
      <c r="AK68">
        <v>2.5264049999999998E-3</v>
      </c>
      <c r="AL68">
        <v>2.5264049999999998E-3</v>
      </c>
      <c r="AM68">
        <v>2.5264049999999998E-3</v>
      </c>
      <c r="AN68">
        <v>7.3623589999999997E-3</v>
      </c>
      <c r="AO68">
        <v>1.559831E-3</v>
      </c>
      <c r="AP68" s="95">
        <v>6.6399999999999999E-4</v>
      </c>
      <c r="AQ68" s="95">
        <v>6.6399999999999999E-4</v>
      </c>
      <c r="AR68" s="95">
        <v>6.6399999999999999E-4</v>
      </c>
      <c r="AS68" s="95">
        <v>6.6399999999999999E-4</v>
      </c>
      <c r="AT68" s="95">
        <v>6.6399999999999999E-4</v>
      </c>
      <c r="AU68" s="95">
        <v>3.6499999999999998E-4</v>
      </c>
      <c r="AV68">
        <v>1.3365110000000001E-3</v>
      </c>
      <c r="AW68" s="95">
        <v>2.02E-4</v>
      </c>
      <c r="AX68" s="95">
        <v>4.7100000000000001E-4</v>
      </c>
      <c r="AY68">
        <v>1.0168099999999999E-3</v>
      </c>
      <c r="AZ68" s="95">
        <v>3.8299999999999999E-4</v>
      </c>
      <c r="BA68" s="95">
        <v>5.71E-4</v>
      </c>
      <c r="BB68">
        <v>3.4916359999999998E-3</v>
      </c>
      <c r="BC68">
        <v>1.4357274999999999E-2</v>
      </c>
      <c r="BD68">
        <v>3.9120335999999999E-2</v>
      </c>
      <c r="BE68">
        <v>1.3464379999999999E-3</v>
      </c>
      <c r="BF68">
        <v>1.8351109999999999E-3</v>
      </c>
      <c r="BG68" s="95">
        <v>2.0100000000000001E-4</v>
      </c>
      <c r="BH68" s="95">
        <v>4.2700000000000002E-4</v>
      </c>
      <c r="BI68">
        <v>1.322957E-3</v>
      </c>
      <c r="BJ68">
        <v>1.7144829999999999E-3</v>
      </c>
      <c r="BK68" s="95">
        <v>9.5299999999999996E-4</v>
      </c>
      <c r="BL68" s="95">
        <v>7.6800000000000002E-4</v>
      </c>
      <c r="BM68">
        <v>2.1232120000000002E-3</v>
      </c>
      <c r="BN68" s="95">
        <v>9.1500000000000001E-4</v>
      </c>
      <c r="BO68">
        <v>1.649963E-3</v>
      </c>
      <c r="BP68">
        <v>0.46700000000000003</v>
      </c>
      <c r="BQ68">
        <v>2.6274240000000002E-3</v>
      </c>
      <c r="BR68">
        <v>1.7456310000000001E-3</v>
      </c>
      <c r="BS68" s="95">
        <v>8.4400000000000002E-4</v>
      </c>
      <c r="BT68">
        <v>1.1183670000000001E-3</v>
      </c>
      <c r="BU68">
        <v>1.0268810000000001E-3</v>
      </c>
      <c r="BV68" s="95">
        <v>4.8500000000000003E-4</v>
      </c>
      <c r="BW68" s="95">
        <v>6.9800000000000005E-4</v>
      </c>
      <c r="BX68" s="95">
        <v>4.0400000000000001E-4</v>
      </c>
      <c r="BY68">
        <v>8.4659650000000006E-3</v>
      </c>
      <c r="BZ68" s="95">
        <v>5.5099999999999995E-4</v>
      </c>
      <c r="CA68">
        <v>3.8302829999999999E-3</v>
      </c>
      <c r="CB68">
        <v>3.105085E-3</v>
      </c>
      <c r="CC68" s="95">
        <v>6.4800000000000003E-4</v>
      </c>
      <c r="CD68">
        <v>2.5264049999999998E-3</v>
      </c>
      <c r="CE68" s="95">
        <v>8.0000000000000004E-4</v>
      </c>
      <c r="CF68" s="95">
        <v>3.7199999999999999E-4</v>
      </c>
      <c r="CG68">
        <v>7.3623589999999997E-3</v>
      </c>
      <c r="CH68">
        <v>2.834212E-3</v>
      </c>
      <c r="CI68">
        <v>2.3770459999999998E-3</v>
      </c>
      <c r="CJ68" s="95">
        <v>6.8400000000000004E-4</v>
      </c>
      <c r="CK68">
        <v>1.559831E-3</v>
      </c>
      <c r="CL68" s="95">
        <v>6.6399999999999999E-4</v>
      </c>
      <c r="CM68" s="95">
        <v>4.64E-4</v>
      </c>
      <c r="CN68">
        <v>2.5903359999999999E-3</v>
      </c>
      <c r="CO68">
        <v>9.2157780000000009E-3</v>
      </c>
      <c r="CP68" s="95">
        <v>3.6499999999999998E-4</v>
      </c>
      <c r="CQ68">
        <v>4.2494789999999996E-3</v>
      </c>
      <c r="CR68">
        <v>1.1740500000000001E-3</v>
      </c>
      <c r="CS68" s="95">
        <v>5.2999999999999998E-4</v>
      </c>
    </row>
    <row r="69" spans="1:97">
      <c r="A69" s="94">
        <v>25</v>
      </c>
      <c r="B69" s="95">
        <v>5.5999999999999995E-4</v>
      </c>
      <c r="C69" s="95">
        <v>4.6999999999999999E-4</v>
      </c>
      <c r="D69" s="95">
        <v>4.6999999999999999E-4</v>
      </c>
      <c r="E69" s="95">
        <v>4.6999999999999999E-4</v>
      </c>
      <c r="F69" s="95">
        <v>4.6999999999999999E-4</v>
      </c>
      <c r="G69" s="95">
        <v>4.6999999999999999E-4</v>
      </c>
      <c r="H69" s="95">
        <v>4.6999999999999999E-4</v>
      </c>
      <c r="I69" s="95">
        <v>4.6999999999999999E-4</v>
      </c>
      <c r="J69">
        <v>1.279306E-3</v>
      </c>
      <c r="K69">
        <v>1.279306E-3</v>
      </c>
      <c r="L69">
        <v>1.279306E-3</v>
      </c>
      <c r="M69">
        <v>1.279306E-3</v>
      </c>
      <c r="N69">
        <v>1.279306E-3</v>
      </c>
      <c r="O69">
        <v>1.279306E-3</v>
      </c>
      <c r="P69">
        <v>1.279306E-3</v>
      </c>
      <c r="Q69">
        <v>1.5004339999999999E-3</v>
      </c>
      <c r="R69">
        <v>1.5004339999999999E-3</v>
      </c>
      <c r="S69">
        <v>1.5004339999999999E-3</v>
      </c>
      <c r="T69">
        <v>1.5004339999999999E-3</v>
      </c>
      <c r="U69">
        <v>1.2777979999999999E-3</v>
      </c>
      <c r="V69">
        <v>1.5250820000000001E-3</v>
      </c>
      <c r="W69" s="95">
        <v>9.41E-4</v>
      </c>
      <c r="X69" s="95">
        <v>9.41E-4</v>
      </c>
      <c r="Y69">
        <v>3.6403619999999999E-3</v>
      </c>
      <c r="Z69">
        <v>3.6403619999999999E-3</v>
      </c>
      <c r="AA69">
        <v>3.6403619999999999E-3</v>
      </c>
      <c r="AB69">
        <v>1.7155740000000001E-3</v>
      </c>
      <c r="AC69">
        <v>1.9741720000000002E-3</v>
      </c>
      <c r="AD69">
        <v>5.2404540000000003E-3</v>
      </c>
      <c r="AE69">
        <v>5.2404540000000003E-3</v>
      </c>
      <c r="AF69" s="95">
        <v>4.95E-4</v>
      </c>
      <c r="AG69">
        <v>6.1980500000000001E-3</v>
      </c>
      <c r="AH69">
        <v>6.1980500000000001E-3</v>
      </c>
      <c r="AI69">
        <v>6.1980500000000001E-3</v>
      </c>
      <c r="AJ69">
        <v>6.1980500000000001E-3</v>
      </c>
      <c r="AK69">
        <v>1.9268779999999999E-3</v>
      </c>
      <c r="AL69">
        <v>1.9268779999999999E-3</v>
      </c>
      <c r="AM69">
        <v>1.9268779999999999E-3</v>
      </c>
      <c r="AN69">
        <v>3.8279849999999999E-3</v>
      </c>
      <c r="AO69">
        <v>1.3669590000000001E-3</v>
      </c>
      <c r="AP69" s="95">
        <v>7.3800000000000005E-4</v>
      </c>
      <c r="AQ69" s="95">
        <v>7.3800000000000005E-4</v>
      </c>
      <c r="AR69" s="95">
        <v>7.3800000000000005E-4</v>
      </c>
      <c r="AS69" s="95">
        <v>7.3800000000000005E-4</v>
      </c>
      <c r="AT69" s="95">
        <v>7.3800000000000005E-4</v>
      </c>
      <c r="AU69" s="95">
        <v>4.5800000000000002E-4</v>
      </c>
      <c r="AV69">
        <v>1.227431E-3</v>
      </c>
      <c r="AW69" s="95">
        <v>2.6600000000000001E-4</v>
      </c>
      <c r="AX69" s="95">
        <v>5.5999999999999995E-4</v>
      </c>
      <c r="AY69">
        <v>1.025127E-3</v>
      </c>
      <c r="AZ69" s="95">
        <v>4.6999999999999999E-4</v>
      </c>
      <c r="BA69" s="95">
        <v>6.6600000000000003E-4</v>
      </c>
      <c r="BB69">
        <v>1.4704435E-2</v>
      </c>
      <c r="BC69">
        <v>4.251281E-3</v>
      </c>
      <c r="BD69">
        <v>3.4166510000000001E-3</v>
      </c>
      <c r="BE69">
        <v>1.279306E-3</v>
      </c>
      <c r="BF69">
        <v>1.5004339999999999E-3</v>
      </c>
      <c r="BG69" s="95">
        <v>2.5999999999999998E-4</v>
      </c>
      <c r="BH69" s="95">
        <v>5.2400000000000005E-4</v>
      </c>
      <c r="BI69">
        <v>1.2777979999999999E-3</v>
      </c>
      <c r="BJ69">
        <v>1.5250820000000001E-3</v>
      </c>
      <c r="BK69">
        <v>1.023358E-3</v>
      </c>
      <c r="BL69" s="95">
        <v>8.4500000000000005E-4</v>
      </c>
      <c r="BM69">
        <v>1.661713E-3</v>
      </c>
      <c r="BN69" s="95">
        <v>9.41E-4</v>
      </c>
      <c r="BO69">
        <v>5.9517830000000004E-3</v>
      </c>
      <c r="BP69">
        <v>3.6403619999999999E-3</v>
      </c>
      <c r="BQ69">
        <v>0.78</v>
      </c>
      <c r="BR69">
        <v>1.7155740000000001E-3</v>
      </c>
      <c r="BS69" s="95">
        <v>9.6299999999999999E-4</v>
      </c>
      <c r="BT69">
        <v>1.089245E-3</v>
      </c>
      <c r="BU69">
        <v>1.0536110000000001E-3</v>
      </c>
      <c r="BV69" s="95">
        <v>5.9100000000000005E-4</v>
      </c>
      <c r="BW69" s="95">
        <v>7.94E-4</v>
      </c>
      <c r="BX69" s="95">
        <v>4.95E-4</v>
      </c>
      <c r="BY69">
        <v>5.2404540000000003E-3</v>
      </c>
      <c r="BZ69" s="95">
        <v>6.3900000000000003E-4</v>
      </c>
      <c r="CA69">
        <v>6.1980500000000001E-3</v>
      </c>
      <c r="CB69">
        <v>1.9741720000000002E-3</v>
      </c>
      <c r="CC69" s="95">
        <v>7.6999999999999996E-4</v>
      </c>
      <c r="CD69">
        <v>1.9268779999999999E-3</v>
      </c>
      <c r="CE69" s="95">
        <v>8.6399999999999997E-4</v>
      </c>
      <c r="CF69" s="95">
        <v>4.6200000000000001E-4</v>
      </c>
      <c r="CG69">
        <v>3.8279849999999999E-3</v>
      </c>
      <c r="CH69">
        <v>3.1692559000000002E-2</v>
      </c>
      <c r="CI69">
        <v>1.7470459999999999E-3</v>
      </c>
      <c r="CJ69" s="95">
        <v>7.9199999999999995E-4</v>
      </c>
      <c r="CK69">
        <v>1.3669590000000001E-3</v>
      </c>
      <c r="CL69" s="95">
        <v>7.3800000000000005E-4</v>
      </c>
      <c r="CM69" s="95">
        <v>5.5900000000000004E-4</v>
      </c>
      <c r="CN69">
        <v>1.0991615999999999E-2</v>
      </c>
      <c r="CO69">
        <v>2.8357730000000002E-3</v>
      </c>
      <c r="CP69" s="95">
        <v>4.5800000000000002E-4</v>
      </c>
      <c r="CQ69">
        <v>2.33432E-3</v>
      </c>
      <c r="CR69">
        <v>1.245796E-3</v>
      </c>
      <c r="CS69" s="95">
        <v>6.3299999999999999E-4</v>
      </c>
    </row>
    <row r="70" spans="1:97">
      <c r="A70" s="94">
        <v>26</v>
      </c>
      <c r="B70" s="95">
        <v>9.6400000000000001E-4</v>
      </c>
      <c r="C70" s="95">
        <v>7.6900000000000004E-4</v>
      </c>
      <c r="D70" s="95">
        <v>7.6900000000000004E-4</v>
      </c>
      <c r="E70" s="95">
        <v>7.6900000000000004E-4</v>
      </c>
      <c r="F70" s="95">
        <v>7.6900000000000004E-4</v>
      </c>
      <c r="G70" s="95">
        <v>7.6900000000000004E-4</v>
      </c>
      <c r="H70" s="95">
        <v>7.6900000000000004E-4</v>
      </c>
      <c r="I70" s="95">
        <v>7.6900000000000004E-4</v>
      </c>
      <c r="J70">
        <v>1.671014E-3</v>
      </c>
      <c r="K70">
        <v>1.671014E-3</v>
      </c>
      <c r="L70">
        <v>1.671014E-3</v>
      </c>
      <c r="M70">
        <v>1.671014E-3</v>
      </c>
      <c r="N70">
        <v>1.671014E-3</v>
      </c>
      <c r="O70">
        <v>1.671014E-3</v>
      </c>
      <c r="P70">
        <v>1.671014E-3</v>
      </c>
      <c r="Q70">
        <v>2.4973869999999998E-3</v>
      </c>
      <c r="R70">
        <v>2.4973869999999998E-3</v>
      </c>
      <c r="S70">
        <v>2.4973869999999998E-3</v>
      </c>
      <c r="T70">
        <v>2.4973869999999998E-3</v>
      </c>
      <c r="U70">
        <v>4.4697069999999998E-3</v>
      </c>
      <c r="V70">
        <v>6.4844059999999999E-3</v>
      </c>
      <c r="W70">
        <v>1.7305370000000001E-3</v>
      </c>
      <c r="X70">
        <v>1.7305370000000001E-3</v>
      </c>
      <c r="Y70">
        <v>2.9206060000000001E-3</v>
      </c>
      <c r="Z70">
        <v>2.9206060000000001E-3</v>
      </c>
      <c r="AA70">
        <v>2.9206060000000001E-3</v>
      </c>
      <c r="AB70">
        <v>0.313</v>
      </c>
      <c r="AC70">
        <v>2.9873690000000001E-3</v>
      </c>
      <c r="AD70">
        <v>2.5955140000000002E-3</v>
      </c>
      <c r="AE70">
        <v>2.5955140000000002E-3</v>
      </c>
      <c r="AF70" s="95">
        <v>8.3100000000000003E-4</v>
      </c>
      <c r="AG70">
        <v>2.863932E-3</v>
      </c>
      <c r="AH70">
        <v>2.863932E-3</v>
      </c>
      <c r="AI70">
        <v>2.863932E-3</v>
      </c>
      <c r="AJ70">
        <v>2.863932E-3</v>
      </c>
      <c r="AK70">
        <v>6.6870610000000002E-3</v>
      </c>
      <c r="AL70">
        <v>6.6870610000000002E-3</v>
      </c>
      <c r="AM70">
        <v>6.6870610000000002E-3</v>
      </c>
      <c r="AN70">
        <v>3.4748410000000002E-3</v>
      </c>
      <c r="AO70">
        <v>3.191733E-3</v>
      </c>
      <c r="AP70">
        <v>1.348749E-3</v>
      </c>
      <c r="AQ70">
        <v>1.348749E-3</v>
      </c>
      <c r="AR70">
        <v>1.348749E-3</v>
      </c>
      <c r="AS70">
        <v>1.348749E-3</v>
      </c>
      <c r="AT70">
        <v>1.348749E-3</v>
      </c>
      <c r="AU70" s="95">
        <v>7.54E-4</v>
      </c>
      <c r="AV70">
        <v>2.2668549999999999E-3</v>
      </c>
      <c r="AW70" s="95">
        <v>3.8000000000000002E-4</v>
      </c>
      <c r="AX70" s="95">
        <v>9.6400000000000001E-4</v>
      </c>
      <c r="AY70">
        <v>2.2613170000000001E-3</v>
      </c>
      <c r="AZ70" s="95">
        <v>7.6900000000000004E-4</v>
      </c>
      <c r="BA70">
        <v>1.2785380000000001E-3</v>
      </c>
      <c r="BB70">
        <v>2.270134E-3</v>
      </c>
      <c r="BC70">
        <v>2.640356E-3</v>
      </c>
      <c r="BD70">
        <v>3.0002760000000001E-3</v>
      </c>
      <c r="BE70">
        <v>1.671014E-3</v>
      </c>
      <c r="BF70">
        <v>2.4973869999999998E-3</v>
      </c>
      <c r="BG70" s="95">
        <v>3.6400000000000001E-4</v>
      </c>
      <c r="BH70" s="95">
        <v>9.0700000000000004E-4</v>
      </c>
      <c r="BI70">
        <v>4.4697069999999998E-3</v>
      </c>
      <c r="BJ70">
        <v>6.4844059999999999E-3</v>
      </c>
      <c r="BK70">
        <v>2.9420319999999998E-3</v>
      </c>
      <c r="BL70">
        <v>1.8739850000000001E-3</v>
      </c>
      <c r="BM70">
        <v>4.322574E-3</v>
      </c>
      <c r="BN70">
        <v>1.7305370000000001E-3</v>
      </c>
      <c r="BO70">
        <v>1.7610359999999999E-3</v>
      </c>
      <c r="BP70">
        <v>2.9206060000000001E-3</v>
      </c>
      <c r="BQ70">
        <v>2.0716459999999999E-3</v>
      </c>
      <c r="BR70">
        <v>0.46700000000000003</v>
      </c>
      <c r="BS70">
        <v>2.6463519999999998E-3</v>
      </c>
      <c r="BT70">
        <v>2.2022259999999998E-3</v>
      </c>
      <c r="BU70">
        <v>2.7855839999999998E-3</v>
      </c>
      <c r="BV70">
        <v>1.089572E-3</v>
      </c>
      <c r="BW70">
        <v>1.7449309999999999E-3</v>
      </c>
      <c r="BX70" s="95">
        <v>8.3100000000000003E-4</v>
      </c>
      <c r="BY70">
        <v>2.5955140000000002E-3</v>
      </c>
      <c r="BZ70">
        <v>1.159151E-3</v>
      </c>
      <c r="CA70">
        <v>2.863932E-3</v>
      </c>
      <c r="CB70">
        <v>2.9873690000000001E-3</v>
      </c>
      <c r="CC70">
        <v>1.6828800000000001E-3</v>
      </c>
      <c r="CD70">
        <v>6.6870610000000002E-3</v>
      </c>
      <c r="CE70">
        <v>1.8510740000000001E-3</v>
      </c>
      <c r="CF70" s="95">
        <v>7.6199999999999998E-4</v>
      </c>
      <c r="CG70">
        <v>3.4748410000000002E-3</v>
      </c>
      <c r="CH70">
        <v>2.0720080000000002E-3</v>
      </c>
      <c r="CI70">
        <v>2.5234099999999998E-3</v>
      </c>
      <c r="CJ70">
        <v>1.7705139999999999E-3</v>
      </c>
      <c r="CK70">
        <v>3.191733E-3</v>
      </c>
      <c r="CL70">
        <v>1.348749E-3</v>
      </c>
      <c r="CM70" s="95">
        <v>9.8499999999999998E-4</v>
      </c>
      <c r="CN70">
        <v>2.323515E-3</v>
      </c>
      <c r="CO70">
        <v>3.0457959999999999E-3</v>
      </c>
      <c r="CP70" s="95">
        <v>7.54E-4</v>
      </c>
      <c r="CQ70">
        <v>4.1884340000000004E-3</v>
      </c>
      <c r="CR70">
        <v>5.4837439999999996E-3</v>
      </c>
      <c r="CS70">
        <v>1.202818E-3</v>
      </c>
    </row>
    <row r="71" spans="1:97">
      <c r="A71" s="94">
        <v>27</v>
      </c>
      <c r="B71">
        <v>1.7494889999999999E-3</v>
      </c>
      <c r="C71">
        <v>1.353985E-3</v>
      </c>
      <c r="D71">
        <v>1.353985E-3</v>
      </c>
      <c r="E71">
        <v>1.353985E-3</v>
      </c>
      <c r="F71">
        <v>1.353985E-3</v>
      </c>
      <c r="G71">
        <v>1.353985E-3</v>
      </c>
      <c r="H71">
        <v>1.353985E-3</v>
      </c>
      <c r="I71">
        <v>1.353985E-3</v>
      </c>
      <c r="J71">
        <v>1.60271E-3</v>
      </c>
      <c r="K71">
        <v>1.60271E-3</v>
      </c>
      <c r="L71">
        <v>1.60271E-3</v>
      </c>
      <c r="M71">
        <v>1.60271E-3</v>
      </c>
      <c r="N71">
        <v>1.60271E-3</v>
      </c>
      <c r="O71">
        <v>1.60271E-3</v>
      </c>
      <c r="P71">
        <v>1.60271E-3</v>
      </c>
      <c r="Q71">
        <v>2.0845030000000001E-3</v>
      </c>
      <c r="R71">
        <v>2.0845030000000001E-3</v>
      </c>
      <c r="S71">
        <v>2.0845030000000001E-3</v>
      </c>
      <c r="T71">
        <v>2.0845030000000001E-3</v>
      </c>
      <c r="U71">
        <v>4.2231029999999998E-3</v>
      </c>
      <c r="V71">
        <v>3.4339399999999999E-3</v>
      </c>
      <c r="W71">
        <v>2.2263090000000001E-3</v>
      </c>
      <c r="X71">
        <v>2.2263090000000001E-3</v>
      </c>
      <c r="Y71">
        <v>1.851669E-3</v>
      </c>
      <c r="Z71">
        <v>1.851669E-3</v>
      </c>
      <c r="AA71">
        <v>1.851669E-3</v>
      </c>
      <c r="AB71">
        <v>3.4714139999999999E-3</v>
      </c>
      <c r="AC71">
        <v>2.0635279999999998E-3</v>
      </c>
      <c r="AD71">
        <v>1.728311E-3</v>
      </c>
      <c r="AE71">
        <v>1.728311E-3</v>
      </c>
      <c r="AF71">
        <v>1.5309259999999999E-3</v>
      </c>
      <c r="AG71">
        <v>1.8061139999999999E-3</v>
      </c>
      <c r="AH71">
        <v>1.8061139999999999E-3</v>
      </c>
      <c r="AI71">
        <v>1.8061139999999999E-3</v>
      </c>
      <c r="AJ71">
        <v>1.8061139999999999E-3</v>
      </c>
      <c r="AK71">
        <v>2.7459400000000001E-3</v>
      </c>
      <c r="AL71">
        <v>2.7459400000000001E-3</v>
      </c>
      <c r="AM71">
        <v>2.7459400000000001E-3</v>
      </c>
      <c r="AN71">
        <v>1.9778080000000002E-3</v>
      </c>
      <c r="AO71">
        <v>2.7241660000000001E-3</v>
      </c>
      <c r="AP71">
        <v>2.207989E-3</v>
      </c>
      <c r="AQ71">
        <v>2.207989E-3</v>
      </c>
      <c r="AR71">
        <v>2.207989E-3</v>
      </c>
      <c r="AS71">
        <v>2.207989E-3</v>
      </c>
      <c r="AT71">
        <v>2.207989E-3</v>
      </c>
      <c r="AU71">
        <v>1.3768820000000001E-3</v>
      </c>
      <c r="AV71">
        <v>2.24113E-3</v>
      </c>
      <c r="AW71" s="95">
        <v>5.8100000000000003E-4</v>
      </c>
      <c r="AX71">
        <v>1.7494889999999999E-3</v>
      </c>
      <c r="AY71">
        <v>3.038303E-3</v>
      </c>
      <c r="AZ71">
        <v>1.353985E-3</v>
      </c>
      <c r="BA71">
        <v>2.777028E-3</v>
      </c>
      <c r="BB71">
        <v>1.602888E-3</v>
      </c>
      <c r="BC71">
        <v>1.754404E-3</v>
      </c>
      <c r="BD71">
        <v>1.8818660000000001E-3</v>
      </c>
      <c r="BE71">
        <v>1.60271E-3</v>
      </c>
      <c r="BF71">
        <v>2.0845030000000001E-3</v>
      </c>
      <c r="BG71" s="95">
        <v>5.3899999999999998E-4</v>
      </c>
      <c r="BH71">
        <v>1.7782200000000001E-3</v>
      </c>
      <c r="BI71">
        <v>4.2231029999999998E-3</v>
      </c>
      <c r="BJ71">
        <v>3.4339399999999999E-3</v>
      </c>
      <c r="BK71">
        <v>8.0243069999999996E-3</v>
      </c>
      <c r="BL71">
        <v>4.1950360000000001E-3</v>
      </c>
      <c r="BM71">
        <v>2.6780250000000001E-3</v>
      </c>
      <c r="BN71">
        <v>2.2263090000000001E-3</v>
      </c>
      <c r="BO71">
        <v>1.4012580000000001E-3</v>
      </c>
      <c r="BP71">
        <v>1.851669E-3</v>
      </c>
      <c r="BQ71">
        <v>1.525492E-3</v>
      </c>
      <c r="BR71">
        <v>3.4714139999999999E-3</v>
      </c>
      <c r="BS71">
        <v>0.78</v>
      </c>
      <c r="BT71">
        <v>2.539524E-3</v>
      </c>
      <c r="BU71">
        <v>4.4552070000000001E-3</v>
      </c>
      <c r="BV71">
        <v>2.414107E-3</v>
      </c>
      <c r="BW71">
        <v>4.9574780000000004E-3</v>
      </c>
      <c r="BX71">
        <v>1.5309259999999999E-3</v>
      </c>
      <c r="BY71">
        <v>1.728311E-3</v>
      </c>
      <c r="BZ71">
        <v>2.1679540000000001E-3</v>
      </c>
      <c r="CA71">
        <v>1.8061139999999999E-3</v>
      </c>
      <c r="CB71">
        <v>2.0635279999999998E-3</v>
      </c>
      <c r="CC71">
        <v>6.0634590000000002E-3</v>
      </c>
      <c r="CD71">
        <v>2.7459400000000001E-3</v>
      </c>
      <c r="CE71">
        <v>3.4088339999999999E-3</v>
      </c>
      <c r="CF71">
        <v>1.385631E-3</v>
      </c>
      <c r="CG71">
        <v>1.9778080000000002E-3</v>
      </c>
      <c r="CH71">
        <v>1.524557E-3</v>
      </c>
      <c r="CI71">
        <v>1.9542539999999999E-3</v>
      </c>
      <c r="CJ71">
        <v>6.3276749999999996E-3</v>
      </c>
      <c r="CK71">
        <v>2.7241660000000001E-3</v>
      </c>
      <c r="CL71">
        <v>2.207989E-3</v>
      </c>
      <c r="CM71">
        <v>1.92815E-3</v>
      </c>
      <c r="CN71">
        <v>1.6310230000000001E-3</v>
      </c>
      <c r="CO71">
        <v>1.930406E-3</v>
      </c>
      <c r="CP71">
        <v>1.3768820000000001E-3</v>
      </c>
      <c r="CQ71">
        <v>2.2561199999999999E-3</v>
      </c>
      <c r="CR71">
        <v>6.5751200000000003E-3</v>
      </c>
      <c r="CS71">
        <v>2.7512769999999999E-3</v>
      </c>
    </row>
    <row r="72" spans="1:97">
      <c r="A72" s="94">
        <v>28</v>
      </c>
      <c r="B72">
        <v>1.183931E-3</v>
      </c>
      <c r="C72" s="95">
        <v>8.43E-4</v>
      </c>
      <c r="D72" s="95">
        <v>8.43E-4</v>
      </c>
      <c r="E72" s="95">
        <v>8.43E-4</v>
      </c>
      <c r="F72" s="95">
        <v>8.43E-4</v>
      </c>
      <c r="G72" s="95">
        <v>8.43E-4</v>
      </c>
      <c r="H72" s="95">
        <v>8.43E-4</v>
      </c>
      <c r="I72" s="95">
        <v>8.43E-4</v>
      </c>
      <c r="J72">
        <v>2.5935400000000001E-3</v>
      </c>
      <c r="K72">
        <v>2.5935400000000001E-3</v>
      </c>
      <c r="L72">
        <v>2.5935400000000001E-3</v>
      </c>
      <c r="M72">
        <v>2.5935400000000001E-3</v>
      </c>
      <c r="N72">
        <v>2.5935400000000001E-3</v>
      </c>
      <c r="O72">
        <v>2.5935400000000001E-3</v>
      </c>
      <c r="P72">
        <v>2.5935400000000001E-3</v>
      </c>
      <c r="Q72">
        <v>3.8096010000000001E-3</v>
      </c>
      <c r="R72">
        <v>3.8096010000000001E-3</v>
      </c>
      <c r="S72">
        <v>3.8096010000000001E-3</v>
      </c>
      <c r="T72">
        <v>3.8096010000000001E-3</v>
      </c>
      <c r="U72">
        <v>3.536155E-3</v>
      </c>
      <c r="V72">
        <v>3.0343670000000001E-3</v>
      </c>
      <c r="W72">
        <v>7.15075E-3</v>
      </c>
      <c r="X72">
        <v>7.15075E-3</v>
      </c>
      <c r="Y72">
        <v>1.705259E-3</v>
      </c>
      <c r="Z72">
        <v>1.705259E-3</v>
      </c>
      <c r="AA72">
        <v>1.705259E-3</v>
      </c>
      <c r="AB72">
        <v>2.0070000000000001E-3</v>
      </c>
      <c r="AC72">
        <v>2.5998200000000001E-3</v>
      </c>
      <c r="AD72">
        <v>1.50628E-3</v>
      </c>
      <c r="AE72">
        <v>1.50628E-3</v>
      </c>
      <c r="AF72" s="95">
        <v>8.9099999999999997E-4</v>
      </c>
      <c r="AG72">
        <v>1.3869939999999999E-3</v>
      </c>
      <c r="AH72">
        <v>1.3869939999999999E-3</v>
      </c>
      <c r="AI72">
        <v>1.3869939999999999E-3</v>
      </c>
      <c r="AJ72">
        <v>1.3869939999999999E-3</v>
      </c>
      <c r="AK72">
        <v>2.4597870000000002E-3</v>
      </c>
      <c r="AL72">
        <v>2.4597870000000002E-3</v>
      </c>
      <c r="AM72">
        <v>2.4597870000000002E-3</v>
      </c>
      <c r="AN72">
        <v>1.6441909999999999E-3</v>
      </c>
      <c r="AO72">
        <v>5.6865129999999998E-3</v>
      </c>
      <c r="AP72">
        <v>2.4518819999999998E-3</v>
      </c>
      <c r="AQ72">
        <v>2.4518819999999998E-3</v>
      </c>
      <c r="AR72">
        <v>2.4518819999999998E-3</v>
      </c>
      <c r="AS72">
        <v>2.4518819999999998E-3</v>
      </c>
      <c r="AT72">
        <v>2.4518819999999998E-3</v>
      </c>
      <c r="AU72" s="95">
        <v>7.3300000000000004E-4</v>
      </c>
      <c r="AV72">
        <v>7.8832450000000005E-3</v>
      </c>
      <c r="AW72" s="95">
        <v>3.5E-4</v>
      </c>
      <c r="AX72">
        <v>1.183931E-3</v>
      </c>
      <c r="AY72">
        <v>8.7965230000000005E-3</v>
      </c>
      <c r="AZ72" s="95">
        <v>8.43E-4</v>
      </c>
      <c r="BA72">
        <v>1.512602E-3</v>
      </c>
      <c r="BB72">
        <v>1.2942450000000001E-3</v>
      </c>
      <c r="BC72">
        <v>1.593412E-3</v>
      </c>
      <c r="BD72">
        <v>1.755237E-3</v>
      </c>
      <c r="BE72">
        <v>2.5935400000000001E-3</v>
      </c>
      <c r="BF72">
        <v>3.8096010000000001E-3</v>
      </c>
      <c r="BG72" s="95">
        <v>3.7199999999999999E-4</v>
      </c>
      <c r="BH72" s="95">
        <v>9.2299999999999999E-4</v>
      </c>
      <c r="BI72">
        <v>3.536155E-3</v>
      </c>
      <c r="BJ72">
        <v>3.0343670000000001E-3</v>
      </c>
      <c r="BK72">
        <v>2.573236E-3</v>
      </c>
      <c r="BL72">
        <v>2.5755830000000002E-3</v>
      </c>
      <c r="BM72">
        <v>3.3338650000000001E-3</v>
      </c>
      <c r="BN72">
        <v>7.15075E-3</v>
      </c>
      <c r="BO72">
        <v>1.024971E-3</v>
      </c>
      <c r="BP72">
        <v>1.705259E-3</v>
      </c>
      <c r="BQ72">
        <v>1.1987180000000001E-3</v>
      </c>
      <c r="BR72">
        <v>2.0070000000000001E-3</v>
      </c>
      <c r="BS72">
        <v>1.764327E-3</v>
      </c>
      <c r="BT72">
        <v>0.78</v>
      </c>
      <c r="BU72">
        <v>4.0643670000000002E-3</v>
      </c>
      <c r="BV72">
        <v>1.0413130000000001E-3</v>
      </c>
      <c r="BW72">
        <v>1.905183E-3</v>
      </c>
      <c r="BX72" s="95">
        <v>8.9099999999999997E-4</v>
      </c>
      <c r="BY72">
        <v>1.50628E-3</v>
      </c>
      <c r="BZ72">
        <v>1.55584E-3</v>
      </c>
      <c r="CA72">
        <v>1.3869939999999999E-3</v>
      </c>
      <c r="CB72">
        <v>2.5998200000000001E-3</v>
      </c>
      <c r="CC72">
        <v>1.390053E-3</v>
      </c>
      <c r="CD72">
        <v>2.4597870000000002E-3</v>
      </c>
      <c r="CE72">
        <v>3.2997640000000002E-3</v>
      </c>
      <c r="CF72" s="95">
        <v>7.7099999999999998E-4</v>
      </c>
      <c r="CG72">
        <v>1.6441909999999999E-3</v>
      </c>
      <c r="CH72">
        <v>1.223093E-3</v>
      </c>
      <c r="CI72">
        <v>2.8171609999999999E-3</v>
      </c>
      <c r="CJ72">
        <v>1.6407349999999999E-3</v>
      </c>
      <c r="CK72">
        <v>5.6865129999999998E-3</v>
      </c>
      <c r="CL72">
        <v>2.4518819999999998E-3</v>
      </c>
      <c r="CM72">
        <v>1.093325E-3</v>
      </c>
      <c r="CN72">
        <v>1.2196679999999999E-3</v>
      </c>
      <c r="CO72">
        <v>1.930988E-3</v>
      </c>
      <c r="CP72" s="95">
        <v>7.3300000000000004E-4</v>
      </c>
      <c r="CQ72">
        <v>2.2253619999999998E-3</v>
      </c>
      <c r="CR72">
        <v>2.1722429999999999E-3</v>
      </c>
      <c r="CS72">
        <v>1.249472E-3</v>
      </c>
    </row>
    <row r="73" spans="1:97">
      <c r="A73" s="94">
        <v>29</v>
      </c>
      <c r="B73">
        <v>1.420574E-3</v>
      </c>
      <c r="C73">
        <v>1.006224E-3</v>
      </c>
      <c r="D73">
        <v>1.006224E-3</v>
      </c>
      <c r="E73">
        <v>1.006224E-3</v>
      </c>
      <c r="F73">
        <v>1.006224E-3</v>
      </c>
      <c r="G73">
        <v>1.006224E-3</v>
      </c>
      <c r="H73">
        <v>1.006224E-3</v>
      </c>
      <c r="I73">
        <v>1.006224E-3</v>
      </c>
      <c r="J73">
        <v>1.784973E-3</v>
      </c>
      <c r="K73">
        <v>1.784973E-3</v>
      </c>
      <c r="L73">
        <v>1.784973E-3</v>
      </c>
      <c r="M73">
        <v>1.784973E-3</v>
      </c>
      <c r="N73">
        <v>1.784973E-3</v>
      </c>
      <c r="O73">
        <v>1.784973E-3</v>
      </c>
      <c r="P73">
        <v>1.784973E-3</v>
      </c>
      <c r="Q73">
        <v>2.5515379999999999E-3</v>
      </c>
      <c r="R73">
        <v>2.5515379999999999E-3</v>
      </c>
      <c r="S73">
        <v>2.5515379999999999E-3</v>
      </c>
      <c r="T73">
        <v>2.5515379999999999E-3</v>
      </c>
      <c r="U73">
        <v>6.977263E-3</v>
      </c>
      <c r="V73">
        <v>4.0384180000000002E-3</v>
      </c>
      <c r="W73">
        <v>3.3030960000000002E-3</v>
      </c>
      <c r="X73">
        <v>3.3030960000000002E-3</v>
      </c>
      <c r="Y73">
        <v>1.693326E-3</v>
      </c>
      <c r="Z73">
        <v>1.693326E-3</v>
      </c>
      <c r="AA73">
        <v>1.693326E-3</v>
      </c>
      <c r="AB73">
        <v>2.7454659999999998E-3</v>
      </c>
      <c r="AC73">
        <v>2.2282449999999998E-3</v>
      </c>
      <c r="AD73">
        <v>1.521182E-3</v>
      </c>
      <c r="AE73">
        <v>1.521182E-3</v>
      </c>
      <c r="AF73">
        <v>1.0968060000000001E-3</v>
      </c>
      <c r="AG73">
        <v>1.489754E-3</v>
      </c>
      <c r="AH73">
        <v>1.489754E-3</v>
      </c>
      <c r="AI73">
        <v>1.489754E-3</v>
      </c>
      <c r="AJ73">
        <v>1.489754E-3</v>
      </c>
      <c r="AK73">
        <v>2.7668129999999999E-3</v>
      </c>
      <c r="AL73">
        <v>2.7668129999999999E-3</v>
      </c>
      <c r="AM73">
        <v>2.7668129999999999E-3</v>
      </c>
      <c r="AN73">
        <v>1.7298859999999999E-3</v>
      </c>
      <c r="AO73">
        <v>4.138676E-3</v>
      </c>
      <c r="AP73">
        <v>2.554396E-3</v>
      </c>
      <c r="AQ73">
        <v>2.554396E-3</v>
      </c>
      <c r="AR73">
        <v>2.554396E-3</v>
      </c>
      <c r="AS73">
        <v>2.554396E-3</v>
      </c>
      <c r="AT73">
        <v>2.554396E-3</v>
      </c>
      <c r="AU73" s="95">
        <v>9.1399999999999999E-4</v>
      </c>
      <c r="AV73">
        <v>3.1948570000000002E-3</v>
      </c>
      <c r="AW73" s="95">
        <v>4.0499999999999998E-4</v>
      </c>
      <c r="AX73">
        <v>1.420574E-3</v>
      </c>
      <c r="AY73">
        <v>7.1246699999999996E-3</v>
      </c>
      <c r="AZ73">
        <v>1.006224E-3</v>
      </c>
      <c r="BA73">
        <v>2.1181590000000001E-3</v>
      </c>
      <c r="BB73">
        <v>1.343178E-3</v>
      </c>
      <c r="BC73">
        <v>1.580536E-3</v>
      </c>
      <c r="BD73">
        <v>1.736722E-3</v>
      </c>
      <c r="BE73">
        <v>1.784973E-3</v>
      </c>
      <c r="BF73">
        <v>2.5515379999999999E-3</v>
      </c>
      <c r="BG73" s="95">
        <v>4.0999999999999999E-4</v>
      </c>
      <c r="BH73">
        <v>1.1855170000000001E-3</v>
      </c>
      <c r="BI73">
        <v>6.977263E-3</v>
      </c>
      <c r="BJ73">
        <v>4.0384180000000002E-3</v>
      </c>
      <c r="BK73">
        <v>7.5228550000000002E-3</v>
      </c>
      <c r="BL73">
        <v>5.0107040000000004E-3</v>
      </c>
      <c r="BM73">
        <v>3.2322890000000002E-3</v>
      </c>
      <c r="BN73">
        <v>3.3030960000000002E-3</v>
      </c>
      <c r="BO73">
        <v>1.0997520000000001E-3</v>
      </c>
      <c r="BP73">
        <v>1.693326E-3</v>
      </c>
      <c r="BQ73">
        <v>1.2539680000000001E-3</v>
      </c>
      <c r="BR73">
        <v>2.7454659999999998E-3</v>
      </c>
      <c r="BS73">
        <v>3.3474109999999998E-3</v>
      </c>
      <c r="BT73">
        <v>4.3954909999999996E-3</v>
      </c>
      <c r="BU73">
        <v>0.78</v>
      </c>
      <c r="BV73">
        <v>1.431114E-3</v>
      </c>
      <c r="BW73">
        <v>3.3997329999999998E-3</v>
      </c>
      <c r="BX73">
        <v>1.0968060000000001E-3</v>
      </c>
      <c r="BY73">
        <v>1.521182E-3</v>
      </c>
      <c r="BZ73">
        <v>1.9210329999999999E-3</v>
      </c>
      <c r="CA73">
        <v>1.489754E-3</v>
      </c>
      <c r="CB73">
        <v>2.2282449999999998E-3</v>
      </c>
      <c r="CC73">
        <v>2.2554530000000001E-3</v>
      </c>
      <c r="CD73">
        <v>2.7668129999999999E-3</v>
      </c>
      <c r="CE73">
        <v>5.425844E-3</v>
      </c>
      <c r="CF73" s="95">
        <v>9.5200000000000005E-4</v>
      </c>
      <c r="CG73">
        <v>1.7298859999999999E-3</v>
      </c>
      <c r="CH73">
        <v>1.2675290000000001E-3</v>
      </c>
      <c r="CI73">
        <v>2.1838819999999998E-3</v>
      </c>
      <c r="CJ73">
        <v>2.8532380000000001E-3</v>
      </c>
      <c r="CK73">
        <v>4.138676E-3</v>
      </c>
      <c r="CL73">
        <v>2.554396E-3</v>
      </c>
      <c r="CM73">
        <v>1.3963840000000001E-3</v>
      </c>
      <c r="CN73">
        <v>1.3107780000000001E-3</v>
      </c>
      <c r="CO73">
        <v>1.853019E-3</v>
      </c>
      <c r="CP73" s="95">
        <v>9.1399999999999999E-4</v>
      </c>
      <c r="CQ73">
        <v>2.2327580000000001E-3</v>
      </c>
      <c r="CR73">
        <v>4.0422829999999998E-3</v>
      </c>
      <c r="CS73">
        <v>1.7603930000000001E-3</v>
      </c>
    </row>
    <row r="74" spans="1:97">
      <c r="A74" s="94">
        <v>30</v>
      </c>
      <c r="B74">
        <v>3.4966530000000002E-3</v>
      </c>
      <c r="C74">
        <v>3.2049999999999999E-3</v>
      </c>
      <c r="D74">
        <v>3.2049999999999999E-3</v>
      </c>
      <c r="E74">
        <v>3.2049999999999999E-3</v>
      </c>
      <c r="F74">
        <v>3.2049999999999999E-3</v>
      </c>
      <c r="G74">
        <v>3.2049999999999999E-3</v>
      </c>
      <c r="H74">
        <v>3.2049999999999999E-3</v>
      </c>
      <c r="I74">
        <v>3.2049999999999999E-3</v>
      </c>
      <c r="J74">
        <v>1.352558E-3</v>
      </c>
      <c r="K74">
        <v>1.352558E-3</v>
      </c>
      <c r="L74">
        <v>1.352558E-3</v>
      </c>
      <c r="M74">
        <v>1.352558E-3</v>
      </c>
      <c r="N74">
        <v>1.352558E-3</v>
      </c>
      <c r="O74">
        <v>1.352558E-3</v>
      </c>
      <c r="P74">
        <v>1.352558E-3</v>
      </c>
      <c r="Q74">
        <v>1.543228E-3</v>
      </c>
      <c r="R74">
        <v>1.543228E-3</v>
      </c>
      <c r="S74">
        <v>1.543228E-3</v>
      </c>
      <c r="T74">
        <v>1.543228E-3</v>
      </c>
      <c r="U74">
        <v>2.0980679999999998E-3</v>
      </c>
      <c r="V74">
        <v>1.8686849999999999E-3</v>
      </c>
      <c r="W74">
        <v>1.9043269999999999E-3</v>
      </c>
      <c r="X74">
        <v>1.9043269999999999E-3</v>
      </c>
      <c r="Y74">
        <v>1.3446339999999999E-3</v>
      </c>
      <c r="Z74">
        <v>1.3446339999999999E-3</v>
      </c>
      <c r="AA74">
        <v>1.3446339999999999E-3</v>
      </c>
      <c r="AB74">
        <v>1.806598E-3</v>
      </c>
      <c r="AC74">
        <v>1.4751359999999999E-3</v>
      </c>
      <c r="AD74">
        <v>1.28553E-3</v>
      </c>
      <c r="AE74">
        <v>1.28553E-3</v>
      </c>
      <c r="AF74">
        <v>4.3493849999999999E-3</v>
      </c>
      <c r="AG74">
        <v>1.3087280000000001E-3</v>
      </c>
      <c r="AH74">
        <v>1.3087280000000001E-3</v>
      </c>
      <c r="AI74">
        <v>1.3087280000000001E-3</v>
      </c>
      <c r="AJ74">
        <v>1.3087280000000001E-3</v>
      </c>
      <c r="AK74">
        <v>1.6636159999999999E-3</v>
      </c>
      <c r="AL74">
        <v>1.6636159999999999E-3</v>
      </c>
      <c r="AM74">
        <v>1.6636159999999999E-3</v>
      </c>
      <c r="AN74">
        <v>1.38491E-3</v>
      </c>
      <c r="AO74">
        <v>1.7891420000000001E-3</v>
      </c>
      <c r="AP74">
        <v>2.4464489999999998E-3</v>
      </c>
      <c r="AQ74">
        <v>2.4464489999999998E-3</v>
      </c>
      <c r="AR74">
        <v>2.4464489999999998E-3</v>
      </c>
      <c r="AS74">
        <v>2.4464489999999998E-3</v>
      </c>
      <c r="AT74">
        <v>2.4464489999999998E-3</v>
      </c>
      <c r="AU74">
        <v>4.0495210000000004E-3</v>
      </c>
      <c r="AV74">
        <v>1.6875410000000001E-3</v>
      </c>
      <c r="AW74" s="95">
        <v>9.5100000000000002E-4</v>
      </c>
      <c r="AX74">
        <v>3.4966530000000002E-3</v>
      </c>
      <c r="AY74">
        <v>2.1482229999999999E-3</v>
      </c>
      <c r="AZ74">
        <v>3.2049999999999999E-3</v>
      </c>
      <c r="BA74">
        <v>5.1154599999999996E-3</v>
      </c>
      <c r="BB74">
        <v>1.2221720000000001E-3</v>
      </c>
      <c r="BC74">
        <v>1.3015100000000001E-3</v>
      </c>
      <c r="BD74">
        <v>1.3587479999999999E-3</v>
      </c>
      <c r="BE74">
        <v>1.352558E-3</v>
      </c>
      <c r="BF74">
        <v>1.543228E-3</v>
      </c>
      <c r="BG74" s="95">
        <v>8.4699999999999999E-4</v>
      </c>
      <c r="BH74">
        <v>7.6331000000000003E-3</v>
      </c>
      <c r="BI74">
        <v>2.0980679999999998E-3</v>
      </c>
      <c r="BJ74">
        <v>1.8686849999999999E-3</v>
      </c>
      <c r="BK74">
        <v>2.7245289999999998E-3</v>
      </c>
      <c r="BL74">
        <v>3.1797420000000002E-3</v>
      </c>
      <c r="BM74">
        <v>1.693588E-3</v>
      </c>
      <c r="BN74">
        <v>1.9043269999999999E-3</v>
      </c>
      <c r="BO74">
        <v>1.120691E-3</v>
      </c>
      <c r="BP74">
        <v>1.3446339999999999E-3</v>
      </c>
      <c r="BQ74">
        <v>1.1839960000000001E-3</v>
      </c>
      <c r="BR74">
        <v>1.806598E-3</v>
      </c>
      <c r="BS74">
        <v>3.0514309999999998E-3</v>
      </c>
      <c r="BT74">
        <v>1.8945310000000001E-3</v>
      </c>
      <c r="BU74">
        <v>2.4075759999999998E-3</v>
      </c>
      <c r="BV74">
        <v>0.78</v>
      </c>
      <c r="BW74">
        <v>4.1397530000000004E-3</v>
      </c>
      <c r="BX74">
        <v>4.3493849999999999E-3</v>
      </c>
      <c r="BY74">
        <v>1.28553E-3</v>
      </c>
      <c r="BZ74">
        <v>3.462836E-3</v>
      </c>
      <c r="CA74">
        <v>1.3087280000000001E-3</v>
      </c>
      <c r="CB74">
        <v>1.4751359999999999E-3</v>
      </c>
      <c r="CC74">
        <v>4.9868320000000001E-3</v>
      </c>
      <c r="CD74">
        <v>1.6636159999999999E-3</v>
      </c>
      <c r="CE74">
        <v>2.7311000000000002E-3</v>
      </c>
      <c r="CF74">
        <v>4.0045439999999996E-3</v>
      </c>
      <c r="CG74">
        <v>1.38491E-3</v>
      </c>
      <c r="CH74">
        <v>1.184802E-3</v>
      </c>
      <c r="CI74">
        <v>1.455252E-3</v>
      </c>
      <c r="CJ74">
        <v>4.6197729999999998E-3</v>
      </c>
      <c r="CK74">
        <v>1.7891420000000001E-3</v>
      </c>
      <c r="CL74">
        <v>2.4464489999999998E-3</v>
      </c>
      <c r="CM74">
        <v>5.7412990000000001E-3</v>
      </c>
      <c r="CN74">
        <v>1.2310859999999999E-3</v>
      </c>
      <c r="CO74">
        <v>1.3878230000000001E-3</v>
      </c>
      <c r="CP74">
        <v>4.0495210000000004E-3</v>
      </c>
      <c r="CQ74">
        <v>1.511042E-3</v>
      </c>
      <c r="CR74">
        <v>2.2537830000000001E-3</v>
      </c>
      <c r="CS74">
        <v>1.0132047E-2</v>
      </c>
    </row>
    <row r="75" spans="1:97">
      <c r="A75" s="94">
        <v>31</v>
      </c>
      <c r="B75">
        <v>2.5119299999999999E-3</v>
      </c>
      <c r="C75">
        <v>1.679802E-3</v>
      </c>
      <c r="D75">
        <v>1.679802E-3</v>
      </c>
      <c r="E75">
        <v>1.679802E-3</v>
      </c>
      <c r="F75">
        <v>1.679802E-3</v>
      </c>
      <c r="G75">
        <v>1.679802E-3</v>
      </c>
      <c r="H75">
        <v>1.679802E-3</v>
      </c>
      <c r="I75">
        <v>1.679802E-3</v>
      </c>
      <c r="J75">
        <v>1.4790879999999999E-3</v>
      </c>
      <c r="K75">
        <v>1.4790879999999999E-3</v>
      </c>
      <c r="L75">
        <v>1.4790879999999999E-3</v>
      </c>
      <c r="M75">
        <v>1.4790879999999999E-3</v>
      </c>
      <c r="N75">
        <v>1.4790879999999999E-3</v>
      </c>
      <c r="O75">
        <v>1.4790879999999999E-3</v>
      </c>
      <c r="P75">
        <v>1.4790879999999999E-3</v>
      </c>
      <c r="Q75">
        <v>1.814415E-3</v>
      </c>
      <c r="R75">
        <v>1.814415E-3</v>
      </c>
      <c r="S75">
        <v>1.814415E-3</v>
      </c>
      <c r="T75">
        <v>1.814415E-3</v>
      </c>
      <c r="U75">
        <v>3.023722E-3</v>
      </c>
      <c r="V75">
        <v>2.4103140000000002E-3</v>
      </c>
      <c r="W75">
        <v>2.4866839999999999E-3</v>
      </c>
      <c r="X75">
        <v>2.4866839999999999E-3</v>
      </c>
      <c r="Y75">
        <v>1.4292300000000001E-3</v>
      </c>
      <c r="Z75">
        <v>1.4292300000000001E-3</v>
      </c>
      <c r="AA75">
        <v>1.4292300000000001E-3</v>
      </c>
      <c r="AB75">
        <v>2.1349260000000001E-3</v>
      </c>
      <c r="AC75">
        <v>1.6751229999999999E-3</v>
      </c>
      <c r="AD75">
        <v>1.3329749999999999E-3</v>
      </c>
      <c r="AE75">
        <v>1.3329749999999999E-3</v>
      </c>
      <c r="AF75">
        <v>1.9403339999999999E-3</v>
      </c>
      <c r="AG75">
        <v>1.34034E-3</v>
      </c>
      <c r="AH75">
        <v>1.34034E-3</v>
      </c>
      <c r="AI75">
        <v>1.34034E-3</v>
      </c>
      <c r="AJ75">
        <v>1.34034E-3</v>
      </c>
      <c r="AK75">
        <v>1.9698300000000001E-3</v>
      </c>
      <c r="AL75">
        <v>1.9698300000000001E-3</v>
      </c>
      <c r="AM75">
        <v>1.9698300000000001E-3</v>
      </c>
      <c r="AN75">
        <v>1.471836E-3</v>
      </c>
      <c r="AO75">
        <v>2.3177919999999999E-3</v>
      </c>
      <c r="AP75">
        <v>3.197025E-3</v>
      </c>
      <c r="AQ75">
        <v>3.197025E-3</v>
      </c>
      <c r="AR75">
        <v>3.197025E-3</v>
      </c>
      <c r="AS75">
        <v>3.197025E-3</v>
      </c>
      <c r="AT75">
        <v>3.197025E-3</v>
      </c>
      <c r="AU75">
        <v>1.5496830000000001E-3</v>
      </c>
      <c r="AV75">
        <v>2.0986440000000002E-3</v>
      </c>
      <c r="AW75" s="95">
        <v>5.71E-4</v>
      </c>
      <c r="AX75">
        <v>2.5119299999999999E-3</v>
      </c>
      <c r="AY75">
        <v>3.264646E-3</v>
      </c>
      <c r="AZ75">
        <v>1.679802E-3</v>
      </c>
      <c r="BA75">
        <v>5.7221490000000002E-3</v>
      </c>
      <c r="BB75">
        <v>1.2296169999999999E-3</v>
      </c>
      <c r="BC75">
        <v>1.363076E-3</v>
      </c>
      <c r="BD75">
        <v>1.452626E-3</v>
      </c>
      <c r="BE75">
        <v>1.4790879999999999E-3</v>
      </c>
      <c r="BF75">
        <v>1.814415E-3</v>
      </c>
      <c r="BG75" s="95">
        <v>5.5999999999999995E-4</v>
      </c>
      <c r="BH75">
        <v>2.2432910000000001E-3</v>
      </c>
      <c r="BI75">
        <v>3.023722E-3</v>
      </c>
      <c r="BJ75">
        <v>2.4103140000000002E-3</v>
      </c>
      <c r="BK75">
        <v>5.2120980000000001E-3</v>
      </c>
      <c r="BL75">
        <v>9.310301E-3</v>
      </c>
      <c r="BM75">
        <v>2.0785209999999998E-3</v>
      </c>
      <c r="BN75">
        <v>2.4866839999999999E-3</v>
      </c>
      <c r="BO75">
        <v>1.073584E-3</v>
      </c>
      <c r="BP75">
        <v>1.4292300000000001E-3</v>
      </c>
      <c r="BQ75">
        <v>1.172424E-3</v>
      </c>
      <c r="BR75">
        <v>2.1349260000000001E-3</v>
      </c>
      <c r="BS75">
        <v>4.6238800000000004E-3</v>
      </c>
      <c r="BT75">
        <v>2.5577360000000001E-3</v>
      </c>
      <c r="BU75">
        <v>4.2203600000000003E-3</v>
      </c>
      <c r="BV75">
        <v>3.054733E-3</v>
      </c>
      <c r="BW75">
        <v>0.78</v>
      </c>
      <c r="BX75">
        <v>1.9403339999999999E-3</v>
      </c>
      <c r="BY75">
        <v>1.3329749999999999E-3</v>
      </c>
      <c r="BZ75">
        <v>3.5793719999999999E-3</v>
      </c>
      <c r="CA75">
        <v>1.34034E-3</v>
      </c>
      <c r="CB75">
        <v>1.6751229999999999E-3</v>
      </c>
      <c r="CC75">
        <v>5.444089E-3</v>
      </c>
      <c r="CD75">
        <v>1.9698300000000001E-3</v>
      </c>
      <c r="CE75">
        <v>5.3888499999999997E-3</v>
      </c>
      <c r="CF75">
        <v>1.625458E-3</v>
      </c>
      <c r="CG75">
        <v>1.471836E-3</v>
      </c>
      <c r="CH75">
        <v>1.177822E-3</v>
      </c>
      <c r="CI75">
        <v>1.6507309999999999E-3</v>
      </c>
      <c r="CJ75">
        <v>1.1189589E-2</v>
      </c>
      <c r="CK75">
        <v>2.3177919999999999E-3</v>
      </c>
      <c r="CL75">
        <v>3.197025E-3</v>
      </c>
      <c r="CM75">
        <v>2.767308E-3</v>
      </c>
      <c r="CN75">
        <v>1.224501E-3</v>
      </c>
      <c r="CO75">
        <v>1.50778E-3</v>
      </c>
      <c r="CP75">
        <v>1.5496830000000001E-3</v>
      </c>
      <c r="CQ75">
        <v>1.7075E-3</v>
      </c>
      <c r="CR75">
        <v>3.0740170000000001E-3</v>
      </c>
      <c r="CS75">
        <v>4.5006309999999997E-3</v>
      </c>
    </row>
    <row r="76" spans="1:97">
      <c r="A76" s="94">
        <v>32</v>
      </c>
      <c r="B76">
        <v>4.3970240000000002E-3</v>
      </c>
      <c r="C76">
        <v>9.7973230000000001E-3</v>
      </c>
      <c r="D76">
        <v>9.7973230000000001E-3</v>
      </c>
      <c r="E76">
        <v>9.7973230000000001E-3</v>
      </c>
      <c r="F76">
        <v>9.7973230000000001E-3</v>
      </c>
      <c r="G76">
        <v>9.7973230000000001E-3</v>
      </c>
      <c r="H76">
        <v>9.7973230000000001E-3</v>
      </c>
      <c r="I76">
        <v>9.7973230000000001E-3</v>
      </c>
      <c r="J76" s="95">
        <v>9.9400000000000009E-4</v>
      </c>
      <c r="K76" s="95">
        <v>9.9400000000000009E-4</v>
      </c>
      <c r="L76" s="95">
        <v>9.9400000000000009E-4</v>
      </c>
      <c r="M76" s="95">
        <v>9.9400000000000009E-4</v>
      </c>
      <c r="N76" s="95">
        <v>9.9400000000000009E-4</v>
      </c>
      <c r="O76" s="95">
        <v>9.9400000000000009E-4</v>
      </c>
      <c r="P76" s="95">
        <v>9.9400000000000009E-4</v>
      </c>
      <c r="Q76">
        <v>1.080248E-3</v>
      </c>
      <c r="R76">
        <v>1.080248E-3</v>
      </c>
      <c r="S76">
        <v>1.080248E-3</v>
      </c>
      <c r="T76">
        <v>1.080248E-3</v>
      </c>
      <c r="U76">
        <v>1.3176450000000001E-3</v>
      </c>
      <c r="V76">
        <v>1.1958240000000001E-3</v>
      </c>
      <c r="W76">
        <v>1.395989E-3</v>
      </c>
      <c r="X76">
        <v>1.395989E-3</v>
      </c>
      <c r="Y76" s="95">
        <v>9.1600000000000004E-4</v>
      </c>
      <c r="Z76" s="95">
        <v>9.1600000000000004E-4</v>
      </c>
      <c r="AA76" s="95">
        <v>9.1600000000000004E-4</v>
      </c>
      <c r="AB76">
        <v>1.1269800000000001E-3</v>
      </c>
      <c r="AC76">
        <v>1.014451E-3</v>
      </c>
      <c r="AD76" s="95">
        <v>8.7799999999999998E-4</v>
      </c>
      <c r="AE76" s="95">
        <v>8.7799999999999998E-4</v>
      </c>
      <c r="AF76">
        <v>0.313</v>
      </c>
      <c r="AG76" s="95">
        <v>8.7799999999999998E-4</v>
      </c>
      <c r="AH76" s="95">
        <v>8.7799999999999998E-4</v>
      </c>
      <c r="AI76" s="95">
        <v>8.7799999999999998E-4</v>
      </c>
      <c r="AJ76" s="95">
        <v>8.7799999999999998E-4</v>
      </c>
      <c r="AK76">
        <v>1.086421E-3</v>
      </c>
      <c r="AL76">
        <v>1.086421E-3</v>
      </c>
      <c r="AM76">
        <v>1.086421E-3</v>
      </c>
      <c r="AN76" s="95">
        <v>9.2900000000000003E-4</v>
      </c>
      <c r="AO76">
        <v>1.206415E-3</v>
      </c>
      <c r="AP76">
        <v>1.919308E-3</v>
      </c>
      <c r="AQ76">
        <v>1.919308E-3</v>
      </c>
      <c r="AR76">
        <v>1.919308E-3</v>
      </c>
      <c r="AS76">
        <v>1.919308E-3</v>
      </c>
      <c r="AT76">
        <v>1.919308E-3</v>
      </c>
      <c r="AU76">
        <v>4.3121940000000001E-3</v>
      </c>
      <c r="AV76">
        <v>1.19009E-3</v>
      </c>
      <c r="AW76" s="95">
        <v>8.3199999999999995E-4</v>
      </c>
      <c r="AX76">
        <v>4.3970240000000002E-3</v>
      </c>
      <c r="AY76">
        <v>1.4564929999999999E-3</v>
      </c>
      <c r="AZ76">
        <v>9.7973230000000001E-3</v>
      </c>
      <c r="BA76">
        <v>3.127885E-3</v>
      </c>
      <c r="BB76" s="95">
        <v>8.3500000000000002E-4</v>
      </c>
      <c r="BC76" s="95">
        <v>8.9099999999999997E-4</v>
      </c>
      <c r="BD76" s="95">
        <v>9.2500000000000004E-4</v>
      </c>
      <c r="BE76" s="95">
        <v>9.9400000000000009E-4</v>
      </c>
      <c r="BF76">
        <v>1.080248E-3</v>
      </c>
      <c r="BG76" s="95">
        <v>8.5400000000000005E-4</v>
      </c>
      <c r="BH76">
        <v>7.6335659999999996E-3</v>
      </c>
      <c r="BI76">
        <v>1.3176450000000001E-3</v>
      </c>
      <c r="BJ76">
        <v>1.1958240000000001E-3</v>
      </c>
      <c r="BK76">
        <v>1.566493E-3</v>
      </c>
      <c r="BL76">
        <v>1.9295989999999999E-3</v>
      </c>
      <c r="BM76">
        <v>1.126382E-3</v>
      </c>
      <c r="BN76">
        <v>1.395989E-3</v>
      </c>
      <c r="BO76" s="95">
        <v>7.6599999999999997E-4</v>
      </c>
      <c r="BP76" s="95">
        <v>9.1600000000000004E-4</v>
      </c>
      <c r="BQ76" s="95">
        <v>8.0999999999999996E-4</v>
      </c>
      <c r="BR76">
        <v>1.1269800000000001E-3</v>
      </c>
      <c r="BS76">
        <v>1.5819320000000001E-3</v>
      </c>
      <c r="BT76">
        <v>1.3244660000000001E-3</v>
      </c>
      <c r="BU76">
        <v>1.5084199999999999E-3</v>
      </c>
      <c r="BV76">
        <v>3.5556120000000001E-3</v>
      </c>
      <c r="BW76">
        <v>2.1496319999999998E-3</v>
      </c>
      <c r="BX76">
        <v>0.46700000000000003</v>
      </c>
      <c r="BY76" s="95">
        <v>8.7799999999999998E-4</v>
      </c>
      <c r="BZ76">
        <v>2.9719659999999999E-3</v>
      </c>
      <c r="CA76" s="95">
        <v>8.7799999999999998E-4</v>
      </c>
      <c r="CB76">
        <v>1.014451E-3</v>
      </c>
      <c r="CC76">
        <v>2.010253E-3</v>
      </c>
      <c r="CD76">
        <v>1.086421E-3</v>
      </c>
      <c r="CE76">
        <v>1.8006319999999999E-3</v>
      </c>
      <c r="CF76">
        <v>7.0612380000000001E-3</v>
      </c>
      <c r="CG76" s="95">
        <v>9.2900000000000003E-4</v>
      </c>
      <c r="CH76" s="95">
        <v>8.1300000000000003E-4</v>
      </c>
      <c r="CI76">
        <v>1.017149E-3</v>
      </c>
      <c r="CJ76">
        <v>2.085328E-3</v>
      </c>
      <c r="CK76">
        <v>1.206415E-3</v>
      </c>
      <c r="CL76">
        <v>1.919308E-3</v>
      </c>
      <c r="CM76">
        <v>7.0259670000000001E-3</v>
      </c>
      <c r="CN76" s="95">
        <v>8.3199999999999995E-4</v>
      </c>
      <c r="CO76" s="95">
        <v>9.4799999999999995E-4</v>
      </c>
      <c r="CP76">
        <v>4.3121940000000001E-3</v>
      </c>
      <c r="CQ76">
        <v>1.0123910000000001E-3</v>
      </c>
      <c r="CR76">
        <v>1.323145E-3</v>
      </c>
      <c r="CS76">
        <v>3.5634249999999998E-3</v>
      </c>
    </row>
    <row r="77" spans="1:97">
      <c r="A77" s="94">
        <v>34</v>
      </c>
      <c r="B77" s="95">
        <v>5.1500000000000005E-4</v>
      </c>
      <c r="C77" s="95">
        <v>4.2299999999999998E-4</v>
      </c>
      <c r="D77" s="95">
        <v>4.2299999999999998E-4</v>
      </c>
      <c r="E77" s="95">
        <v>4.2299999999999998E-4</v>
      </c>
      <c r="F77" s="95">
        <v>4.2299999999999998E-4</v>
      </c>
      <c r="G77" s="95">
        <v>4.2299999999999998E-4</v>
      </c>
      <c r="H77" s="95">
        <v>4.2299999999999998E-4</v>
      </c>
      <c r="I77" s="95">
        <v>4.2299999999999998E-4</v>
      </c>
      <c r="J77">
        <v>1.380158E-3</v>
      </c>
      <c r="K77">
        <v>1.380158E-3</v>
      </c>
      <c r="L77">
        <v>1.380158E-3</v>
      </c>
      <c r="M77">
        <v>1.380158E-3</v>
      </c>
      <c r="N77">
        <v>1.380158E-3</v>
      </c>
      <c r="O77">
        <v>1.380158E-3</v>
      </c>
      <c r="P77">
        <v>1.380158E-3</v>
      </c>
      <c r="Q77">
        <v>1.749179E-3</v>
      </c>
      <c r="R77">
        <v>1.749179E-3</v>
      </c>
      <c r="S77">
        <v>1.749179E-3</v>
      </c>
      <c r="T77">
        <v>1.749179E-3</v>
      </c>
      <c r="U77">
        <v>1.3379990000000001E-3</v>
      </c>
      <c r="V77">
        <v>1.6783760000000001E-3</v>
      </c>
      <c r="W77" s="95">
        <v>9.5299999999999996E-4</v>
      </c>
      <c r="X77" s="95">
        <v>9.5299999999999996E-4</v>
      </c>
      <c r="Y77">
        <v>9.7597329999999996E-3</v>
      </c>
      <c r="Z77">
        <v>9.7597329999999996E-3</v>
      </c>
      <c r="AA77">
        <v>9.7597329999999996E-3</v>
      </c>
      <c r="AB77">
        <v>1.7883980000000001E-3</v>
      </c>
      <c r="AC77">
        <v>2.634782E-3</v>
      </c>
      <c r="AD77">
        <v>0.1565</v>
      </c>
      <c r="AE77">
        <v>0.1565</v>
      </c>
      <c r="AF77" s="95">
        <v>4.46E-4</v>
      </c>
      <c r="AG77">
        <v>5.9660210000000002E-3</v>
      </c>
      <c r="AH77">
        <v>5.9660210000000002E-3</v>
      </c>
      <c r="AI77">
        <v>5.9660210000000002E-3</v>
      </c>
      <c r="AJ77">
        <v>5.9660210000000002E-3</v>
      </c>
      <c r="AK77">
        <v>2.321914E-3</v>
      </c>
      <c r="AL77">
        <v>2.321914E-3</v>
      </c>
      <c r="AM77">
        <v>2.321914E-3</v>
      </c>
      <c r="AN77">
        <v>7.0112070000000002E-3</v>
      </c>
      <c r="AO77">
        <v>1.519669E-3</v>
      </c>
      <c r="AP77" s="95">
        <v>7.1000000000000002E-4</v>
      </c>
      <c r="AQ77" s="95">
        <v>7.1000000000000002E-4</v>
      </c>
      <c r="AR77" s="95">
        <v>7.1000000000000002E-4</v>
      </c>
      <c r="AS77" s="95">
        <v>7.1000000000000002E-4</v>
      </c>
      <c r="AT77" s="95">
        <v>7.1000000000000002E-4</v>
      </c>
      <c r="AU77" s="95">
        <v>4.06E-4</v>
      </c>
      <c r="AV77">
        <v>1.3327219999999999E-3</v>
      </c>
      <c r="AW77" s="95">
        <v>2.2800000000000001E-4</v>
      </c>
      <c r="AX77" s="95">
        <v>5.1500000000000005E-4</v>
      </c>
      <c r="AY77">
        <v>1.047674E-3</v>
      </c>
      <c r="AZ77" s="95">
        <v>4.2299999999999998E-4</v>
      </c>
      <c r="BA77" s="95">
        <v>6.2E-4</v>
      </c>
      <c r="BB77">
        <v>6.7533819999999996E-3</v>
      </c>
      <c r="BC77">
        <v>1.8108247000000001E-2</v>
      </c>
      <c r="BD77">
        <v>8.0273629999999992E-3</v>
      </c>
      <c r="BE77">
        <v>1.380158E-3</v>
      </c>
      <c r="BF77">
        <v>1.749179E-3</v>
      </c>
      <c r="BG77" s="95">
        <v>2.2699999999999999E-4</v>
      </c>
      <c r="BH77" s="95">
        <v>4.7199999999999998E-4</v>
      </c>
      <c r="BI77">
        <v>1.3379990000000001E-3</v>
      </c>
      <c r="BJ77">
        <v>1.6783760000000001E-3</v>
      </c>
      <c r="BK77">
        <v>1.0035179999999999E-3</v>
      </c>
      <c r="BL77" s="95">
        <v>8.1599999999999999E-4</v>
      </c>
      <c r="BM77">
        <v>1.9677100000000001E-3</v>
      </c>
      <c r="BN77" s="95">
        <v>9.5299999999999996E-4</v>
      </c>
      <c r="BO77">
        <v>2.337165E-3</v>
      </c>
      <c r="BP77">
        <v>9.7597329999999996E-3</v>
      </c>
      <c r="BQ77">
        <v>4.3602950000000001E-3</v>
      </c>
      <c r="BR77">
        <v>1.7883980000000001E-3</v>
      </c>
      <c r="BS77" s="95">
        <v>9.0799999999999995E-4</v>
      </c>
      <c r="BT77">
        <v>1.1388360000000001E-3</v>
      </c>
      <c r="BU77">
        <v>1.063462E-3</v>
      </c>
      <c r="BV77" s="95">
        <v>5.3399999999999997E-4</v>
      </c>
      <c r="BW77" s="95">
        <v>7.5100000000000004E-4</v>
      </c>
      <c r="BX77" s="95">
        <v>4.46E-4</v>
      </c>
      <c r="BY77">
        <v>0.46700000000000003</v>
      </c>
      <c r="BZ77" s="95">
        <v>5.9800000000000001E-4</v>
      </c>
      <c r="CA77">
        <v>5.9660210000000002E-3</v>
      </c>
      <c r="CB77">
        <v>2.634782E-3</v>
      </c>
      <c r="CC77" s="95">
        <v>7.0699999999999995E-4</v>
      </c>
      <c r="CD77">
        <v>2.321914E-3</v>
      </c>
      <c r="CE77" s="95">
        <v>8.4500000000000005E-4</v>
      </c>
      <c r="CF77" s="95">
        <v>4.1300000000000001E-4</v>
      </c>
      <c r="CG77">
        <v>7.0112070000000002E-3</v>
      </c>
      <c r="CH77">
        <v>4.9055000000000001E-3</v>
      </c>
      <c r="CI77">
        <v>2.1748140000000002E-3</v>
      </c>
      <c r="CJ77" s="95">
        <v>7.3999999999999999E-4</v>
      </c>
      <c r="CK77">
        <v>1.519669E-3</v>
      </c>
      <c r="CL77" s="95">
        <v>7.1000000000000002E-4</v>
      </c>
      <c r="CM77" s="95">
        <v>5.1000000000000004E-4</v>
      </c>
      <c r="CN77">
        <v>4.0237850000000002E-3</v>
      </c>
      <c r="CO77">
        <v>5.1303420000000004E-3</v>
      </c>
      <c r="CP77" s="95">
        <v>4.06E-4</v>
      </c>
      <c r="CQ77">
        <v>3.322686E-3</v>
      </c>
      <c r="CR77">
        <v>1.2312320000000001E-3</v>
      </c>
      <c r="CS77" s="95">
        <v>5.8E-4</v>
      </c>
    </row>
    <row r="78" spans="1:97">
      <c r="A78" s="94">
        <v>35</v>
      </c>
      <c r="B78">
        <v>7.2921890000000001E-3</v>
      </c>
      <c r="C78">
        <v>2.7198819999999999E-3</v>
      </c>
      <c r="D78">
        <v>2.7198819999999999E-3</v>
      </c>
      <c r="E78">
        <v>2.7198819999999999E-3</v>
      </c>
      <c r="F78">
        <v>2.7198819999999999E-3</v>
      </c>
      <c r="G78">
        <v>2.7198819999999999E-3</v>
      </c>
      <c r="H78">
        <v>2.7198819999999999E-3</v>
      </c>
      <c r="I78">
        <v>2.7198819999999999E-3</v>
      </c>
      <c r="J78">
        <v>1.478535E-3</v>
      </c>
      <c r="K78">
        <v>1.478535E-3</v>
      </c>
      <c r="L78">
        <v>1.478535E-3</v>
      </c>
      <c r="M78">
        <v>1.478535E-3</v>
      </c>
      <c r="N78">
        <v>1.478535E-3</v>
      </c>
      <c r="O78">
        <v>1.478535E-3</v>
      </c>
      <c r="P78">
        <v>1.478535E-3</v>
      </c>
      <c r="Q78">
        <v>1.639723E-3</v>
      </c>
      <c r="R78">
        <v>1.639723E-3</v>
      </c>
      <c r="S78">
        <v>1.639723E-3</v>
      </c>
      <c r="T78">
        <v>1.639723E-3</v>
      </c>
      <c r="U78">
        <v>2.0652320000000002E-3</v>
      </c>
      <c r="V78">
        <v>1.7846229999999999E-3</v>
      </c>
      <c r="W78">
        <v>2.6029569999999999E-3</v>
      </c>
      <c r="X78">
        <v>2.6029569999999999E-3</v>
      </c>
      <c r="Y78">
        <v>1.2454619999999999E-3</v>
      </c>
      <c r="Z78">
        <v>1.2454619999999999E-3</v>
      </c>
      <c r="AA78">
        <v>1.2454619999999999E-3</v>
      </c>
      <c r="AB78">
        <v>1.5657469999999999E-3</v>
      </c>
      <c r="AC78">
        <v>1.466719E-3</v>
      </c>
      <c r="AD78">
        <v>1.171589E-3</v>
      </c>
      <c r="AE78">
        <v>1.171589E-3</v>
      </c>
      <c r="AF78">
        <v>2.9616460000000001E-3</v>
      </c>
      <c r="AG78">
        <v>1.1504810000000001E-3</v>
      </c>
      <c r="AH78">
        <v>1.1504810000000001E-3</v>
      </c>
      <c r="AI78">
        <v>1.1504810000000001E-3</v>
      </c>
      <c r="AJ78">
        <v>1.1504810000000001E-3</v>
      </c>
      <c r="AK78">
        <v>1.5567650000000001E-3</v>
      </c>
      <c r="AL78">
        <v>1.5567650000000001E-3</v>
      </c>
      <c r="AM78">
        <v>1.5567650000000001E-3</v>
      </c>
      <c r="AN78">
        <v>1.2504829999999999E-3</v>
      </c>
      <c r="AO78">
        <v>1.9083629999999999E-3</v>
      </c>
      <c r="AP78">
        <v>5.3969919999999998E-3</v>
      </c>
      <c r="AQ78">
        <v>5.3969919999999998E-3</v>
      </c>
      <c r="AR78">
        <v>5.3969919999999998E-3</v>
      </c>
      <c r="AS78">
        <v>5.3969919999999998E-3</v>
      </c>
      <c r="AT78">
        <v>5.3969919999999998E-3</v>
      </c>
      <c r="AU78">
        <v>1.8588980000000001E-3</v>
      </c>
      <c r="AV78">
        <v>1.9283359999999999E-3</v>
      </c>
      <c r="AW78" s="95">
        <v>6.4899999999999995E-4</v>
      </c>
      <c r="AX78">
        <v>7.2921890000000001E-3</v>
      </c>
      <c r="AY78">
        <v>2.6803349999999998E-3</v>
      </c>
      <c r="AZ78">
        <v>2.7198819999999999E-3</v>
      </c>
      <c r="BA78">
        <v>7.6399969999999999E-3</v>
      </c>
      <c r="BB78">
        <v>1.0866020000000001E-3</v>
      </c>
      <c r="BC78">
        <v>1.2002740000000001E-3</v>
      </c>
      <c r="BD78">
        <v>1.262972E-3</v>
      </c>
      <c r="BE78">
        <v>1.478535E-3</v>
      </c>
      <c r="BF78">
        <v>1.639723E-3</v>
      </c>
      <c r="BG78" s="95">
        <v>7.1400000000000001E-4</v>
      </c>
      <c r="BH78">
        <v>2.8309009999999998E-3</v>
      </c>
      <c r="BI78">
        <v>2.0652320000000002E-3</v>
      </c>
      <c r="BJ78">
        <v>1.7846229999999999E-3</v>
      </c>
      <c r="BK78">
        <v>2.5313089999999998E-3</v>
      </c>
      <c r="BL78">
        <v>4.0959209999999998E-3</v>
      </c>
      <c r="BM78">
        <v>1.682048E-3</v>
      </c>
      <c r="BN78">
        <v>2.6029569999999999E-3</v>
      </c>
      <c r="BO78" s="95">
        <v>9.59E-4</v>
      </c>
      <c r="BP78">
        <v>1.2454619999999999E-3</v>
      </c>
      <c r="BQ78">
        <v>1.041901E-3</v>
      </c>
      <c r="BR78">
        <v>1.5657469999999999E-3</v>
      </c>
      <c r="BS78">
        <v>2.2324049999999998E-3</v>
      </c>
      <c r="BT78">
        <v>2.3060099999999998E-3</v>
      </c>
      <c r="BU78">
        <v>2.6327910000000002E-3</v>
      </c>
      <c r="BV78">
        <v>2.8210309999999999E-3</v>
      </c>
      <c r="BW78">
        <v>3.9516999999999998E-3</v>
      </c>
      <c r="BX78">
        <v>2.9616460000000001E-3</v>
      </c>
      <c r="BY78">
        <v>1.171589E-3</v>
      </c>
      <c r="BZ78">
        <v>0.78</v>
      </c>
      <c r="CA78">
        <v>1.1504810000000001E-3</v>
      </c>
      <c r="CB78">
        <v>1.466719E-3</v>
      </c>
      <c r="CC78">
        <v>2.5623360000000001E-3</v>
      </c>
      <c r="CD78">
        <v>1.5567650000000001E-3</v>
      </c>
      <c r="CE78">
        <v>3.9984640000000002E-3</v>
      </c>
      <c r="CF78">
        <v>2.1266979999999998E-3</v>
      </c>
      <c r="CG78">
        <v>1.2504829999999999E-3</v>
      </c>
      <c r="CH78">
        <v>1.04985E-3</v>
      </c>
      <c r="CI78">
        <v>1.4908440000000001E-3</v>
      </c>
      <c r="CJ78">
        <v>3.1309469999999998E-3</v>
      </c>
      <c r="CK78">
        <v>1.9083629999999999E-3</v>
      </c>
      <c r="CL78">
        <v>5.3969919999999998E-3</v>
      </c>
      <c r="CM78">
        <v>4.7323679999999998E-3</v>
      </c>
      <c r="CN78">
        <v>1.068049E-3</v>
      </c>
      <c r="CO78">
        <v>1.312985E-3</v>
      </c>
      <c r="CP78">
        <v>1.8588980000000001E-3</v>
      </c>
      <c r="CQ78">
        <v>1.428375E-3</v>
      </c>
      <c r="CR78">
        <v>1.909375E-3</v>
      </c>
      <c r="CS78">
        <v>4.182613E-3</v>
      </c>
    </row>
    <row r="79" spans="1:97">
      <c r="A79" s="94">
        <v>36</v>
      </c>
      <c r="B79" s="95">
        <v>6.7599999999999995E-4</v>
      </c>
      <c r="C79" s="95">
        <v>5.5999999999999995E-4</v>
      </c>
      <c r="D79" s="95">
        <v>5.5999999999999995E-4</v>
      </c>
      <c r="E79" s="95">
        <v>5.5999999999999995E-4</v>
      </c>
      <c r="F79" s="95">
        <v>5.5999999999999995E-4</v>
      </c>
      <c r="G79" s="95">
        <v>5.5999999999999995E-4</v>
      </c>
      <c r="H79" s="95">
        <v>5.5999999999999995E-4</v>
      </c>
      <c r="I79" s="95">
        <v>5.5999999999999995E-4</v>
      </c>
      <c r="J79">
        <v>1.526419E-3</v>
      </c>
      <c r="K79">
        <v>1.526419E-3</v>
      </c>
      <c r="L79">
        <v>1.526419E-3</v>
      </c>
      <c r="M79">
        <v>1.526419E-3</v>
      </c>
      <c r="N79">
        <v>1.526419E-3</v>
      </c>
      <c r="O79">
        <v>1.526419E-3</v>
      </c>
      <c r="P79">
        <v>1.526419E-3</v>
      </c>
      <c r="Q79">
        <v>1.9477470000000001E-3</v>
      </c>
      <c r="R79">
        <v>1.9477470000000001E-3</v>
      </c>
      <c r="S79">
        <v>1.9477470000000001E-3</v>
      </c>
      <c r="T79">
        <v>1.9477470000000001E-3</v>
      </c>
      <c r="U79">
        <v>1.754593E-3</v>
      </c>
      <c r="V79">
        <v>2.192879E-3</v>
      </c>
      <c r="W79">
        <v>1.172256E-3</v>
      </c>
      <c r="X79">
        <v>1.172256E-3</v>
      </c>
      <c r="Y79">
        <v>5.8677820000000002E-3</v>
      </c>
      <c r="Z79">
        <v>5.8677820000000002E-3</v>
      </c>
      <c r="AA79">
        <v>5.8677820000000002E-3</v>
      </c>
      <c r="AB79">
        <v>2.6223169999999999E-3</v>
      </c>
      <c r="AC79">
        <v>2.714321E-3</v>
      </c>
      <c r="AD79">
        <v>7.9280510000000002E-3</v>
      </c>
      <c r="AE79">
        <v>7.9280510000000002E-3</v>
      </c>
      <c r="AF79" s="95">
        <v>5.9299999999999999E-4</v>
      </c>
      <c r="AG79">
        <v>7.825E-2</v>
      </c>
      <c r="AH79">
        <v>7.825E-2</v>
      </c>
      <c r="AI79">
        <v>7.825E-2</v>
      </c>
      <c r="AJ79">
        <v>7.825E-2</v>
      </c>
      <c r="AK79">
        <v>2.9841680000000002E-3</v>
      </c>
      <c r="AL79">
        <v>2.9841680000000002E-3</v>
      </c>
      <c r="AM79">
        <v>2.9841680000000002E-3</v>
      </c>
      <c r="AN79">
        <v>8.8576279999999993E-3</v>
      </c>
      <c r="AO79">
        <v>1.837408E-3</v>
      </c>
      <c r="AP79" s="95">
        <v>9.0600000000000001E-4</v>
      </c>
      <c r="AQ79" s="95">
        <v>9.0600000000000001E-4</v>
      </c>
      <c r="AR79" s="95">
        <v>9.0600000000000001E-4</v>
      </c>
      <c r="AS79" s="95">
        <v>9.0600000000000001E-4</v>
      </c>
      <c r="AT79" s="95">
        <v>9.0600000000000001E-4</v>
      </c>
      <c r="AU79" s="95">
        <v>5.4600000000000004E-4</v>
      </c>
      <c r="AV79">
        <v>1.5708429999999999E-3</v>
      </c>
      <c r="AW79" s="95">
        <v>3.0699999999999998E-4</v>
      </c>
      <c r="AX79" s="95">
        <v>6.7599999999999995E-4</v>
      </c>
      <c r="AY79">
        <v>1.3184150000000001E-3</v>
      </c>
      <c r="AZ79" s="95">
        <v>5.5999999999999995E-4</v>
      </c>
      <c r="BA79" s="95">
        <v>8.2100000000000001E-4</v>
      </c>
      <c r="BB79">
        <v>9.3300459999999998E-3</v>
      </c>
      <c r="BC79">
        <v>6.2319890000000003E-3</v>
      </c>
      <c r="BD79">
        <v>5.4951619999999996E-3</v>
      </c>
      <c r="BE79">
        <v>1.526419E-3</v>
      </c>
      <c r="BF79">
        <v>1.9477470000000001E-3</v>
      </c>
      <c r="BG79" s="95">
        <v>2.99E-4</v>
      </c>
      <c r="BH79" s="95">
        <v>6.3199999999999997E-4</v>
      </c>
      <c r="BI79">
        <v>1.754593E-3</v>
      </c>
      <c r="BJ79">
        <v>2.192879E-3</v>
      </c>
      <c r="BK79">
        <v>1.350157E-3</v>
      </c>
      <c r="BL79">
        <v>1.071935E-3</v>
      </c>
      <c r="BM79">
        <v>2.3678290000000001E-3</v>
      </c>
      <c r="BN79">
        <v>1.172256E-3</v>
      </c>
      <c r="BO79">
        <v>3.8791630000000001E-3</v>
      </c>
      <c r="BP79">
        <v>5.8677820000000002E-3</v>
      </c>
      <c r="BQ79">
        <v>6.8530470000000001E-3</v>
      </c>
      <c r="BR79">
        <v>2.6223169999999999E-3</v>
      </c>
      <c r="BS79">
        <v>1.2606920000000001E-3</v>
      </c>
      <c r="BT79">
        <v>1.3935149999999999E-3</v>
      </c>
      <c r="BU79">
        <v>1.3840040000000001E-3</v>
      </c>
      <c r="BV79" s="95">
        <v>7.2300000000000001E-4</v>
      </c>
      <c r="BW79">
        <v>1.0030740000000001E-3</v>
      </c>
      <c r="BX79" s="95">
        <v>5.9299999999999999E-4</v>
      </c>
      <c r="BY79">
        <v>7.9280510000000002E-3</v>
      </c>
      <c r="BZ79" s="95">
        <v>7.7999999999999999E-4</v>
      </c>
      <c r="CA79">
        <v>0.46700000000000003</v>
      </c>
      <c r="CB79">
        <v>2.714321E-3</v>
      </c>
      <c r="CC79" s="95">
        <v>9.7199999999999999E-4</v>
      </c>
      <c r="CD79">
        <v>2.9841680000000002E-3</v>
      </c>
      <c r="CE79">
        <v>1.0929100000000001E-3</v>
      </c>
      <c r="CF79" s="95">
        <v>5.5199999999999997E-4</v>
      </c>
      <c r="CG79">
        <v>8.8576279999999993E-3</v>
      </c>
      <c r="CH79">
        <v>6.7285590000000003E-3</v>
      </c>
      <c r="CI79">
        <v>2.2747240000000001E-3</v>
      </c>
      <c r="CJ79">
        <v>1.0030740000000001E-3</v>
      </c>
      <c r="CK79">
        <v>1.837408E-3</v>
      </c>
      <c r="CL79" s="95">
        <v>9.0600000000000001E-4</v>
      </c>
      <c r="CM79" s="95">
        <v>6.7699999999999998E-4</v>
      </c>
      <c r="CN79">
        <v>1.0016766999999999E-2</v>
      </c>
      <c r="CO79">
        <v>4.2532749999999999E-3</v>
      </c>
      <c r="CP79" s="95">
        <v>5.4600000000000004E-4</v>
      </c>
      <c r="CQ79">
        <v>3.6940050000000002E-3</v>
      </c>
      <c r="CR79">
        <v>1.723352E-3</v>
      </c>
      <c r="CS79" s="95">
        <v>7.7800000000000005E-4</v>
      </c>
    </row>
    <row r="80" spans="1:97">
      <c r="A80" s="94">
        <v>37</v>
      </c>
      <c r="B80" s="95">
        <v>6.9300000000000004E-4</v>
      </c>
      <c r="C80" s="95">
        <v>5.44E-4</v>
      </c>
      <c r="D80" s="95">
        <v>5.44E-4</v>
      </c>
      <c r="E80" s="95">
        <v>5.44E-4</v>
      </c>
      <c r="F80" s="95">
        <v>5.44E-4</v>
      </c>
      <c r="G80" s="95">
        <v>5.44E-4</v>
      </c>
      <c r="H80" s="95">
        <v>5.44E-4</v>
      </c>
      <c r="I80" s="95">
        <v>5.44E-4</v>
      </c>
      <c r="J80">
        <v>2.6806180000000001E-3</v>
      </c>
      <c r="K80">
        <v>2.6806180000000001E-3</v>
      </c>
      <c r="L80">
        <v>2.6806180000000001E-3</v>
      </c>
      <c r="M80">
        <v>2.6806180000000001E-3</v>
      </c>
      <c r="N80">
        <v>2.6806180000000001E-3</v>
      </c>
      <c r="O80">
        <v>2.6806180000000001E-3</v>
      </c>
      <c r="P80">
        <v>2.6806180000000001E-3</v>
      </c>
      <c r="Q80">
        <v>5.7396130000000002E-3</v>
      </c>
      <c r="R80">
        <v>5.7396130000000002E-3</v>
      </c>
      <c r="S80">
        <v>5.7396130000000002E-3</v>
      </c>
      <c r="T80">
        <v>5.7396130000000002E-3</v>
      </c>
      <c r="U80">
        <v>2.2798620000000001E-3</v>
      </c>
      <c r="V80">
        <v>3.0169509999999999E-3</v>
      </c>
      <c r="W80">
        <v>1.65212E-3</v>
      </c>
      <c r="X80">
        <v>1.65212E-3</v>
      </c>
      <c r="Y80">
        <v>3.9832000000000001E-3</v>
      </c>
      <c r="Z80">
        <v>3.9832000000000001E-3</v>
      </c>
      <c r="AA80">
        <v>3.9832000000000001E-3</v>
      </c>
      <c r="AB80">
        <v>2.2904819999999999E-3</v>
      </c>
      <c r="AC80">
        <v>0.313</v>
      </c>
      <c r="AD80">
        <v>2.9318510000000001E-3</v>
      </c>
      <c r="AE80">
        <v>2.9318510000000001E-3</v>
      </c>
      <c r="AF80" s="95">
        <v>5.7399999999999997E-4</v>
      </c>
      <c r="AG80">
        <v>2.2728819999999999E-3</v>
      </c>
      <c r="AH80">
        <v>2.2728819999999999E-3</v>
      </c>
      <c r="AI80">
        <v>2.2728819999999999E-3</v>
      </c>
      <c r="AJ80">
        <v>2.2728819999999999E-3</v>
      </c>
      <c r="AK80">
        <v>4.1353340000000001E-3</v>
      </c>
      <c r="AL80">
        <v>4.1353340000000001E-3</v>
      </c>
      <c r="AM80">
        <v>4.1353340000000001E-3</v>
      </c>
      <c r="AN80">
        <v>3.2328629999999999E-3</v>
      </c>
      <c r="AO80">
        <v>3.5853930000000001E-3</v>
      </c>
      <c r="AP80">
        <v>1.062817E-3</v>
      </c>
      <c r="AQ80">
        <v>1.062817E-3</v>
      </c>
      <c r="AR80">
        <v>1.062817E-3</v>
      </c>
      <c r="AS80">
        <v>1.062817E-3</v>
      </c>
      <c r="AT80">
        <v>1.062817E-3</v>
      </c>
      <c r="AU80" s="95">
        <v>5.04E-4</v>
      </c>
      <c r="AV80">
        <v>2.9955149999999998E-3</v>
      </c>
      <c r="AW80" s="95">
        <v>2.6699999999999998E-4</v>
      </c>
      <c r="AX80" s="95">
        <v>6.9300000000000004E-4</v>
      </c>
      <c r="AY80">
        <v>1.837431E-3</v>
      </c>
      <c r="AZ80" s="95">
        <v>5.44E-4</v>
      </c>
      <c r="BA80" s="95">
        <v>8.4900000000000004E-4</v>
      </c>
      <c r="BB80">
        <v>2.1104850000000001E-3</v>
      </c>
      <c r="BC80">
        <v>3.3958149999999999E-3</v>
      </c>
      <c r="BD80">
        <v>4.3050099999999997E-3</v>
      </c>
      <c r="BE80">
        <v>2.6806180000000001E-3</v>
      </c>
      <c r="BF80">
        <v>5.7396130000000002E-3</v>
      </c>
      <c r="BG80" s="95">
        <v>2.7399999999999999E-4</v>
      </c>
      <c r="BH80" s="95">
        <v>6.02E-4</v>
      </c>
      <c r="BI80">
        <v>2.2798620000000001E-3</v>
      </c>
      <c r="BJ80">
        <v>3.0169509999999999E-3</v>
      </c>
      <c r="BK80">
        <v>1.4778860000000001E-3</v>
      </c>
      <c r="BL80">
        <v>1.207603E-3</v>
      </c>
      <c r="BM80">
        <v>5.2075079999999996E-3</v>
      </c>
      <c r="BN80">
        <v>1.65212E-3</v>
      </c>
      <c r="BO80">
        <v>1.3822229999999999E-3</v>
      </c>
      <c r="BP80">
        <v>3.9832000000000001E-3</v>
      </c>
      <c r="BQ80">
        <v>1.8278019999999999E-3</v>
      </c>
      <c r="BR80">
        <v>2.2904819999999999E-3</v>
      </c>
      <c r="BS80">
        <v>1.2061179999999999E-3</v>
      </c>
      <c r="BT80">
        <v>2.1872380000000002E-3</v>
      </c>
      <c r="BU80">
        <v>1.733409E-3</v>
      </c>
      <c r="BV80" s="95">
        <v>6.8199999999999999E-4</v>
      </c>
      <c r="BW80">
        <v>1.0497359999999999E-3</v>
      </c>
      <c r="BX80" s="95">
        <v>5.7399999999999997E-4</v>
      </c>
      <c r="BY80">
        <v>2.9318510000000001E-3</v>
      </c>
      <c r="BZ80" s="95">
        <v>8.3299999999999997E-4</v>
      </c>
      <c r="CA80">
        <v>2.2728819999999999E-3</v>
      </c>
      <c r="CB80">
        <v>0.46700000000000003</v>
      </c>
      <c r="CC80" s="95">
        <v>9.1699999999999995E-4</v>
      </c>
      <c r="CD80">
        <v>4.1353340000000001E-3</v>
      </c>
      <c r="CE80">
        <v>1.3041089999999999E-3</v>
      </c>
      <c r="CF80" s="95">
        <v>5.1900000000000004E-4</v>
      </c>
      <c r="CG80">
        <v>3.2328629999999999E-3</v>
      </c>
      <c r="CH80">
        <v>1.909322E-3</v>
      </c>
      <c r="CI80">
        <v>1.061903E-2</v>
      </c>
      <c r="CJ80" s="95">
        <v>9.9700000000000006E-4</v>
      </c>
      <c r="CK80">
        <v>3.5853930000000001E-3</v>
      </c>
      <c r="CL80">
        <v>1.062817E-3</v>
      </c>
      <c r="CM80" s="95">
        <v>6.7100000000000005E-4</v>
      </c>
      <c r="CN80">
        <v>1.8238239999999999E-3</v>
      </c>
      <c r="CO80">
        <v>6.0067799999999998E-3</v>
      </c>
      <c r="CP80" s="95">
        <v>5.04E-4</v>
      </c>
      <c r="CQ80">
        <v>6.5103929999999997E-3</v>
      </c>
      <c r="CR80">
        <v>1.7073660000000001E-3</v>
      </c>
      <c r="CS80" s="95">
        <v>7.6499999999999995E-4</v>
      </c>
    </row>
    <row r="81" spans="1:97">
      <c r="A81" s="94">
        <v>38</v>
      </c>
      <c r="B81">
        <v>2.3517630000000002E-3</v>
      </c>
      <c r="C81">
        <v>1.8577369999999999E-3</v>
      </c>
      <c r="D81">
        <v>1.8577369999999999E-3</v>
      </c>
      <c r="E81">
        <v>1.8577369999999999E-3</v>
      </c>
      <c r="F81">
        <v>1.8577369999999999E-3</v>
      </c>
      <c r="G81">
        <v>1.8577369999999999E-3</v>
      </c>
      <c r="H81">
        <v>1.8577369999999999E-3</v>
      </c>
      <c r="I81">
        <v>1.8577369999999999E-3</v>
      </c>
      <c r="J81">
        <v>1.498713E-3</v>
      </c>
      <c r="K81">
        <v>1.498713E-3</v>
      </c>
      <c r="L81">
        <v>1.498713E-3</v>
      </c>
      <c r="M81">
        <v>1.498713E-3</v>
      </c>
      <c r="N81">
        <v>1.498713E-3</v>
      </c>
      <c r="O81">
        <v>1.498713E-3</v>
      </c>
      <c r="P81">
        <v>1.498713E-3</v>
      </c>
      <c r="Q81">
        <v>1.8240909999999999E-3</v>
      </c>
      <c r="R81">
        <v>1.8240909999999999E-3</v>
      </c>
      <c r="S81">
        <v>1.8240909999999999E-3</v>
      </c>
      <c r="T81">
        <v>1.8240909999999999E-3</v>
      </c>
      <c r="U81">
        <v>2.9532479999999999E-3</v>
      </c>
      <c r="V81">
        <v>2.5240689999999999E-3</v>
      </c>
      <c r="W81">
        <v>2.131099E-3</v>
      </c>
      <c r="X81">
        <v>2.131099E-3</v>
      </c>
      <c r="Y81">
        <v>1.605951E-3</v>
      </c>
      <c r="Z81">
        <v>1.605951E-3</v>
      </c>
      <c r="AA81">
        <v>1.605951E-3</v>
      </c>
      <c r="AB81">
        <v>2.4925260000000001E-3</v>
      </c>
      <c r="AC81">
        <v>1.770614E-3</v>
      </c>
      <c r="AD81">
        <v>1.5200630000000001E-3</v>
      </c>
      <c r="AE81">
        <v>1.5200630000000001E-3</v>
      </c>
      <c r="AF81">
        <v>2.1965700000000001E-3</v>
      </c>
      <c r="AG81">
        <v>1.57149E-3</v>
      </c>
      <c r="AH81">
        <v>1.57149E-3</v>
      </c>
      <c r="AI81">
        <v>1.57149E-3</v>
      </c>
      <c r="AJ81">
        <v>1.57149E-3</v>
      </c>
      <c r="AK81">
        <v>2.1500389999999999E-3</v>
      </c>
      <c r="AL81">
        <v>2.1500389999999999E-3</v>
      </c>
      <c r="AM81">
        <v>2.1500389999999999E-3</v>
      </c>
      <c r="AN81">
        <v>1.6847590000000001E-3</v>
      </c>
      <c r="AO81">
        <v>2.2409919999999998E-3</v>
      </c>
      <c r="AP81">
        <v>2.4397099999999999E-3</v>
      </c>
      <c r="AQ81">
        <v>2.4397099999999999E-3</v>
      </c>
      <c r="AR81">
        <v>2.4397099999999999E-3</v>
      </c>
      <c r="AS81">
        <v>2.4397099999999999E-3</v>
      </c>
      <c r="AT81">
        <v>2.4397099999999999E-3</v>
      </c>
      <c r="AU81">
        <v>2.0014709999999999E-3</v>
      </c>
      <c r="AV81">
        <v>1.9869599999999999E-3</v>
      </c>
      <c r="AW81" s="95">
        <v>7.2499999999999995E-4</v>
      </c>
      <c r="AX81">
        <v>2.3517630000000002E-3</v>
      </c>
      <c r="AY81">
        <v>2.6622719999999998E-3</v>
      </c>
      <c r="AZ81">
        <v>1.8577369999999999E-3</v>
      </c>
      <c r="BA81">
        <v>4.1235780000000001E-3</v>
      </c>
      <c r="BB81">
        <v>1.4314060000000001E-3</v>
      </c>
      <c r="BC81">
        <v>1.5395669999999999E-3</v>
      </c>
      <c r="BD81">
        <v>1.6267499999999999E-3</v>
      </c>
      <c r="BE81">
        <v>1.498713E-3</v>
      </c>
      <c r="BF81">
        <v>1.8240909999999999E-3</v>
      </c>
      <c r="BG81" s="95">
        <v>6.5499999999999998E-4</v>
      </c>
      <c r="BH81">
        <v>2.7556260000000002E-3</v>
      </c>
      <c r="BI81">
        <v>2.9532479999999999E-3</v>
      </c>
      <c r="BJ81">
        <v>2.5240689999999999E-3</v>
      </c>
      <c r="BK81">
        <v>4.5849050000000002E-3</v>
      </c>
      <c r="BL81">
        <v>4.2912940000000002E-3</v>
      </c>
      <c r="BM81">
        <v>2.1488150000000001E-3</v>
      </c>
      <c r="BN81">
        <v>2.131099E-3</v>
      </c>
      <c r="BO81">
        <v>1.288106E-3</v>
      </c>
      <c r="BP81">
        <v>1.605951E-3</v>
      </c>
      <c r="BQ81">
        <v>1.376396E-3</v>
      </c>
      <c r="BR81">
        <v>2.4925260000000001E-3</v>
      </c>
      <c r="BS81">
        <v>6.846179E-3</v>
      </c>
      <c r="BT81">
        <v>2.2590850000000001E-3</v>
      </c>
      <c r="BU81">
        <v>3.3893809999999999E-3</v>
      </c>
      <c r="BV81">
        <v>4.4545670000000004E-3</v>
      </c>
      <c r="BW81">
        <v>6.5903309999999996E-3</v>
      </c>
      <c r="BX81">
        <v>2.1965700000000001E-3</v>
      </c>
      <c r="BY81">
        <v>1.5200630000000001E-3</v>
      </c>
      <c r="BZ81">
        <v>2.8095780000000001E-3</v>
      </c>
      <c r="CA81">
        <v>1.57149E-3</v>
      </c>
      <c r="CB81">
        <v>1.770614E-3</v>
      </c>
      <c r="CC81">
        <v>0.78</v>
      </c>
      <c r="CD81">
        <v>2.1500389999999999E-3</v>
      </c>
      <c r="CE81">
        <v>3.3615989999999998E-3</v>
      </c>
      <c r="CF81">
        <v>1.9927320000000001E-3</v>
      </c>
      <c r="CG81">
        <v>1.6847590000000001E-3</v>
      </c>
      <c r="CH81">
        <v>1.37553E-3</v>
      </c>
      <c r="CI81">
        <v>1.713694E-3</v>
      </c>
      <c r="CJ81">
        <v>1.2775781E-2</v>
      </c>
      <c r="CK81">
        <v>2.2409919999999998E-3</v>
      </c>
      <c r="CL81">
        <v>2.4397099999999999E-3</v>
      </c>
      <c r="CM81">
        <v>2.8711449999999999E-3</v>
      </c>
      <c r="CN81">
        <v>1.4525409999999999E-3</v>
      </c>
      <c r="CO81">
        <v>1.6633500000000001E-3</v>
      </c>
      <c r="CP81">
        <v>2.0014709999999999E-3</v>
      </c>
      <c r="CQ81">
        <v>1.8698230000000001E-3</v>
      </c>
      <c r="CR81">
        <v>3.5703269999999999E-3</v>
      </c>
      <c r="CS81">
        <v>4.9317409999999999E-3</v>
      </c>
    </row>
    <row r="82" spans="1:97">
      <c r="A82" s="94">
        <v>39</v>
      </c>
      <c r="B82" s="95">
        <v>8.0999999999999996E-4</v>
      </c>
      <c r="C82" s="95">
        <v>6.3699999999999998E-4</v>
      </c>
      <c r="D82" s="95">
        <v>6.3699999999999998E-4</v>
      </c>
      <c r="E82" s="95">
        <v>6.3699999999999998E-4</v>
      </c>
      <c r="F82" s="95">
        <v>6.3699999999999998E-4</v>
      </c>
      <c r="G82" s="95">
        <v>6.3699999999999998E-4</v>
      </c>
      <c r="H82" s="95">
        <v>6.3699999999999998E-4</v>
      </c>
      <c r="I82" s="95">
        <v>6.3699999999999998E-4</v>
      </c>
      <c r="J82">
        <v>1.8758379999999999E-3</v>
      </c>
      <c r="K82">
        <v>1.8758379999999999E-3</v>
      </c>
      <c r="L82">
        <v>1.8758379999999999E-3</v>
      </c>
      <c r="M82">
        <v>1.8758379999999999E-3</v>
      </c>
      <c r="N82">
        <v>1.8758379999999999E-3</v>
      </c>
      <c r="O82">
        <v>1.8758379999999999E-3</v>
      </c>
      <c r="P82">
        <v>1.8758379999999999E-3</v>
      </c>
      <c r="Q82">
        <v>3.2698419999999998E-3</v>
      </c>
      <c r="R82">
        <v>3.2698419999999998E-3</v>
      </c>
      <c r="S82">
        <v>3.2698419999999998E-3</v>
      </c>
      <c r="T82">
        <v>3.2698419999999998E-3</v>
      </c>
      <c r="U82">
        <v>3.8778570000000002E-3</v>
      </c>
      <c r="V82">
        <v>7.4470359999999998E-3</v>
      </c>
      <c r="W82">
        <v>1.7074740000000001E-3</v>
      </c>
      <c r="X82">
        <v>1.7074740000000001E-3</v>
      </c>
      <c r="Y82">
        <v>3.593532E-3</v>
      </c>
      <c r="Z82">
        <v>3.593532E-3</v>
      </c>
      <c r="AA82">
        <v>3.593532E-3</v>
      </c>
      <c r="AB82">
        <v>5.6850370000000004E-3</v>
      </c>
      <c r="AC82">
        <v>4.5853279999999996E-3</v>
      </c>
      <c r="AD82">
        <v>2.864859E-3</v>
      </c>
      <c r="AE82">
        <v>2.864859E-3</v>
      </c>
      <c r="AF82" s="95">
        <v>6.8099999999999996E-4</v>
      </c>
      <c r="AG82">
        <v>2.7707579999999999E-3</v>
      </c>
      <c r="AH82">
        <v>2.7707579999999999E-3</v>
      </c>
      <c r="AI82">
        <v>2.7707579999999999E-3</v>
      </c>
      <c r="AJ82">
        <v>2.7707579999999999E-3</v>
      </c>
      <c r="AK82">
        <v>0.104333333</v>
      </c>
      <c r="AL82">
        <v>0.104333333</v>
      </c>
      <c r="AM82">
        <v>0.104333333</v>
      </c>
      <c r="AN82">
        <v>3.9793609999999998E-3</v>
      </c>
      <c r="AO82">
        <v>4.015612E-3</v>
      </c>
      <c r="AP82">
        <v>1.2015120000000001E-3</v>
      </c>
      <c r="AQ82">
        <v>1.2015120000000001E-3</v>
      </c>
      <c r="AR82">
        <v>1.2015120000000001E-3</v>
      </c>
      <c r="AS82">
        <v>1.2015120000000001E-3</v>
      </c>
      <c r="AT82">
        <v>1.2015120000000001E-3</v>
      </c>
      <c r="AU82" s="95">
        <v>6.0599999999999998E-4</v>
      </c>
      <c r="AV82">
        <v>2.6070780000000001E-3</v>
      </c>
      <c r="AW82" s="95">
        <v>3.1100000000000002E-4</v>
      </c>
      <c r="AX82" s="95">
        <v>8.0999999999999996E-4</v>
      </c>
      <c r="AY82">
        <v>2.1684540000000002E-3</v>
      </c>
      <c r="AZ82" s="95">
        <v>6.3699999999999998E-4</v>
      </c>
      <c r="BA82">
        <v>1.0414129999999999E-3</v>
      </c>
      <c r="BB82">
        <v>2.2493729999999998E-3</v>
      </c>
      <c r="BC82">
        <v>3.0611050000000002E-3</v>
      </c>
      <c r="BD82">
        <v>3.8016339999999999E-3</v>
      </c>
      <c r="BE82">
        <v>1.8758379999999999E-3</v>
      </c>
      <c r="BF82">
        <v>3.2698419999999998E-3</v>
      </c>
      <c r="BG82" s="95">
        <v>3.0800000000000001E-4</v>
      </c>
      <c r="BH82" s="95">
        <v>7.2999999999999996E-4</v>
      </c>
      <c r="BI82">
        <v>3.8778570000000002E-3</v>
      </c>
      <c r="BJ82">
        <v>7.4470359999999998E-3</v>
      </c>
      <c r="BK82">
        <v>2.1767790000000002E-3</v>
      </c>
      <c r="BL82">
        <v>1.5427290000000001E-3</v>
      </c>
      <c r="BM82">
        <v>8.2395239999999998E-3</v>
      </c>
      <c r="BN82">
        <v>1.7074740000000001E-3</v>
      </c>
      <c r="BO82">
        <v>1.5666440000000001E-3</v>
      </c>
      <c r="BP82">
        <v>3.593532E-3</v>
      </c>
      <c r="BQ82">
        <v>1.9781460000000001E-3</v>
      </c>
      <c r="BR82">
        <v>5.6850370000000004E-3</v>
      </c>
      <c r="BS82">
        <v>1.779632E-3</v>
      </c>
      <c r="BT82">
        <v>2.2946160000000002E-3</v>
      </c>
      <c r="BU82">
        <v>2.3865900000000001E-3</v>
      </c>
      <c r="BV82" s="95">
        <v>8.5300000000000003E-4</v>
      </c>
      <c r="BW82">
        <v>1.368743E-3</v>
      </c>
      <c r="BX82" s="95">
        <v>6.8099999999999996E-4</v>
      </c>
      <c r="BY82">
        <v>2.864859E-3</v>
      </c>
      <c r="BZ82" s="95">
        <v>9.7999999999999997E-4</v>
      </c>
      <c r="CA82">
        <v>2.7707579999999999E-3</v>
      </c>
      <c r="CB82">
        <v>4.5853279999999996E-3</v>
      </c>
      <c r="CC82">
        <v>1.2341209999999999E-3</v>
      </c>
      <c r="CD82">
        <v>0.46700000000000003</v>
      </c>
      <c r="CE82">
        <v>1.6010379999999999E-3</v>
      </c>
      <c r="CF82" s="95">
        <v>6.1899999999999998E-4</v>
      </c>
      <c r="CG82">
        <v>3.9793609999999998E-3</v>
      </c>
      <c r="CH82">
        <v>2.0154679999999999E-3</v>
      </c>
      <c r="CI82">
        <v>3.4385010000000001E-3</v>
      </c>
      <c r="CJ82">
        <v>1.332974E-3</v>
      </c>
      <c r="CK82">
        <v>4.015612E-3</v>
      </c>
      <c r="CL82">
        <v>1.2015120000000001E-3</v>
      </c>
      <c r="CM82" s="95">
        <v>8.0500000000000005E-4</v>
      </c>
      <c r="CN82">
        <v>2.1363739999999999E-3</v>
      </c>
      <c r="CO82">
        <v>4.2118049999999999E-3</v>
      </c>
      <c r="CP82" s="95">
        <v>6.0599999999999998E-4</v>
      </c>
      <c r="CQ82">
        <v>8.1951590000000005E-3</v>
      </c>
      <c r="CR82">
        <v>3.0270509999999998E-3</v>
      </c>
      <c r="CS82" s="95">
        <v>9.5399999999999999E-4</v>
      </c>
    </row>
    <row r="83" spans="1:97">
      <c r="A83" s="94">
        <v>40</v>
      </c>
      <c r="B83">
        <v>2.0572310000000001E-3</v>
      </c>
      <c r="C83">
        <v>1.308692E-3</v>
      </c>
      <c r="D83">
        <v>1.308692E-3</v>
      </c>
      <c r="E83">
        <v>1.308692E-3</v>
      </c>
      <c r="F83">
        <v>1.308692E-3</v>
      </c>
      <c r="G83">
        <v>1.308692E-3</v>
      </c>
      <c r="H83">
        <v>1.308692E-3</v>
      </c>
      <c r="I83">
        <v>1.308692E-3</v>
      </c>
      <c r="J83">
        <v>1.714033E-3</v>
      </c>
      <c r="K83">
        <v>1.714033E-3</v>
      </c>
      <c r="L83">
        <v>1.714033E-3</v>
      </c>
      <c r="M83">
        <v>1.714033E-3</v>
      </c>
      <c r="N83">
        <v>1.714033E-3</v>
      </c>
      <c r="O83">
        <v>1.714033E-3</v>
      </c>
      <c r="P83">
        <v>1.714033E-3</v>
      </c>
      <c r="Q83">
        <v>2.1382229999999999E-3</v>
      </c>
      <c r="R83">
        <v>2.1382229999999999E-3</v>
      </c>
      <c r="S83">
        <v>2.1382229999999999E-3</v>
      </c>
      <c r="T83">
        <v>2.1382229999999999E-3</v>
      </c>
      <c r="U83">
        <v>3.3334469999999998E-3</v>
      </c>
      <c r="V83">
        <v>2.5439E-3</v>
      </c>
      <c r="W83">
        <v>4.027124E-3</v>
      </c>
      <c r="X83">
        <v>4.027124E-3</v>
      </c>
      <c r="Y83">
        <v>1.43717E-3</v>
      </c>
      <c r="Z83">
        <v>1.43717E-3</v>
      </c>
      <c r="AA83">
        <v>1.43717E-3</v>
      </c>
      <c r="AB83">
        <v>1.9872499999999999E-3</v>
      </c>
      <c r="AC83">
        <v>1.826016E-3</v>
      </c>
      <c r="AD83">
        <v>1.316953E-3</v>
      </c>
      <c r="AE83">
        <v>1.316953E-3</v>
      </c>
      <c r="AF83">
        <v>1.426138E-3</v>
      </c>
      <c r="AG83">
        <v>1.281417E-3</v>
      </c>
      <c r="AH83">
        <v>1.281417E-3</v>
      </c>
      <c r="AI83">
        <v>1.281417E-3</v>
      </c>
      <c r="AJ83">
        <v>1.281417E-3</v>
      </c>
      <c r="AK83">
        <v>2.0217730000000001E-3</v>
      </c>
      <c r="AL83">
        <v>2.0217730000000001E-3</v>
      </c>
      <c r="AM83">
        <v>2.0217730000000001E-3</v>
      </c>
      <c r="AN83">
        <v>1.4452810000000001E-3</v>
      </c>
      <c r="AO83">
        <v>2.869829E-3</v>
      </c>
      <c r="AP83">
        <v>4.9554159999999998E-3</v>
      </c>
      <c r="AQ83">
        <v>4.9554159999999998E-3</v>
      </c>
      <c r="AR83">
        <v>4.9554159999999998E-3</v>
      </c>
      <c r="AS83">
        <v>4.9554159999999998E-3</v>
      </c>
      <c r="AT83">
        <v>4.9554159999999998E-3</v>
      </c>
      <c r="AU83">
        <v>1.1105710000000001E-3</v>
      </c>
      <c r="AV83">
        <v>2.7518709999999999E-3</v>
      </c>
      <c r="AW83" s="95">
        <v>4.6099999999999998E-4</v>
      </c>
      <c r="AX83">
        <v>2.0572310000000001E-3</v>
      </c>
      <c r="AY83">
        <v>6.0197890000000002E-3</v>
      </c>
      <c r="AZ83">
        <v>1.308692E-3</v>
      </c>
      <c r="BA83">
        <v>3.2857350000000001E-3</v>
      </c>
      <c r="BB83">
        <v>1.1857230000000001E-3</v>
      </c>
      <c r="BC83">
        <v>1.362469E-3</v>
      </c>
      <c r="BD83">
        <v>1.4666049999999999E-3</v>
      </c>
      <c r="BE83">
        <v>1.714033E-3</v>
      </c>
      <c r="BF83">
        <v>2.1382229999999999E-3</v>
      </c>
      <c r="BG83" s="95">
        <v>4.8200000000000001E-4</v>
      </c>
      <c r="BH83">
        <v>1.508407E-3</v>
      </c>
      <c r="BI83">
        <v>3.3334469999999998E-3</v>
      </c>
      <c r="BJ83">
        <v>2.5439E-3</v>
      </c>
      <c r="BK83">
        <v>4.3177559999999999E-3</v>
      </c>
      <c r="BL83">
        <v>1.1134974000000001E-2</v>
      </c>
      <c r="BM83">
        <v>2.3061330000000001E-3</v>
      </c>
      <c r="BN83">
        <v>4.027124E-3</v>
      </c>
      <c r="BO83">
        <v>1.0001540000000001E-3</v>
      </c>
      <c r="BP83">
        <v>1.43717E-3</v>
      </c>
      <c r="BQ83">
        <v>1.11954E-3</v>
      </c>
      <c r="BR83">
        <v>1.9872499999999999E-3</v>
      </c>
      <c r="BS83">
        <v>2.789817E-3</v>
      </c>
      <c r="BT83">
        <v>3.8871029999999998E-3</v>
      </c>
      <c r="BU83">
        <v>5.910116E-3</v>
      </c>
      <c r="BV83">
        <v>1.7683180000000001E-3</v>
      </c>
      <c r="BW83">
        <v>4.7284650000000003E-3</v>
      </c>
      <c r="BX83">
        <v>1.426138E-3</v>
      </c>
      <c r="BY83">
        <v>1.316953E-3</v>
      </c>
      <c r="BZ83">
        <v>3.1778990000000001E-3</v>
      </c>
      <c r="CA83">
        <v>1.281417E-3</v>
      </c>
      <c r="CB83">
        <v>1.826016E-3</v>
      </c>
      <c r="CC83">
        <v>2.4366209999999999E-3</v>
      </c>
      <c r="CD83">
        <v>2.0217730000000001E-3</v>
      </c>
      <c r="CE83">
        <v>0.78</v>
      </c>
      <c r="CF83">
        <v>1.1842759999999999E-3</v>
      </c>
      <c r="CG83">
        <v>1.4452810000000001E-3</v>
      </c>
      <c r="CH83">
        <v>1.131398E-3</v>
      </c>
      <c r="CI83">
        <v>1.8505069999999999E-3</v>
      </c>
      <c r="CJ83">
        <v>3.2870870000000002E-3</v>
      </c>
      <c r="CK83">
        <v>2.869829E-3</v>
      </c>
      <c r="CL83">
        <v>4.9554159999999998E-3</v>
      </c>
      <c r="CM83">
        <v>1.913313E-3</v>
      </c>
      <c r="CN83">
        <v>1.1559179999999999E-3</v>
      </c>
      <c r="CO83">
        <v>1.5514019999999999E-3</v>
      </c>
      <c r="CP83">
        <v>1.1105710000000001E-3</v>
      </c>
      <c r="CQ83">
        <v>1.7660830000000001E-3</v>
      </c>
      <c r="CR83">
        <v>2.625151E-3</v>
      </c>
      <c r="CS83">
        <v>2.3553250000000001E-3</v>
      </c>
    </row>
    <row r="84" spans="1:97">
      <c r="A84" s="94">
        <v>41</v>
      </c>
      <c r="B84">
        <v>3.319926E-3</v>
      </c>
      <c r="C84">
        <v>6.2254090000000003E-3</v>
      </c>
      <c r="D84">
        <v>6.2254090000000003E-3</v>
      </c>
      <c r="E84">
        <v>6.2254090000000003E-3</v>
      </c>
      <c r="F84">
        <v>6.2254090000000003E-3</v>
      </c>
      <c r="G84">
        <v>6.2254090000000003E-3</v>
      </c>
      <c r="H84">
        <v>6.2254090000000003E-3</v>
      </c>
      <c r="I84">
        <v>6.2254090000000003E-3</v>
      </c>
      <c r="J84">
        <v>1.0845550000000001E-3</v>
      </c>
      <c r="K84">
        <v>1.0845550000000001E-3</v>
      </c>
      <c r="L84">
        <v>1.0845550000000001E-3</v>
      </c>
      <c r="M84">
        <v>1.0845550000000001E-3</v>
      </c>
      <c r="N84">
        <v>1.0845550000000001E-3</v>
      </c>
      <c r="O84">
        <v>1.0845550000000001E-3</v>
      </c>
      <c r="P84">
        <v>1.0845550000000001E-3</v>
      </c>
      <c r="Q84">
        <v>1.1781179999999999E-3</v>
      </c>
      <c r="R84">
        <v>1.1781179999999999E-3</v>
      </c>
      <c r="S84">
        <v>1.1781179999999999E-3</v>
      </c>
      <c r="T84">
        <v>1.1781179999999999E-3</v>
      </c>
      <c r="U84">
        <v>1.431683E-3</v>
      </c>
      <c r="V84">
        <v>1.3148490000000001E-3</v>
      </c>
      <c r="W84">
        <v>1.4530750000000001E-3</v>
      </c>
      <c r="X84">
        <v>1.4530750000000001E-3</v>
      </c>
      <c r="Y84">
        <v>1.0299630000000001E-3</v>
      </c>
      <c r="Z84">
        <v>1.0299630000000001E-3</v>
      </c>
      <c r="AA84">
        <v>1.0299630000000001E-3</v>
      </c>
      <c r="AB84">
        <v>1.2630059999999999E-3</v>
      </c>
      <c r="AC84">
        <v>1.1211439999999999E-3</v>
      </c>
      <c r="AD84" s="95">
        <v>9.9200000000000004E-4</v>
      </c>
      <c r="AE84" s="95">
        <v>9.9200000000000004E-4</v>
      </c>
      <c r="AF84">
        <v>8.6315479999999993E-3</v>
      </c>
      <c r="AG84" s="95">
        <v>9.990000000000001E-4</v>
      </c>
      <c r="AH84" s="95">
        <v>9.990000000000001E-4</v>
      </c>
      <c r="AI84" s="95">
        <v>9.990000000000001E-4</v>
      </c>
      <c r="AJ84" s="95">
        <v>9.990000000000001E-4</v>
      </c>
      <c r="AK84">
        <v>1.2065019999999999E-3</v>
      </c>
      <c r="AL84">
        <v>1.2065019999999999E-3</v>
      </c>
      <c r="AM84">
        <v>1.2065019999999999E-3</v>
      </c>
      <c r="AN84">
        <v>1.047573E-3</v>
      </c>
      <c r="AO84">
        <v>1.3061360000000001E-3</v>
      </c>
      <c r="AP84">
        <v>1.8727559999999999E-3</v>
      </c>
      <c r="AQ84">
        <v>1.8727559999999999E-3</v>
      </c>
      <c r="AR84">
        <v>1.8727559999999999E-3</v>
      </c>
      <c r="AS84">
        <v>1.8727559999999999E-3</v>
      </c>
      <c r="AT84">
        <v>1.8727559999999999E-3</v>
      </c>
      <c r="AU84">
        <v>1.2094473999999999E-2</v>
      </c>
      <c r="AV84">
        <v>1.2780249999999999E-3</v>
      </c>
      <c r="AW84">
        <v>1.1467750000000001E-3</v>
      </c>
      <c r="AX84">
        <v>3.319926E-3</v>
      </c>
      <c r="AY84">
        <v>1.5276689999999999E-3</v>
      </c>
      <c r="AZ84">
        <v>6.2254090000000003E-3</v>
      </c>
      <c r="BA84">
        <v>2.8572879999999999E-3</v>
      </c>
      <c r="BB84" s="95">
        <v>9.5E-4</v>
      </c>
      <c r="BC84">
        <v>1.0040470000000001E-3</v>
      </c>
      <c r="BD84">
        <v>1.038841E-3</v>
      </c>
      <c r="BE84">
        <v>1.0845550000000001E-3</v>
      </c>
      <c r="BF84">
        <v>1.1781179999999999E-3</v>
      </c>
      <c r="BG84">
        <v>1.060461E-3</v>
      </c>
      <c r="BH84">
        <v>7.8946350000000005E-3</v>
      </c>
      <c r="BI84">
        <v>1.431683E-3</v>
      </c>
      <c r="BJ84">
        <v>1.3148490000000001E-3</v>
      </c>
      <c r="BK84">
        <v>1.6843190000000001E-3</v>
      </c>
      <c r="BL84">
        <v>1.9626650000000002E-3</v>
      </c>
      <c r="BM84">
        <v>1.23701E-3</v>
      </c>
      <c r="BN84">
        <v>1.4530750000000001E-3</v>
      </c>
      <c r="BO84" s="95">
        <v>8.8199999999999997E-4</v>
      </c>
      <c r="BP84">
        <v>1.0299630000000001E-3</v>
      </c>
      <c r="BQ84" s="95">
        <v>9.2500000000000004E-4</v>
      </c>
      <c r="BR84">
        <v>1.2630059999999999E-3</v>
      </c>
      <c r="BS84">
        <v>1.750206E-3</v>
      </c>
      <c r="BT84">
        <v>1.4020969999999999E-3</v>
      </c>
      <c r="BU84">
        <v>1.5996370000000001E-3</v>
      </c>
      <c r="BV84">
        <v>4.0017270000000001E-3</v>
      </c>
      <c r="BW84">
        <v>2.20126E-3</v>
      </c>
      <c r="BX84">
        <v>8.6315479999999993E-3</v>
      </c>
      <c r="BY84" s="95">
        <v>9.9200000000000004E-4</v>
      </c>
      <c r="BZ84">
        <v>2.6087010000000002E-3</v>
      </c>
      <c r="CA84" s="95">
        <v>9.990000000000001E-4</v>
      </c>
      <c r="CB84">
        <v>1.1211439999999999E-3</v>
      </c>
      <c r="CC84">
        <v>2.2292689999999999E-3</v>
      </c>
      <c r="CD84">
        <v>1.2065019999999999E-3</v>
      </c>
      <c r="CE84">
        <v>1.8277829999999999E-3</v>
      </c>
      <c r="CF84">
        <v>0.78</v>
      </c>
      <c r="CG84">
        <v>1.047573E-3</v>
      </c>
      <c r="CH84" s="95">
        <v>9.2699999999999998E-4</v>
      </c>
      <c r="CI84">
        <v>1.118932E-3</v>
      </c>
      <c r="CJ84">
        <v>2.216909E-3</v>
      </c>
      <c r="CK84">
        <v>1.3061360000000001E-3</v>
      </c>
      <c r="CL84">
        <v>1.8727559999999999E-3</v>
      </c>
      <c r="CM84">
        <v>4.6870039999999998E-3</v>
      </c>
      <c r="CN84" s="95">
        <v>9.5100000000000002E-4</v>
      </c>
      <c r="CO84">
        <v>1.0595030000000001E-3</v>
      </c>
      <c r="CP84">
        <v>1.2094473999999999E-2</v>
      </c>
      <c r="CQ84">
        <v>1.1277279999999999E-3</v>
      </c>
      <c r="CR84">
        <v>1.4662659999999999E-3</v>
      </c>
      <c r="CS84">
        <v>3.4330290000000002E-3</v>
      </c>
    </row>
    <row r="85" spans="1:97">
      <c r="A85" s="94">
        <v>42</v>
      </c>
      <c r="B85" s="95">
        <v>5.44E-4</v>
      </c>
      <c r="C85" s="95">
        <v>4.44E-4</v>
      </c>
      <c r="D85" s="95">
        <v>4.44E-4</v>
      </c>
      <c r="E85" s="95">
        <v>4.44E-4</v>
      </c>
      <c r="F85" s="95">
        <v>4.44E-4</v>
      </c>
      <c r="G85" s="95">
        <v>4.44E-4</v>
      </c>
      <c r="H85" s="95">
        <v>4.44E-4</v>
      </c>
      <c r="I85" s="95">
        <v>4.44E-4</v>
      </c>
      <c r="J85">
        <v>1.348487E-3</v>
      </c>
      <c r="K85">
        <v>1.348487E-3</v>
      </c>
      <c r="L85">
        <v>1.348487E-3</v>
      </c>
      <c r="M85">
        <v>1.348487E-3</v>
      </c>
      <c r="N85">
        <v>1.348487E-3</v>
      </c>
      <c r="O85">
        <v>1.348487E-3</v>
      </c>
      <c r="P85">
        <v>1.348487E-3</v>
      </c>
      <c r="Q85">
        <v>1.8632169999999999E-3</v>
      </c>
      <c r="R85">
        <v>1.8632169999999999E-3</v>
      </c>
      <c r="S85">
        <v>1.8632169999999999E-3</v>
      </c>
      <c r="T85">
        <v>1.8632169999999999E-3</v>
      </c>
      <c r="U85">
        <v>1.5881580000000001E-3</v>
      </c>
      <c r="V85">
        <v>2.0985090000000001E-3</v>
      </c>
      <c r="W85">
        <v>1.013255E-3</v>
      </c>
      <c r="X85">
        <v>1.013255E-3</v>
      </c>
      <c r="Y85">
        <v>8.4611289999999995E-3</v>
      </c>
      <c r="Z85">
        <v>8.4611289999999995E-3</v>
      </c>
      <c r="AA85">
        <v>8.4611289999999995E-3</v>
      </c>
      <c r="AB85">
        <v>2.386853E-3</v>
      </c>
      <c r="AC85">
        <v>2.8962760000000001E-3</v>
      </c>
      <c r="AD85">
        <v>6.989444E-3</v>
      </c>
      <c r="AE85">
        <v>6.989444E-3</v>
      </c>
      <c r="AF85" s="95">
        <v>4.7100000000000001E-4</v>
      </c>
      <c r="AG85">
        <v>6.6448569999999997E-3</v>
      </c>
      <c r="AH85">
        <v>6.6448569999999997E-3</v>
      </c>
      <c r="AI85">
        <v>6.6448569999999997E-3</v>
      </c>
      <c r="AJ85">
        <v>6.6448569999999997E-3</v>
      </c>
      <c r="AK85">
        <v>3.2151860000000001E-3</v>
      </c>
      <c r="AL85">
        <v>3.2151860000000001E-3</v>
      </c>
      <c r="AM85">
        <v>3.2151860000000001E-3</v>
      </c>
      <c r="AN85">
        <v>0.313</v>
      </c>
      <c r="AO85">
        <v>1.7338379999999999E-3</v>
      </c>
      <c r="AP85" s="95">
        <v>7.54E-4</v>
      </c>
      <c r="AQ85" s="95">
        <v>7.54E-4</v>
      </c>
      <c r="AR85" s="95">
        <v>7.54E-4</v>
      </c>
      <c r="AS85" s="95">
        <v>7.54E-4</v>
      </c>
      <c r="AT85" s="95">
        <v>7.54E-4</v>
      </c>
      <c r="AU85" s="95">
        <v>4.28E-4</v>
      </c>
      <c r="AV85">
        <v>1.432074E-3</v>
      </c>
      <c r="AW85" s="95">
        <v>2.3499999999999999E-4</v>
      </c>
      <c r="AX85" s="95">
        <v>5.44E-4</v>
      </c>
      <c r="AY85">
        <v>1.1551669999999999E-3</v>
      </c>
      <c r="AZ85" s="95">
        <v>4.44E-4</v>
      </c>
      <c r="BA85" s="95">
        <v>6.6699999999999995E-4</v>
      </c>
      <c r="BB85">
        <v>4.1768839999999996E-3</v>
      </c>
      <c r="BC85">
        <v>6.7802030000000003E-3</v>
      </c>
      <c r="BD85">
        <v>8.1885220000000002E-3</v>
      </c>
      <c r="BE85">
        <v>1.348487E-3</v>
      </c>
      <c r="BF85">
        <v>1.8632169999999999E-3</v>
      </c>
      <c r="BG85" s="95">
        <v>2.31E-4</v>
      </c>
      <c r="BH85" s="95">
        <v>5.0000000000000001E-4</v>
      </c>
      <c r="BI85">
        <v>1.5881580000000001E-3</v>
      </c>
      <c r="BJ85">
        <v>2.0985090000000001E-3</v>
      </c>
      <c r="BK85">
        <v>1.1485919999999999E-3</v>
      </c>
      <c r="BL85" s="95">
        <v>8.9800000000000004E-4</v>
      </c>
      <c r="BM85">
        <v>2.405534E-3</v>
      </c>
      <c r="BN85">
        <v>1.013255E-3</v>
      </c>
      <c r="BO85">
        <v>2.0447690000000001E-3</v>
      </c>
      <c r="BP85">
        <v>8.4611289999999995E-3</v>
      </c>
      <c r="BQ85">
        <v>3.1751700000000002E-3</v>
      </c>
      <c r="BR85">
        <v>2.386853E-3</v>
      </c>
      <c r="BS85">
        <v>1.0356569999999999E-3</v>
      </c>
      <c r="BT85">
        <v>1.2392460000000001E-3</v>
      </c>
      <c r="BU85">
        <v>1.205614E-3</v>
      </c>
      <c r="BV85" s="95">
        <v>5.7399999999999997E-4</v>
      </c>
      <c r="BW85" s="95">
        <v>8.2600000000000002E-4</v>
      </c>
      <c r="BX85" s="95">
        <v>4.7100000000000001E-4</v>
      </c>
      <c r="BY85">
        <v>6.989444E-3</v>
      </c>
      <c r="BZ85" s="95">
        <v>6.3599999999999996E-4</v>
      </c>
      <c r="CA85">
        <v>6.6448569999999997E-3</v>
      </c>
      <c r="CB85">
        <v>2.8962760000000001E-3</v>
      </c>
      <c r="CC85" s="95">
        <v>7.8100000000000001E-4</v>
      </c>
      <c r="CD85">
        <v>3.2151860000000001E-3</v>
      </c>
      <c r="CE85" s="95">
        <v>9.2500000000000004E-4</v>
      </c>
      <c r="CF85" s="95">
        <v>4.3399999999999998E-4</v>
      </c>
      <c r="CG85">
        <v>0.46700000000000003</v>
      </c>
      <c r="CH85">
        <v>3.296995E-3</v>
      </c>
      <c r="CI85">
        <v>2.2520449999999998E-3</v>
      </c>
      <c r="CJ85" s="95">
        <v>8.1800000000000004E-4</v>
      </c>
      <c r="CK85">
        <v>1.7338379999999999E-3</v>
      </c>
      <c r="CL85" s="95">
        <v>7.54E-4</v>
      </c>
      <c r="CM85" s="95">
        <v>5.4199999999999995E-4</v>
      </c>
      <c r="CN85">
        <v>3.5601679999999998E-3</v>
      </c>
      <c r="CO85">
        <v>5.5757020000000001E-3</v>
      </c>
      <c r="CP85" s="95">
        <v>4.28E-4</v>
      </c>
      <c r="CQ85">
        <v>4.7441380000000002E-3</v>
      </c>
      <c r="CR85">
        <v>1.479354E-3</v>
      </c>
      <c r="CS85" s="95">
        <v>6.2500000000000001E-4</v>
      </c>
    </row>
    <row r="86" spans="1:97">
      <c r="A86" s="94">
        <v>44</v>
      </c>
      <c r="B86" s="95">
        <v>5.4799999999999998E-4</v>
      </c>
      <c r="C86" s="95">
        <v>4.5800000000000002E-4</v>
      </c>
      <c r="D86" s="95">
        <v>4.5800000000000002E-4</v>
      </c>
      <c r="E86" s="95">
        <v>4.5800000000000002E-4</v>
      </c>
      <c r="F86" s="95">
        <v>4.5800000000000002E-4</v>
      </c>
      <c r="G86" s="95">
        <v>4.5800000000000002E-4</v>
      </c>
      <c r="H86" s="95">
        <v>4.5800000000000002E-4</v>
      </c>
      <c r="I86" s="95">
        <v>4.5800000000000002E-4</v>
      </c>
      <c r="J86">
        <v>1.289786E-3</v>
      </c>
      <c r="K86">
        <v>1.289786E-3</v>
      </c>
      <c r="L86">
        <v>1.289786E-3</v>
      </c>
      <c r="M86">
        <v>1.289786E-3</v>
      </c>
      <c r="N86">
        <v>1.289786E-3</v>
      </c>
      <c r="O86">
        <v>1.289786E-3</v>
      </c>
      <c r="P86">
        <v>1.289786E-3</v>
      </c>
      <c r="Q86">
        <v>1.5093870000000001E-3</v>
      </c>
      <c r="R86">
        <v>1.5093870000000001E-3</v>
      </c>
      <c r="S86">
        <v>1.5093870000000001E-3</v>
      </c>
      <c r="T86">
        <v>1.5093870000000001E-3</v>
      </c>
      <c r="U86">
        <v>1.255915E-3</v>
      </c>
      <c r="V86">
        <v>1.5025450000000001E-3</v>
      </c>
      <c r="W86" s="95">
        <v>9.3199999999999999E-4</v>
      </c>
      <c r="X86" s="95">
        <v>9.3199999999999999E-4</v>
      </c>
      <c r="Y86">
        <v>3.8164520000000001E-3</v>
      </c>
      <c r="Z86">
        <v>3.8164520000000001E-3</v>
      </c>
      <c r="AA86">
        <v>3.8164520000000001E-3</v>
      </c>
      <c r="AB86">
        <v>1.6676250000000001E-3</v>
      </c>
      <c r="AC86">
        <v>2.0042319999999999E-3</v>
      </c>
      <c r="AD86">
        <v>5.7299289999999999E-3</v>
      </c>
      <c r="AE86">
        <v>5.7299289999999999E-3</v>
      </c>
      <c r="AF86" s="95">
        <v>4.8299999999999998E-4</v>
      </c>
      <c r="AG86">
        <v>5.914341E-3</v>
      </c>
      <c r="AH86">
        <v>5.914341E-3</v>
      </c>
      <c r="AI86">
        <v>5.914341E-3</v>
      </c>
      <c r="AJ86">
        <v>5.914341E-3</v>
      </c>
      <c r="AK86">
        <v>1.908028E-3</v>
      </c>
      <c r="AL86">
        <v>1.908028E-3</v>
      </c>
      <c r="AM86">
        <v>1.908028E-3</v>
      </c>
      <c r="AN86">
        <v>3.863086E-3</v>
      </c>
      <c r="AO86">
        <v>1.35922E-3</v>
      </c>
      <c r="AP86" s="95">
        <v>7.2499999999999995E-4</v>
      </c>
      <c r="AQ86" s="95">
        <v>7.2499999999999995E-4</v>
      </c>
      <c r="AR86" s="95">
        <v>7.2499999999999995E-4</v>
      </c>
      <c r="AS86" s="95">
        <v>7.2499999999999995E-4</v>
      </c>
      <c r="AT86" s="95">
        <v>7.2499999999999995E-4</v>
      </c>
      <c r="AU86" s="95">
        <v>4.4499999999999997E-4</v>
      </c>
      <c r="AV86">
        <v>1.224419E-3</v>
      </c>
      <c r="AW86" s="95">
        <v>2.5799999999999998E-4</v>
      </c>
      <c r="AX86" s="95">
        <v>5.4799999999999998E-4</v>
      </c>
      <c r="AY86">
        <v>1.0120190000000001E-3</v>
      </c>
      <c r="AZ86" s="95">
        <v>4.5800000000000002E-4</v>
      </c>
      <c r="BA86" s="95">
        <v>6.4999999999999997E-4</v>
      </c>
      <c r="BB86">
        <v>1.8338117000000001E-2</v>
      </c>
      <c r="BC86">
        <v>4.5756520000000004E-3</v>
      </c>
      <c r="BD86">
        <v>3.5608200000000001E-3</v>
      </c>
      <c r="BE86">
        <v>1.289786E-3</v>
      </c>
      <c r="BF86">
        <v>1.5093870000000001E-3</v>
      </c>
      <c r="BG86" s="95">
        <v>2.5300000000000002E-4</v>
      </c>
      <c r="BH86" s="95">
        <v>5.1000000000000004E-4</v>
      </c>
      <c r="BI86">
        <v>1.255915E-3</v>
      </c>
      <c r="BJ86">
        <v>1.5025450000000001E-3</v>
      </c>
      <c r="BK86" s="95">
        <v>1E-3</v>
      </c>
      <c r="BL86" s="95">
        <v>8.2700000000000004E-4</v>
      </c>
      <c r="BM86">
        <v>1.655215E-3</v>
      </c>
      <c r="BN86" s="95">
        <v>9.3199999999999999E-4</v>
      </c>
      <c r="BO86">
        <v>4.9574099999999998E-3</v>
      </c>
      <c r="BP86">
        <v>3.8164520000000001E-3</v>
      </c>
      <c r="BQ86">
        <v>3.0801388999999998E-2</v>
      </c>
      <c r="BR86">
        <v>1.6676250000000001E-3</v>
      </c>
      <c r="BS86" s="95">
        <v>9.3499999999999996E-4</v>
      </c>
      <c r="BT86">
        <v>1.0801420000000001E-3</v>
      </c>
      <c r="BU86">
        <v>1.0350579999999999E-3</v>
      </c>
      <c r="BV86" s="95">
        <v>5.7499999999999999E-4</v>
      </c>
      <c r="BW86" s="95">
        <v>7.7499999999999997E-4</v>
      </c>
      <c r="BX86" s="95">
        <v>4.8299999999999998E-4</v>
      </c>
      <c r="BY86">
        <v>5.7299289999999999E-3</v>
      </c>
      <c r="BZ86" s="95">
        <v>6.2600000000000004E-4</v>
      </c>
      <c r="CA86">
        <v>5.914341E-3</v>
      </c>
      <c r="CB86">
        <v>2.0042319999999999E-3</v>
      </c>
      <c r="CC86" s="95">
        <v>7.4700000000000005E-4</v>
      </c>
      <c r="CD86">
        <v>1.908028E-3</v>
      </c>
      <c r="CE86" s="95">
        <v>8.4800000000000001E-4</v>
      </c>
      <c r="CF86" s="95">
        <v>4.4999999999999999E-4</v>
      </c>
      <c r="CG86">
        <v>3.863086E-3</v>
      </c>
      <c r="CH86">
        <v>0.78</v>
      </c>
      <c r="CI86">
        <v>1.7723579999999999E-3</v>
      </c>
      <c r="CJ86" s="95">
        <v>7.7099999999999998E-4</v>
      </c>
      <c r="CK86">
        <v>1.35922E-3</v>
      </c>
      <c r="CL86" s="95">
        <v>7.2499999999999995E-4</v>
      </c>
      <c r="CM86" s="95">
        <v>5.4500000000000002E-4</v>
      </c>
      <c r="CN86">
        <v>8.5119800000000006E-3</v>
      </c>
      <c r="CO86">
        <v>2.9296919999999998E-3</v>
      </c>
      <c r="CP86" s="95">
        <v>4.4499999999999997E-4</v>
      </c>
      <c r="CQ86">
        <v>2.350076E-3</v>
      </c>
      <c r="CR86">
        <v>1.2121969999999999E-3</v>
      </c>
      <c r="CS86" s="95">
        <v>6.1700000000000004E-4</v>
      </c>
    </row>
    <row r="87" spans="1:97">
      <c r="A87" s="94">
        <v>45</v>
      </c>
      <c r="B87" s="95">
        <v>6.6600000000000003E-4</v>
      </c>
      <c r="C87" s="95">
        <v>5.1999999999999995E-4</v>
      </c>
      <c r="D87" s="95">
        <v>5.1999999999999995E-4</v>
      </c>
      <c r="E87" s="95">
        <v>5.1999999999999995E-4</v>
      </c>
      <c r="F87" s="95">
        <v>5.1999999999999995E-4</v>
      </c>
      <c r="G87" s="95">
        <v>5.1999999999999995E-4</v>
      </c>
      <c r="H87" s="95">
        <v>5.1999999999999995E-4</v>
      </c>
      <c r="I87" s="95">
        <v>5.1999999999999995E-4</v>
      </c>
      <c r="J87">
        <v>3.3947320000000001E-3</v>
      </c>
      <c r="K87">
        <v>3.3947320000000001E-3</v>
      </c>
      <c r="L87">
        <v>3.3947320000000001E-3</v>
      </c>
      <c r="M87">
        <v>3.3947320000000001E-3</v>
      </c>
      <c r="N87">
        <v>3.3947320000000001E-3</v>
      </c>
      <c r="O87">
        <v>3.3947320000000001E-3</v>
      </c>
      <c r="P87">
        <v>3.3947320000000001E-3</v>
      </c>
      <c r="Q87">
        <v>8.4747580000000006E-3</v>
      </c>
      <c r="R87">
        <v>8.4747580000000006E-3</v>
      </c>
      <c r="S87">
        <v>8.4747580000000006E-3</v>
      </c>
      <c r="T87">
        <v>8.4747580000000006E-3</v>
      </c>
      <c r="U87">
        <v>1.9994029999999999E-3</v>
      </c>
      <c r="V87">
        <v>2.4523349999999999E-3</v>
      </c>
      <c r="W87">
        <v>1.7060199999999999E-3</v>
      </c>
      <c r="X87">
        <v>1.7060199999999999E-3</v>
      </c>
      <c r="Y87">
        <v>2.889502E-3</v>
      </c>
      <c r="Z87">
        <v>2.889502E-3</v>
      </c>
      <c r="AA87">
        <v>2.889502E-3</v>
      </c>
      <c r="AB87">
        <v>1.833381E-3</v>
      </c>
      <c r="AC87">
        <v>1.0062634000000001E-2</v>
      </c>
      <c r="AD87">
        <v>2.293223E-3</v>
      </c>
      <c r="AE87">
        <v>2.293223E-3</v>
      </c>
      <c r="AF87" s="95">
        <v>5.4500000000000002E-4</v>
      </c>
      <c r="AG87">
        <v>1.8049749999999999E-3</v>
      </c>
      <c r="AH87">
        <v>1.8049749999999999E-3</v>
      </c>
      <c r="AI87">
        <v>1.8049749999999999E-3</v>
      </c>
      <c r="AJ87">
        <v>1.8049749999999999E-3</v>
      </c>
      <c r="AK87">
        <v>2.9385710000000001E-3</v>
      </c>
      <c r="AL87">
        <v>2.9385710000000001E-3</v>
      </c>
      <c r="AM87">
        <v>2.9385710000000001E-3</v>
      </c>
      <c r="AN87">
        <v>2.382052E-3</v>
      </c>
      <c r="AO87">
        <v>3.4033100000000001E-3</v>
      </c>
      <c r="AP87">
        <v>1.046485E-3</v>
      </c>
      <c r="AQ87">
        <v>1.046485E-3</v>
      </c>
      <c r="AR87">
        <v>1.046485E-3</v>
      </c>
      <c r="AS87">
        <v>1.046485E-3</v>
      </c>
      <c r="AT87">
        <v>1.046485E-3</v>
      </c>
      <c r="AU87" s="95">
        <v>4.75E-4</v>
      </c>
      <c r="AV87">
        <v>3.3582130000000001E-3</v>
      </c>
      <c r="AW87" s="95">
        <v>2.52E-4</v>
      </c>
      <c r="AX87" s="95">
        <v>6.6600000000000003E-4</v>
      </c>
      <c r="AY87">
        <v>1.799382E-3</v>
      </c>
      <c r="AZ87" s="95">
        <v>5.1999999999999995E-4</v>
      </c>
      <c r="BA87" s="95">
        <v>8.0500000000000005E-4</v>
      </c>
      <c r="BB87">
        <v>1.7356089999999999E-3</v>
      </c>
      <c r="BC87">
        <v>2.600846E-3</v>
      </c>
      <c r="BD87">
        <v>3.0489010000000001E-3</v>
      </c>
      <c r="BE87">
        <v>3.3947320000000001E-3</v>
      </c>
      <c r="BF87">
        <v>8.4747580000000006E-3</v>
      </c>
      <c r="BG87" s="95">
        <v>2.6200000000000003E-4</v>
      </c>
      <c r="BH87" s="95">
        <v>5.6800000000000004E-4</v>
      </c>
      <c r="BI87">
        <v>1.9994029999999999E-3</v>
      </c>
      <c r="BJ87">
        <v>2.4523349999999999E-3</v>
      </c>
      <c r="BK87">
        <v>1.3397249999999999E-3</v>
      </c>
      <c r="BL87">
        <v>1.141024E-3</v>
      </c>
      <c r="BM87">
        <v>3.934051E-3</v>
      </c>
      <c r="BN87">
        <v>1.7060199999999999E-3</v>
      </c>
      <c r="BO87">
        <v>1.187879E-3</v>
      </c>
      <c r="BP87">
        <v>2.889502E-3</v>
      </c>
      <c r="BQ87">
        <v>1.532764E-3</v>
      </c>
      <c r="BR87">
        <v>1.833381E-3</v>
      </c>
      <c r="BS87">
        <v>1.0823989999999999E-3</v>
      </c>
      <c r="BT87">
        <v>2.245904E-3</v>
      </c>
      <c r="BU87">
        <v>1.609882E-3</v>
      </c>
      <c r="BV87" s="95">
        <v>6.38E-4</v>
      </c>
      <c r="BW87" s="95">
        <v>9.7999999999999997E-4</v>
      </c>
      <c r="BX87" s="95">
        <v>5.4500000000000002E-4</v>
      </c>
      <c r="BY87">
        <v>2.293223E-3</v>
      </c>
      <c r="BZ87" s="95">
        <v>8.0199999999999998E-4</v>
      </c>
      <c r="CA87">
        <v>1.8049749999999999E-3</v>
      </c>
      <c r="CB87">
        <v>1.0062634000000001E-2</v>
      </c>
      <c r="CC87" s="95">
        <v>8.4099999999999995E-4</v>
      </c>
      <c r="CD87">
        <v>2.9385710000000001E-3</v>
      </c>
      <c r="CE87">
        <v>1.252354E-3</v>
      </c>
      <c r="CF87" s="95">
        <v>4.9100000000000001E-4</v>
      </c>
      <c r="CG87">
        <v>2.382052E-3</v>
      </c>
      <c r="CH87">
        <v>1.5999619999999999E-3</v>
      </c>
      <c r="CI87">
        <v>0.78</v>
      </c>
      <c r="CJ87" s="95">
        <v>9.2100000000000005E-4</v>
      </c>
      <c r="CK87">
        <v>3.4033100000000001E-3</v>
      </c>
      <c r="CL87">
        <v>1.046485E-3</v>
      </c>
      <c r="CM87" s="95">
        <v>6.3699999999999998E-4</v>
      </c>
      <c r="CN87">
        <v>1.507132E-3</v>
      </c>
      <c r="CO87">
        <v>3.8660119999999998E-3</v>
      </c>
      <c r="CP87" s="95">
        <v>4.75E-4</v>
      </c>
      <c r="CQ87">
        <v>3.8287619999999999E-3</v>
      </c>
      <c r="CR87">
        <v>1.4727130000000001E-3</v>
      </c>
      <c r="CS87" s="95">
        <v>7.1900000000000002E-4</v>
      </c>
    </row>
    <row r="88" spans="1:97">
      <c r="A88" s="94">
        <v>46</v>
      </c>
      <c r="B88">
        <v>2.343838E-3</v>
      </c>
      <c r="C88">
        <v>1.7094879999999999E-3</v>
      </c>
      <c r="D88">
        <v>1.7094879999999999E-3</v>
      </c>
      <c r="E88">
        <v>1.7094879999999999E-3</v>
      </c>
      <c r="F88">
        <v>1.7094879999999999E-3</v>
      </c>
      <c r="G88">
        <v>1.7094879999999999E-3</v>
      </c>
      <c r="H88">
        <v>1.7094879999999999E-3</v>
      </c>
      <c r="I88">
        <v>1.7094879999999999E-3</v>
      </c>
      <c r="J88">
        <v>1.4522000000000001E-3</v>
      </c>
      <c r="K88">
        <v>1.4522000000000001E-3</v>
      </c>
      <c r="L88">
        <v>1.4522000000000001E-3</v>
      </c>
      <c r="M88">
        <v>1.4522000000000001E-3</v>
      </c>
      <c r="N88">
        <v>1.4522000000000001E-3</v>
      </c>
      <c r="O88">
        <v>1.4522000000000001E-3</v>
      </c>
      <c r="P88">
        <v>1.4522000000000001E-3</v>
      </c>
      <c r="Q88">
        <v>1.784356E-3</v>
      </c>
      <c r="R88">
        <v>1.784356E-3</v>
      </c>
      <c r="S88">
        <v>1.784356E-3</v>
      </c>
      <c r="T88">
        <v>1.784356E-3</v>
      </c>
      <c r="U88">
        <v>3.0057590000000002E-3</v>
      </c>
      <c r="V88">
        <v>2.463224E-3</v>
      </c>
      <c r="W88">
        <v>2.224523E-3</v>
      </c>
      <c r="X88">
        <v>2.224523E-3</v>
      </c>
      <c r="Y88">
        <v>1.489263E-3</v>
      </c>
      <c r="Z88">
        <v>1.489263E-3</v>
      </c>
      <c r="AA88">
        <v>1.489263E-3</v>
      </c>
      <c r="AB88">
        <v>2.3052440000000001E-3</v>
      </c>
      <c r="AC88">
        <v>1.6936399999999999E-3</v>
      </c>
      <c r="AD88">
        <v>1.3977390000000001E-3</v>
      </c>
      <c r="AE88">
        <v>1.3977390000000001E-3</v>
      </c>
      <c r="AF88">
        <v>2.0030859999999998E-3</v>
      </c>
      <c r="AG88">
        <v>1.4263559999999999E-3</v>
      </c>
      <c r="AH88">
        <v>1.4263559999999999E-3</v>
      </c>
      <c r="AI88">
        <v>1.4263559999999999E-3</v>
      </c>
      <c r="AJ88">
        <v>1.4263559999999999E-3</v>
      </c>
      <c r="AK88">
        <v>2.041462E-3</v>
      </c>
      <c r="AL88">
        <v>2.041462E-3</v>
      </c>
      <c r="AM88">
        <v>2.041462E-3</v>
      </c>
      <c r="AN88">
        <v>1.5503100000000001E-3</v>
      </c>
      <c r="AO88">
        <v>2.2476699999999998E-3</v>
      </c>
      <c r="AP88">
        <v>2.6461509999999998E-3</v>
      </c>
      <c r="AQ88">
        <v>2.6461509999999998E-3</v>
      </c>
      <c r="AR88">
        <v>2.6461509999999998E-3</v>
      </c>
      <c r="AS88">
        <v>2.6461509999999998E-3</v>
      </c>
      <c r="AT88">
        <v>2.6461509999999998E-3</v>
      </c>
      <c r="AU88">
        <v>1.701632E-3</v>
      </c>
      <c r="AV88">
        <v>1.9971490000000001E-3</v>
      </c>
      <c r="AW88" s="95">
        <v>6.2E-4</v>
      </c>
      <c r="AX88">
        <v>2.343838E-3</v>
      </c>
      <c r="AY88">
        <v>2.8699910000000001E-3</v>
      </c>
      <c r="AZ88">
        <v>1.7094879999999999E-3</v>
      </c>
      <c r="BA88">
        <v>4.7013239999999998E-3</v>
      </c>
      <c r="BB88">
        <v>1.3012150000000001E-3</v>
      </c>
      <c r="BC88">
        <v>1.4226760000000001E-3</v>
      </c>
      <c r="BD88">
        <v>1.5114869999999999E-3</v>
      </c>
      <c r="BE88">
        <v>1.4522000000000001E-3</v>
      </c>
      <c r="BF88">
        <v>1.784356E-3</v>
      </c>
      <c r="BG88" s="95">
        <v>5.8500000000000002E-4</v>
      </c>
      <c r="BH88">
        <v>2.4221690000000001E-3</v>
      </c>
      <c r="BI88">
        <v>3.0057590000000002E-3</v>
      </c>
      <c r="BJ88">
        <v>2.463224E-3</v>
      </c>
      <c r="BK88">
        <v>5.1951339999999997E-3</v>
      </c>
      <c r="BL88">
        <v>5.6483080000000003E-3</v>
      </c>
      <c r="BM88">
        <v>2.0912610000000001E-3</v>
      </c>
      <c r="BN88">
        <v>2.224523E-3</v>
      </c>
      <c r="BO88">
        <v>1.150873E-3</v>
      </c>
      <c r="BP88">
        <v>1.489263E-3</v>
      </c>
      <c r="BQ88">
        <v>1.2449659999999999E-3</v>
      </c>
      <c r="BR88">
        <v>2.3052440000000001E-3</v>
      </c>
      <c r="BS88">
        <v>6.2806260000000001E-3</v>
      </c>
      <c r="BT88">
        <v>2.3440700000000002E-3</v>
      </c>
      <c r="BU88">
        <v>3.7692559999999999E-3</v>
      </c>
      <c r="BV88">
        <v>3.6277089999999998E-3</v>
      </c>
      <c r="BW88">
        <v>1.190768E-2</v>
      </c>
      <c r="BX88">
        <v>2.0030859999999998E-3</v>
      </c>
      <c r="BY88">
        <v>1.3977390000000001E-3</v>
      </c>
      <c r="BZ88">
        <v>3.017947E-3</v>
      </c>
      <c r="CA88">
        <v>1.4263559999999999E-3</v>
      </c>
      <c r="CB88">
        <v>1.6936399999999999E-3</v>
      </c>
      <c r="CC88">
        <v>1.1231E-2</v>
      </c>
      <c r="CD88">
        <v>2.041462E-3</v>
      </c>
      <c r="CE88">
        <v>3.9865769999999998E-3</v>
      </c>
      <c r="CF88">
        <v>1.742069E-3</v>
      </c>
      <c r="CG88">
        <v>1.5503100000000001E-3</v>
      </c>
      <c r="CH88">
        <v>1.247434E-3</v>
      </c>
      <c r="CI88">
        <v>1.650374E-3</v>
      </c>
      <c r="CJ88">
        <v>0.78</v>
      </c>
      <c r="CK88">
        <v>2.2476699999999998E-3</v>
      </c>
      <c r="CL88">
        <v>2.6461509999999998E-3</v>
      </c>
      <c r="CM88">
        <v>2.7509129999999998E-3</v>
      </c>
      <c r="CN88">
        <v>1.308317E-3</v>
      </c>
      <c r="CO88">
        <v>1.5574339999999999E-3</v>
      </c>
      <c r="CP88">
        <v>1.701632E-3</v>
      </c>
      <c r="CQ88">
        <v>1.7631599999999999E-3</v>
      </c>
      <c r="CR88">
        <v>3.4021939999999999E-3</v>
      </c>
      <c r="CS88">
        <v>4.8092009999999999E-3</v>
      </c>
    </row>
    <row r="89" spans="1:97">
      <c r="A89" s="94">
        <v>47</v>
      </c>
      <c r="B89" s="95">
        <v>9.2800000000000001E-4</v>
      </c>
      <c r="C89" s="95">
        <v>6.9300000000000004E-4</v>
      </c>
      <c r="D89" s="95">
        <v>6.9300000000000004E-4</v>
      </c>
      <c r="E89" s="95">
        <v>6.9300000000000004E-4</v>
      </c>
      <c r="F89" s="95">
        <v>6.9300000000000004E-4</v>
      </c>
      <c r="G89" s="95">
        <v>6.9300000000000004E-4</v>
      </c>
      <c r="H89" s="95">
        <v>6.9300000000000004E-4</v>
      </c>
      <c r="I89" s="95">
        <v>6.9300000000000004E-4</v>
      </c>
      <c r="J89">
        <v>2.452358E-3</v>
      </c>
      <c r="K89">
        <v>2.452358E-3</v>
      </c>
      <c r="L89">
        <v>2.452358E-3</v>
      </c>
      <c r="M89">
        <v>2.452358E-3</v>
      </c>
      <c r="N89">
        <v>2.452358E-3</v>
      </c>
      <c r="O89">
        <v>2.452358E-3</v>
      </c>
      <c r="P89">
        <v>2.452358E-3</v>
      </c>
      <c r="Q89">
        <v>5.4820390000000002E-3</v>
      </c>
      <c r="R89">
        <v>5.4820390000000002E-3</v>
      </c>
      <c r="S89">
        <v>5.4820390000000002E-3</v>
      </c>
      <c r="T89">
        <v>5.4820390000000002E-3</v>
      </c>
      <c r="U89">
        <v>4.7790599999999999E-3</v>
      </c>
      <c r="V89">
        <v>5.1122049999999999E-3</v>
      </c>
      <c r="W89">
        <v>2.8853160000000002E-3</v>
      </c>
      <c r="X89">
        <v>2.8853160000000002E-3</v>
      </c>
      <c r="Y89">
        <v>2.16169E-3</v>
      </c>
      <c r="Z89">
        <v>2.16169E-3</v>
      </c>
      <c r="AA89">
        <v>2.16169E-3</v>
      </c>
      <c r="AB89">
        <v>2.6437589999999999E-3</v>
      </c>
      <c r="AC89">
        <v>3.8734149999999998E-3</v>
      </c>
      <c r="AD89">
        <v>1.826853E-3</v>
      </c>
      <c r="AE89">
        <v>1.826853E-3</v>
      </c>
      <c r="AF89" s="95">
        <v>7.3700000000000002E-4</v>
      </c>
      <c r="AG89">
        <v>1.662181E-3</v>
      </c>
      <c r="AH89">
        <v>1.662181E-3</v>
      </c>
      <c r="AI89">
        <v>1.662181E-3</v>
      </c>
      <c r="AJ89">
        <v>1.662181E-3</v>
      </c>
      <c r="AK89">
        <v>3.9124529999999998E-3</v>
      </c>
      <c r="AL89">
        <v>3.9124529999999998E-3</v>
      </c>
      <c r="AM89">
        <v>3.9124529999999998E-3</v>
      </c>
      <c r="AN89">
        <v>2.090803E-3</v>
      </c>
      <c r="AO89">
        <v>0.313</v>
      </c>
      <c r="AP89">
        <v>1.6007040000000001E-3</v>
      </c>
      <c r="AQ89">
        <v>1.6007040000000001E-3</v>
      </c>
      <c r="AR89">
        <v>1.6007040000000001E-3</v>
      </c>
      <c r="AS89">
        <v>1.6007040000000001E-3</v>
      </c>
      <c r="AT89">
        <v>1.6007040000000001E-3</v>
      </c>
      <c r="AU89" s="95">
        <v>6.3000000000000003E-4</v>
      </c>
      <c r="AV89">
        <v>6.4014559999999998E-3</v>
      </c>
      <c r="AW89" s="95">
        <v>3.1E-4</v>
      </c>
      <c r="AX89" s="95">
        <v>9.2800000000000001E-4</v>
      </c>
      <c r="AY89">
        <v>4.0292030000000003E-3</v>
      </c>
      <c r="AZ89" s="95">
        <v>6.9300000000000004E-4</v>
      </c>
      <c r="BA89">
        <v>1.197402E-3</v>
      </c>
      <c r="BB89">
        <v>1.5056309999999999E-3</v>
      </c>
      <c r="BC89">
        <v>1.9602600000000001E-3</v>
      </c>
      <c r="BD89">
        <v>2.251421E-3</v>
      </c>
      <c r="BE89">
        <v>2.452358E-3</v>
      </c>
      <c r="BF89">
        <v>5.4820390000000002E-3</v>
      </c>
      <c r="BG89" s="95">
        <v>3.2000000000000003E-4</v>
      </c>
      <c r="BH89" s="95">
        <v>7.7700000000000002E-4</v>
      </c>
      <c r="BI89">
        <v>4.7790599999999999E-3</v>
      </c>
      <c r="BJ89">
        <v>5.1122049999999999E-3</v>
      </c>
      <c r="BK89">
        <v>2.4504869999999999E-3</v>
      </c>
      <c r="BL89">
        <v>1.9519050000000001E-3</v>
      </c>
      <c r="BM89">
        <v>7.3233910000000003E-3</v>
      </c>
      <c r="BN89">
        <v>2.8853160000000002E-3</v>
      </c>
      <c r="BO89">
        <v>1.1317110000000001E-3</v>
      </c>
      <c r="BP89">
        <v>2.16169E-3</v>
      </c>
      <c r="BQ89">
        <v>1.367278E-3</v>
      </c>
      <c r="BR89">
        <v>2.6437589999999999E-3</v>
      </c>
      <c r="BS89">
        <v>1.7201650000000001E-3</v>
      </c>
      <c r="BT89">
        <v>5.1683980000000003E-3</v>
      </c>
      <c r="BU89">
        <v>3.4782189999999998E-3</v>
      </c>
      <c r="BV89" s="95">
        <v>8.9400000000000005E-4</v>
      </c>
      <c r="BW89">
        <v>1.569153E-3</v>
      </c>
      <c r="BX89" s="95">
        <v>7.3700000000000002E-4</v>
      </c>
      <c r="BY89">
        <v>1.826853E-3</v>
      </c>
      <c r="BZ89">
        <v>1.170239E-3</v>
      </c>
      <c r="CA89">
        <v>1.662181E-3</v>
      </c>
      <c r="CB89">
        <v>3.8734149999999998E-3</v>
      </c>
      <c r="CC89">
        <v>1.253283E-3</v>
      </c>
      <c r="CD89">
        <v>3.9124529999999998E-3</v>
      </c>
      <c r="CE89">
        <v>2.2142310000000001E-3</v>
      </c>
      <c r="CF89" s="95">
        <v>6.5300000000000004E-4</v>
      </c>
      <c r="CG89">
        <v>2.090803E-3</v>
      </c>
      <c r="CH89">
        <v>1.398872E-3</v>
      </c>
      <c r="CI89">
        <v>3.880002E-3</v>
      </c>
      <c r="CJ89">
        <v>1.429916E-3</v>
      </c>
      <c r="CK89">
        <v>0.46700000000000003</v>
      </c>
      <c r="CL89">
        <v>1.6007040000000001E-3</v>
      </c>
      <c r="CM89" s="95">
        <v>8.8999999999999995E-4</v>
      </c>
      <c r="CN89">
        <v>1.406327E-3</v>
      </c>
      <c r="CO89">
        <v>2.559502E-3</v>
      </c>
      <c r="CP89" s="95">
        <v>6.3000000000000003E-4</v>
      </c>
      <c r="CQ89">
        <v>3.2868760000000002E-3</v>
      </c>
      <c r="CR89">
        <v>2.4988559999999998E-3</v>
      </c>
      <c r="CS89">
        <v>1.0398289999999999E-3</v>
      </c>
    </row>
    <row r="90" spans="1:97">
      <c r="A90" s="94">
        <v>48</v>
      </c>
      <c r="B90">
        <v>3.588319E-3</v>
      </c>
      <c r="C90">
        <v>2.0377630000000002E-3</v>
      </c>
      <c r="D90">
        <v>2.0377630000000002E-3</v>
      </c>
      <c r="E90">
        <v>2.0377630000000002E-3</v>
      </c>
      <c r="F90">
        <v>2.0377630000000002E-3</v>
      </c>
      <c r="G90">
        <v>2.0377630000000002E-3</v>
      </c>
      <c r="H90">
        <v>2.0377630000000002E-3</v>
      </c>
      <c r="I90">
        <v>2.0377630000000002E-3</v>
      </c>
      <c r="J90">
        <v>2.2332860000000001E-3</v>
      </c>
      <c r="K90">
        <v>2.2332860000000001E-3</v>
      </c>
      <c r="L90">
        <v>2.2332860000000001E-3</v>
      </c>
      <c r="M90">
        <v>2.2332860000000001E-3</v>
      </c>
      <c r="N90">
        <v>2.2332860000000001E-3</v>
      </c>
      <c r="O90">
        <v>2.2332860000000001E-3</v>
      </c>
      <c r="P90">
        <v>2.2332860000000001E-3</v>
      </c>
      <c r="Q90">
        <v>2.470505E-3</v>
      </c>
      <c r="R90">
        <v>2.470505E-3</v>
      </c>
      <c r="S90">
        <v>2.470505E-3</v>
      </c>
      <c r="T90">
        <v>2.470505E-3</v>
      </c>
      <c r="U90">
        <v>2.9047249999999999E-3</v>
      </c>
      <c r="V90">
        <v>2.4740040000000001E-3</v>
      </c>
      <c r="W90">
        <v>5.365051E-3</v>
      </c>
      <c r="X90">
        <v>5.365051E-3</v>
      </c>
      <c r="Y90">
        <v>1.6710379999999999E-3</v>
      </c>
      <c r="Z90">
        <v>1.6710379999999999E-3</v>
      </c>
      <c r="AA90">
        <v>1.6710379999999999E-3</v>
      </c>
      <c r="AB90">
        <v>2.0294620000000001E-3</v>
      </c>
      <c r="AC90">
        <v>2.0857889999999998E-3</v>
      </c>
      <c r="AD90">
        <v>1.5499450000000001E-3</v>
      </c>
      <c r="AE90">
        <v>1.5499450000000001E-3</v>
      </c>
      <c r="AF90">
        <v>2.1306020000000001E-3</v>
      </c>
      <c r="AG90">
        <v>1.4887360000000001E-3</v>
      </c>
      <c r="AH90">
        <v>1.4887360000000001E-3</v>
      </c>
      <c r="AI90">
        <v>1.4887360000000001E-3</v>
      </c>
      <c r="AJ90">
        <v>1.4887360000000001E-3</v>
      </c>
      <c r="AK90">
        <v>2.1265730000000001E-3</v>
      </c>
      <c r="AL90">
        <v>2.1265730000000001E-3</v>
      </c>
      <c r="AM90">
        <v>2.1265730000000001E-3</v>
      </c>
      <c r="AN90">
        <v>1.652417E-3</v>
      </c>
      <c r="AO90">
        <v>2.9078060000000002E-3</v>
      </c>
      <c r="AP90">
        <v>6.2600000000000003E-2</v>
      </c>
      <c r="AQ90">
        <v>6.2600000000000003E-2</v>
      </c>
      <c r="AR90">
        <v>6.2600000000000003E-2</v>
      </c>
      <c r="AS90">
        <v>6.2600000000000003E-2</v>
      </c>
      <c r="AT90">
        <v>6.2600000000000003E-2</v>
      </c>
      <c r="AU90">
        <v>1.5485379999999999E-3</v>
      </c>
      <c r="AV90">
        <v>3.1361520000000001E-3</v>
      </c>
      <c r="AW90" s="95">
        <v>6.4599999999999998E-4</v>
      </c>
      <c r="AX90">
        <v>3.588319E-3</v>
      </c>
      <c r="AY90">
        <v>4.7581799999999999E-3</v>
      </c>
      <c r="AZ90">
        <v>2.0377630000000002E-3</v>
      </c>
      <c r="BA90">
        <v>4.2459610000000004E-3</v>
      </c>
      <c r="BB90">
        <v>1.4096969999999999E-3</v>
      </c>
      <c r="BC90">
        <v>1.6018250000000001E-3</v>
      </c>
      <c r="BD90">
        <v>1.69988E-3</v>
      </c>
      <c r="BE90">
        <v>2.2332860000000001E-3</v>
      </c>
      <c r="BF90">
        <v>2.470505E-3</v>
      </c>
      <c r="BG90" s="95">
        <v>7.2499999999999995E-4</v>
      </c>
      <c r="BH90">
        <v>2.0955869999999999E-3</v>
      </c>
      <c r="BI90">
        <v>2.9047249999999999E-3</v>
      </c>
      <c r="BJ90">
        <v>2.4740040000000001E-3</v>
      </c>
      <c r="BK90">
        <v>3.2343680000000001E-3</v>
      </c>
      <c r="BL90">
        <v>5.3186600000000002E-3</v>
      </c>
      <c r="BM90">
        <v>2.406872E-3</v>
      </c>
      <c r="BN90">
        <v>5.365051E-3</v>
      </c>
      <c r="BO90">
        <v>1.207383E-3</v>
      </c>
      <c r="BP90">
        <v>1.6710379999999999E-3</v>
      </c>
      <c r="BQ90">
        <v>1.3400689999999999E-3</v>
      </c>
      <c r="BR90">
        <v>2.0294620000000001E-3</v>
      </c>
      <c r="BS90">
        <v>2.532725E-3</v>
      </c>
      <c r="BT90">
        <v>4.0482199999999999E-3</v>
      </c>
      <c r="BU90">
        <v>3.8997630000000001E-3</v>
      </c>
      <c r="BV90">
        <v>2.2201399999999998E-3</v>
      </c>
      <c r="BW90">
        <v>3.9318000000000001E-3</v>
      </c>
      <c r="BX90">
        <v>2.1306020000000001E-3</v>
      </c>
      <c r="BY90">
        <v>1.5499450000000001E-3</v>
      </c>
      <c r="BZ90">
        <v>6.0120140000000004E-3</v>
      </c>
      <c r="CA90">
        <v>1.4887360000000001E-3</v>
      </c>
      <c r="CB90">
        <v>2.0857889999999998E-3</v>
      </c>
      <c r="CC90">
        <v>2.4785720000000001E-3</v>
      </c>
      <c r="CD90">
        <v>2.1265730000000001E-3</v>
      </c>
      <c r="CE90">
        <v>6.945466E-3</v>
      </c>
      <c r="CF90">
        <v>1.700713E-3</v>
      </c>
      <c r="CG90">
        <v>1.652417E-3</v>
      </c>
      <c r="CH90">
        <v>1.356131E-3</v>
      </c>
      <c r="CI90">
        <v>2.1672950000000001E-3</v>
      </c>
      <c r="CJ90">
        <v>3.0580669999999998E-3</v>
      </c>
      <c r="CK90">
        <v>2.9078060000000002E-3</v>
      </c>
      <c r="CL90">
        <v>0.46700000000000003</v>
      </c>
      <c r="CM90">
        <v>2.824076E-3</v>
      </c>
      <c r="CN90">
        <v>1.365333E-3</v>
      </c>
      <c r="CO90">
        <v>1.7917600000000001E-3</v>
      </c>
      <c r="CP90">
        <v>1.5485379999999999E-3</v>
      </c>
      <c r="CQ90">
        <v>1.9586959999999998E-3</v>
      </c>
      <c r="CR90">
        <v>2.4138919999999999E-3</v>
      </c>
      <c r="CS90">
        <v>2.9267049999999999E-3</v>
      </c>
    </row>
    <row r="91" spans="1:97">
      <c r="A91" s="94">
        <v>49</v>
      </c>
      <c r="B91">
        <v>7.0923130000000003E-3</v>
      </c>
      <c r="C91">
        <v>4.869595E-3</v>
      </c>
      <c r="D91">
        <v>4.869595E-3</v>
      </c>
      <c r="E91">
        <v>4.869595E-3</v>
      </c>
      <c r="F91">
        <v>4.869595E-3</v>
      </c>
      <c r="G91">
        <v>4.869595E-3</v>
      </c>
      <c r="H91">
        <v>4.869595E-3</v>
      </c>
      <c r="I91">
        <v>4.869595E-3</v>
      </c>
      <c r="J91">
        <v>1.1948530000000001E-3</v>
      </c>
      <c r="K91">
        <v>1.1948530000000001E-3</v>
      </c>
      <c r="L91">
        <v>1.1948530000000001E-3</v>
      </c>
      <c r="M91">
        <v>1.1948530000000001E-3</v>
      </c>
      <c r="N91">
        <v>1.1948530000000001E-3</v>
      </c>
      <c r="O91">
        <v>1.1948530000000001E-3</v>
      </c>
      <c r="P91">
        <v>1.1948530000000001E-3</v>
      </c>
      <c r="Q91">
        <v>1.322246E-3</v>
      </c>
      <c r="R91">
        <v>1.322246E-3</v>
      </c>
      <c r="S91">
        <v>1.322246E-3</v>
      </c>
      <c r="T91">
        <v>1.322246E-3</v>
      </c>
      <c r="U91">
        <v>1.680008E-3</v>
      </c>
      <c r="V91">
        <v>1.492759E-3</v>
      </c>
      <c r="W91">
        <v>1.7857470000000001E-3</v>
      </c>
      <c r="X91">
        <v>1.7857470000000001E-3</v>
      </c>
      <c r="Y91">
        <v>1.0922729999999999E-3</v>
      </c>
      <c r="Z91">
        <v>1.0922729999999999E-3</v>
      </c>
      <c r="AA91">
        <v>1.0922729999999999E-3</v>
      </c>
      <c r="AB91">
        <v>1.3847040000000001E-3</v>
      </c>
      <c r="AC91">
        <v>1.2295559999999999E-3</v>
      </c>
      <c r="AD91">
        <v>1.040142E-3</v>
      </c>
      <c r="AE91">
        <v>1.040142E-3</v>
      </c>
      <c r="AF91">
        <v>7.2866670000000001E-3</v>
      </c>
      <c r="AG91">
        <v>1.038948E-3</v>
      </c>
      <c r="AH91">
        <v>1.038948E-3</v>
      </c>
      <c r="AI91">
        <v>1.038948E-3</v>
      </c>
      <c r="AJ91">
        <v>1.038948E-3</v>
      </c>
      <c r="AK91">
        <v>1.3313660000000001E-3</v>
      </c>
      <c r="AL91">
        <v>1.3313660000000001E-3</v>
      </c>
      <c r="AM91">
        <v>1.3313660000000001E-3</v>
      </c>
      <c r="AN91">
        <v>1.108263E-3</v>
      </c>
      <c r="AO91">
        <v>1.510183E-3</v>
      </c>
      <c r="AP91">
        <v>2.6384049999999999E-3</v>
      </c>
      <c r="AQ91">
        <v>2.6384049999999999E-3</v>
      </c>
      <c r="AR91">
        <v>2.6384049999999999E-3</v>
      </c>
      <c r="AS91">
        <v>2.6384049999999999E-3</v>
      </c>
      <c r="AT91">
        <v>2.6384049999999999E-3</v>
      </c>
      <c r="AU91">
        <v>3.1847030000000001E-3</v>
      </c>
      <c r="AV91">
        <v>1.4814279999999999E-3</v>
      </c>
      <c r="AW91" s="95">
        <v>7.8200000000000003E-4</v>
      </c>
      <c r="AX91">
        <v>7.0923130000000003E-3</v>
      </c>
      <c r="AY91">
        <v>1.901514E-3</v>
      </c>
      <c r="AZ91">
        <v>4.869595E-3</v>
      </c>
      <c r="BA91">
        <v>5.844859E-3</v>
      </c>
      <c r="BB91" s="95">
        <v>9.810000000000001E-4</v>
      </c>
      <c r="BC91">
        <v>1.0580629999999999E-3</v>
      </c>
      <c r="BD91">
        <v>1.1045930000000001E-3</v>
      </c>
      <c r="BE91">
        <v>1.1948530000000001E-3</v>
      </c>
      <c r="BF91">
        <v>1.322246E-3</v>
      </c>
      <c r="BG91" s="95">
        <v>8.0199999999999998E-4</v>
      </c>
      <c r="BH91">
        <v>7.112747E-3</v>
      </c>
      <c r="BI91">
        <v>1.680008E-3</v>
      </c>
      <c r="BJ91">
        <v>1.492759E-3</v>
      </c>
      <c r="BK91">
        <v>2.0787610000000002E-3</v>
      </c>
      <c r="BL91">
        <v>2.7587330000000002E-3</v>
      </c>
      <c r="BM91">
        <v>1.391116E-3</v>
      </c>
      <c r="BN91">
        <v>1.7857470000000001E-3</v>
      </c>
      <c r="BO91" s="95">
        <v>8.8900000000000003E-4</v>
      </c>
      <c r="BP91">
        <v>1.0922729999999999E-3</v>
      </c>
      <c r="BQ91" s="95">
        <v>9.4799999999999995E-4</v>
      </c>
      <c r="BR91">
        <v>1.3847040000000001E-3</v>
      </c>
      <c r="BS91">
        <v>2.0663180000000001E-3</v>
      </c>
      <c r="BT91">
        <v>1.6864709999999999E-3</v>
      </c>
      <c r="BU91">
        <v>1.9916819999999998E-3</v>
      </c>
      <c r="BV91">
        <v>4.8676509999999997E-3</v>
      </c>
      <c r="BW91">
        <v>3.1795669999999999E-3</v>
      </c>
      <c r="BX91">
        <v>7.2866670000000001E-3</v>
      </c>
      <c r="BY91">
        <v>1.040142E-3</v>
      </c>
      <c r="BZ91">
        <v>4.9250659999999996E-3</v>
      </c>
      <c r="CA91">
        <v>1.038948E-3</v>
      </c>
      <c r="CB91">
        <v>1.2295559999999999E-3</v>
      </c>
      <c r="CC91">
        <v>2.725108E-3</v>
      </c>
      <c r="CD91">
        <v>1.3313660000000001E-3</v>
      </c>
      <c r="CE91">
        <v>2.505373E-3</v>
      </c>
      <c r="CF91">
        <v>3.9765859999999998E-3</v>
      </c>
      <c r="CG91">
        <v>1.108263E-3</v>
      </c>
      <c r="CH91" s="95">
        <v>9.5200000000000005E-4</v>
      </c>
      <c r="CI91">
        <v>1.2326870000000001E-3</v>
      </c>
      <c r="CJ91">
        <v>2.9701229999999999E-3</v>
      </c>
      <c r="CK91">
        <v>1.510183E-3</v>
      </c>
      <c r="CL91">
        <v>2.6384049999999999E-3</v>
      </c>
      <c r="CM91">
        <v>0.78</v>
      </c>
      <c r="CN91" s="95">
        <v>9.7599999999999998E-4</v>
      </c>
      <c r="CO91">
        <v>1.135785E-3</v>
      </c>
      <c r="CP91">
        <v>3.1847030000000001E-3</v>
      </c>
      <c r="CQ91">
        <v>1.2262449999999999E-3</v>
      </c>
      <c r="CR91">
        <v>1.6756E-3</v>
      </c>
      <c r="CS91">
        <v>6.5109909999999998E-3</v>
      </c>
    </row>
    <row r="92" spans="1:97">
      <c r="A92" s="94">
        <v>50</v>
      </c>
      <c r="B92" s="95">
        <v>6.0800000000000003E-4</v>
      </c>
      <c r="C92" s="95">
        <v>5.1000000000000004E-4</v>
      </c>
      <c r="D92" s="95">
        <v>5.1000000000000004E-4</v>
      </c>
      <c r="E92" s="95">
        <v>5.1000000000000004E-4</v>
      </c>
      <c r="F92" s="95">
        <v>5.1000000000000004E-4</v>
      </c>
      <c r="G92" s="95">
        <v>5.1000000000000004E-4</v>
      </c>
      <c r="H92" s="95">
        <v>5.1000000000000004E-4</v>
      </c>
      <c r="I92" s="95">
        <v>5.1000000000000004E-4</v>
      </c>
      <c r="J92">
        <v>1.3112359999999999E-3</v>
      </c>
      <c r="K92">
        <v>1.3112359999999999E-3</v>
      </c>
      <c r="L92">
        <v>1.3112359999999999E-3</v>
      </c>
      <c r="M92">
        <v>1.3112359999999999E-3</v>
      </c>
      <c r="N92">
        <v>1.3112359999999999E-3</v>
      </c>
      <c r="O92">
        <v>1.3112359999999999E-3</v>
      </c>
      <c r="P92">
        <v>1.3112359999999999E-3</v>
      </c>
      <c r="Q92">
        <v>1.5868029999999999E-3</v>
      </c>
      <c r="R92">
        <v>1.5868029999999999E-3</v>
      </c>
      <c r="S92">
        <v>1.5868029999999999E-3</v>
      </c>
      <c r="T92">
        <v>1.5868029999999999E-3</v>
      </c>
      <c r="U92">
        <v>1.4368950000000001E-3</v>
      </c>
      <c r="V92">
        <v>1.73069E-3</v>
      </c>
      <c r="W92">
        <v>1.0096930000000001E-3</v>
      </c>
      <c r="X92">
        <v>1.0096930000000001E-3</v>
      </c>
      <c r="Y92">
        <v>3.8094019999999999E-3</v>
      </c>
      <c r="Z92">
        <v>3.8094019999999999E-3</v>
      </c>
      <c r="AA92">
        <v>3.8094019999999999E-3</v>
      </c>
      <c r="AB92">
        <v>2.0423289999999998E-3</v>
      </c>
      <c r="AC92">
        <v>2.0908599999999999E-3</v>
      </c>
      <c r="AD92">
        <v>5.133032E-3</v>
      </c>
      <c r="AE92">
        <v>5.133032E-3</v>
      </c>
      <c r="AF92" s="95">
        <v>5.3899999999999998E-4</v>
      </c>
      <c r="AG92">
        <v>9.6157940000000004E-3</v>
      </c>
      <c r="AH92">
        <v>9.6157940000000004E-3</v>
      </c>
      <c r="AI92">
        <v>9.6157940000000004E-3</v>
      </c>
      <c r="AJ92">
        <v>9.6157940000000004E-3</v>
      </c>
      <c r="AK92">
        <v>2.2088149999999998E-3</v>
      </c>
      <c r="AL92">
        <v>2.2088149999999998E-3</v>
      </c>
      <c r="AM92">
        <v>2.2088149999999998E-3</v>
      </c>
      <c r="AN92">
        <v>4.5557490000000004E-3</v>
      </c>
      <c r="AO92">
        <v>1.492352E-3</v>
      </c>
      <c r="AP92" s="95">
        <v>7.9799999999999999E-4</v>
      </c>
      <c r="AQ92" s="95">
        <v>7.9799999999999999E-4</v>
      </c>
      <c r="AR92" s="95">
        <v>7.9799999999999999E-4</v>
      </c>
      <c r="AS92" s="95">
        <v>7.9799999999999999E-4</v>
      </c>
      <c r="AT92" s="95">
        <v>7.9799999999999999E-4</v>
      </c>
      <c r="AU92" s="95">
        <v>5.0000000000000001E-4</v>
      </c>
      <c r="AV92">
        <v>1.311427E-3</v>
      </c>
      <c r="AW92" s="95">
        <v>2.8800000000000001E-4</v>
      </c>
      <c r="AX92" s="95">
        <v>6.0800000000000003E-4</v>
      </c>
      <c r="AY92">
        <v>1.1184999999999999E-3</v>
      </c>
      <c r="AZ92" s="95">
        <v>5.1000000000000004E-4</v>
      </c>
      <c r="BA92" s="95">
        <v>7.2999999999999996E-4</v>
      </c>
      <c r="BB92">
        <v>1.0048457E-2</v>
      </c>
      <c r="BC92">
        <v>4.2083249999999997E-3</v>
      </c>
      <c r="BD92">
        <v>3.605264E-3</v>
      </c>
      <c r="BE92">
        <v>1.3112359999999999E-3</v>
      </c>
      <c r="BF92">
        <v>1.5868029999999999E-3</v>
      </c>
      <c r="BG92" s="95">
        <v>2.7799999999999998E-4</v>
      </c>
      <c r="BH92" s="95">
        <v>5.7399999999999997E-4</v>
      </c>
      <c r="BI92">
        <v>1.4368950000000001E-3</v>
      </c>
      <c r="BJ92">
        <v>1.73069E-3</v>
      </c>
      <c r="BK92">
        <v>1.14982E-3</v>
      </c>
      <c r="BL92" s="95">
        <v>9.3099999999999997E-4</v>
      </c>
      <c r="BM92">
        <v>1.8398189999999999E-3</v>
      </c>
      <c r="BN92">
        <v>1.0096930000000001E-3</v>
      </c>
      <c r="BO92">
        <v>6.0734650000000001E-3</v>
      </c>
      <c r="BP92">
        <v>3.8094019999999999E-3</v>
      </c>
      <c r="BQ92">
        <v>1.1666693000000001E-2</v>
      </c>
      <c r="BR92">
        <v>2.0423289999999998E-3</v>
      </c>
      <c r="BS92">
        <v>1.092902E-3</v>
      </c>
      <c r="BT92">
        <v>1.1763500000000001E-3</v>
      </c>
      <c r="BU92">
        <v>1.1689859999999999E-3</v>
      </c>
      <c r="BV92" s="95">
        <v>6.5300000000000004E-4</v>
      </c>
      <c r="BW92" s="95">
        <v>8.8000000000000003E-4</v>
      </c>
      <c r="BX92" s="95">
        <v>5.3899999999999998E-4</v>
      </c>
      <c r="BY92">
        <v>5.133032E-3</v>
      </c>
      <c r="BZ92" s="95">
        <v>6.9499999999999998E-4</v>
      </c>
      <c r="CA92">
        <v>9.6157940000000004E-3</v>
      </c>
      <c r="CB92">
        <v>2.0908599999999999E-3</v>
      </c>
      <c r="CC92" s="95">
        <v>8.6200000000000003E-4</v>
      </c>
      <c r="CD92">
        <v>2.2088149999999998E-3</v>
      </c>
      <c r="CE92" s="95">
        <v>9.4600000000000001E-4</v>
      </c>
      <c r="CF92" s="95">
        <v>5.0500000000000002E-4</v>
      </c>
      <c r="CG92">
        <v>4.5557490000000004E-3</v>
      </c>
      <c r="CH92">
        <v>9.2961650000000003E-3</v>
      </c>
      <c r="CI92">
        <v>1.8233349999999999E-3</v>
      </c>
      <c r="CJ92" s="95">
        <v>8.83E-4</v>
      </c>
      <c r="CK92">
        <v>1.492352E-3</v>
      </c>
      <c r="CL92" s="95">
        <v>7.9799999999999999E-4</v>
      </c>
      <c r="CM92" s="95">
        <v>6.0999999999999997E-4</v>
      </c>
      <c r="CN92">
        <v>0.78</v>
      </c>
      <c r="CO92">
        <v>2.9858100000000002E-3</v>
      </c>
      <c r="CP92" s="95">
        <v>5.0000000000000001E-4</v>
      </c>
      <c r="CQ92">
        <v>2.602951E-3</v>
      </c>
      <c r="CR92">
        <v>1.4348589999999999E-3</v>
      </c>
      <c r="CS92" s="95">
        <v>6.9700000000000003E-4</v>
      </c>
    </row>
    <row r="93" spans="1:97">
      <c r="A93" s="94">
        <v>51</v>
      </c>
      <c r="B93" s="95">
        <v>5.3700000000000004E-4</v>
      </c>
      <c r="C93" s="95">
        <v>4.3199999999999998E-4</v>
      </c>
      <c r="D93" s="95">
        <v>4.3199999999999998E-4</v>
      </c>
      <c r="E93" s="95">
        <v>4.3199999999999998E-4</v>
      </c>
      <c r="F93" s="95">
        <v>4.3199999999999998E-4</v>
      </c>
      <c r="G93" s="95">
        <v>4.3199999999999998E-4</v>
      </c>
      <c r="H93" s="95">
        <v>4.3199999999999998E-4</v>
      </c>
      <c r="I93" s="95">
        <v>4.3199999999999998E-4</v>
      </c>
      <c r="J93">
        <v>1.684372E-3</v>
      </c>
      <c r="K93">
        <v>1.684372E-3</v>
      </c>
      <c r="L93">
        <v>1.684372E-3</v>
      </c>
      <c r="M93">
        <v>1.684372E-3</v>
      </c>
      <c r="N93">
        <v>1.684372E-3</v>
      </c>
      <c r="O93">
        <v>1.684372E-3</v>
      </c>
      <c r="P93">
        <v>1.684372E-3</v>
      </c>
      <c r="Q93">
        <v>2.4972549999999999E-3</v>
      </c>
      <c r="R93">
        <v>2.4972549999999999E-3</v>
      </c>
      <c r="S93">
        <v>2.4972549999999999E-3</v>
      </c>
      <c r="T93">
        <v>2.4972549999999999E-3</v>
      </c>
      <c r="U93">
        <v>1.6002900000000001E-3</v>
      </c>
      <c r="V93">
        <v>2.1190039999999999E-3</v>
      </c>
      <c r="W93">
        <v>1.1055500000000001E-3</v>
      </c>
      <c r="X93">
        <v>1.1055500000000001E-3</v>
      </c>
      <c r="Y93">
        <v>1.0044813E-2</v>
      </c>
      <c r="Z93">
        <v>1.0044813E-2</v>
      </c>
      <c r="AA93">
        <v>1.0044813E-2</v>
      </c>
      <c r="AB93">
        <v>1.984221E-3</v>
      </c>
      <c r="AC93">
        <v>5.1037909999999999E-3</v>
      </c>
      <c r="AD93">
        <v>4.8505909999999996E-3</v>
      </c>
      <c r="AE93">
        <v>4.8505909999999996E-3</v>
      </c>
      <c r="AF93" s="95">
        <v>4.55E-4</v>
      </c>
      <c r="AG93">
        <v>3.0261480000000002E-3</v>
      </c>
      <c r="AH93">
        <v>3.0261480000000002E-3</v>
      </c>
      <c r="AI93">
        <v>3.0261480000000002E-3</v>
      </c>
      <c r="AJ93">
        <v>3.0261480000000002E-3</v>
      </c>
      <c r="AK93">
        <v>3.2274500000000002E-3</v>
      </c>
      <c r="AL93">
        <v>3.2274500000000002E-3</v>
      </c>
      <c r="AM93">
        <v>3.2274500000000002E-3</v>
      </c>
      <c r="AN93">
        <v>5.288081E-3</v>
      </c>
      <c r="AO93">
        <v>2.0130259999999998E-3</v>
      </c>
      <c r="AP93" s="95">
        <v>7.76E-4</v>
      </c>
      <c r="AQ93" s="95">
        <v>7.76E-4</v>
      </c>
      <c r="AR93" s="95">
        <v>7.76E-4</v>
      </c>
      <c r="AS93" s="95">
        <v>7.76E-4</v>
      </c>
      <c r="AT93" s="95">
        <v>7.76E-4</v>
      </c>
      <c r="AU93" s="95">
        <v>4.08E-4</v>
      </c>
      <c r="AV93">
        <v>1.7021639999999999E-3</v>
      </c>
      <c r="AW93" s="95">
        <v>2.22E-4</v>
      </c>
      <c r="AX93" s="95">
        <v>5.3700000000000004E-4</v>
      </c>
      <c r="AY93">
        <v>1.2313370000000001E-3</v>
      </c>
      <c r="AZ93" s="95">
        <v>4.3199999999999998E-4</v>
      </c>
      <c r="BA93" s="95">
        <v>6.5300000000000004E-4</v>
      </c>
      <c r="BB93">
        <v>2.7630620000000002E-3</v>
      </c>
      <c r="BC93">
        <v>6.5150329999999999E-3</v>
      </c>
      <c r="BD93">
        <v>1.2842011E-2</v>
      </c>
      <c r="BE93">
        <v>1.684372E-3</v>
      </c>
      <c r="BF93">
        <v>2.4972549999999999E-3</v>
      </c>
      <c r="BG93" s="95">
        <v>2.24E-4</v>
      </c>
      <c r="BH93" s="95">
        <v>4.8000000000000001E-4</v>
      </c>
      <c r="BI93">
        <v>1.6002900000000001E-3</v>
      </c>
      <c r="BJ93">
        <v>2.1190039999999999E-3</v>
      </c>
      <c r="BK93">
        <v>1.110913E-3</v>
      </c>
      <c r="BL93" s="95">
        <v>8.9400000000000005E-4</v>
      </c>
      <c r="BM93">
        <v>2.861784E-3</v>
      </c>
      <c r="BN93">
        <v>1.1055500000000001E-3</v>
      </c>
      <c r="BO93">
        <v>1.5253140000000001E-3</v>
      </c>
      <c r="BP93">
        <v>1.0044813E-2</v>
      </c>
      <c r="BQ93">
        <v>2.2308319999999999E-3</v>
      </c>
      <c r="BR93">
        <v>1.984221E-3</v>
      </c>
      <c r="BS93" s="95">
        <v>9.59E-4</v>
      </c>
      <c r="BT93">
        <v>1.380331E-3</v>
      </c>
      <c r="BU93">
        <v>1.224812E-3</v>
      </c>
      <c r="BV93" s="95">
        <v>5.4500000000000002E-4</v>
      </c>
      <c r="BW93" s="95">
        <v>8.03E-4</v>
      </c>
      <c r="BX93" s="95">
        <v>4.55E-4</v>
      </c>
      <c r="BY93">
        <v>4.8505909999999996E-3</v>
      </c>
      <c r="BZ93" s="95">
        <v>6.3299999999999999E-4</v>
      </c>
      <c r="CA93">
        <v>3.0261480000000002E-3</v>
      </c>
      <c r="CB93">
        <v>5.1037909999999999E-3</v>
      </c>
      <c r="CC93" s="95">
        <v>7.3200000000000001E-4</v>
      </c>
      <c r="CD93">
        <v>3.2274500000000002E-3</v>
      </c>
      <c r="CE93" s="95">
        <v>9.41E-4</v>
      </c>
      <c r="CF93" s="95">
        <v>4.17E-4</v>
      </c>
      <c r="CG93">
        <v>5.288081E-3</v>
      </c>
      <c r="CH93">
        <v>2.3713979999999998E-3</v>
      </c>
      <c r="CI93">
        <v>3.4664700000000001E-3</v>
      </c>
      <c r="CJ93" s="95">
        <v>7.7899999999999996E-4</v>
      </c>
      <c r="CK93">
        <v>2.0130259999999998E-3</v>
      </c>
      <c r="CL93" s="95">
        <v>7.76E-4</v>
      </c>
      <c r="CM93" s="95">
        <v>5.2599999999999999E-4</v>
      </c>
      <c r="CN93">
        <v>2.2129490000000001E-3</v>
      </c>
      <c r="CO93">
        <v>0.78</v>
      </c>
      <c r="CP93" s="95">
        <v>4.08E-4</v>
      </c>
      <c r="CQ93">
        <v>6.6255569999999998E-3</v>
      </c>
      <c r="CR93">
        <v>1.3515910000000001E-3</v>
      </c>
      <c r="CS93" s="95">
        <v>6.02E-4</v>
      </c>
    </row>
    <row r="94" spans="1:97">
      <c r="A94" s="94">
        <v>53</v>
      </c>
      <c r="B94">
        <v>3.3805300000000001E-3</v>
      </c>
      <c r="C94">
        <v>5.1255019999999997E-3</v>
      </c>
      <c r="D94">
        <v>5.1255019999999997E-3</v>
      </c>
      <c r="E94">
        <v>5.1255019999999997E-3</v>
      </c>
      <c r="F94">
        <v>5.1255019999999997E-3</v>
      </c>
      <c r="G94">
        <v>5.1255019999999997E-3</v>
      </c>
      <c r="H94">
        <v>5.1255019999999997E-3</v>
      </c>
      <c r="I94">
        <v>5.1255019999999997E-3</v>
      </c>
      <c r="J94">
        <v>1.2962710000000001E-3</v>
      </c>
      <c r="K94">
        <v>1.2962710000000001E-3</v>
      </c>
      <c r="L94">
        <v>1.2962710000000001E-3</v>
      </c>
      <c r="M94">
        <v>1.2962710000000001E-3</v>
      </c>
      <c r="N94">
        <v>1.2962710000000001E-3</v>
      </c>
      <c r="O94">
        <v>1.2962710000000001E-3</v>
      </c>
      <c r="P94">
        <v>1.2962710000000001E-3</v>
      </c>
      <c r="Q94">
        <v>1.415513E-3</v>
      </c>
      <c r="R94">
        <v>1.415513E-3</v>
      </c>
      <c r="S94">
        <v>1.415513E-3</v>
      </c>
      <c r="T94">
        <v>1.415513E-3</v>
      </c>
      <c r="U94">
        <v>1.733795E-3</v>
      </c>
      <c r="V94">
        <v>1.5996999999999999E-3</v>
      </c>
      <c r="W94">
        <v>1.7014179999999999E-3</v>
      </c>
      <c r="X94">
        <v>1.7014179999999999E-3</v>
      </c>
      <c r="Y94">
        <v>1.260249E-3</v>
      </c>
      <c r="Z94">
        <v>1.260249E-3</v>
      </c>
      <c r="AA94">
        <v>1.260249E-3</v>
      </c>
      <c r="AB94">
        <v>1.5558950000000001E-3</v>
      </c>
      <c r="AC94">
        <v>1.358426E-3</v>
      </c>
      <c r="AD94">
        <v>1.217018E-3</v>
      </c>
      <c r="AE94">
        <v>1.217018E-3</v>
      </c>
      <c r="AF94">
        <v>6.5684059999999997E-3</v>
      </c>
      <c r="AG94">
        <v>1.231848E-3</v>
      </c>
      <c r="AH94">
        <v>1.231848E-3</v>
      </c>
      <c r="AI94">
        <v>1.231848E-3</v>
      </c>
      <c r="AJ94">
        <v>1.231848E-3</v>
      </c>
      <c r="AK94">
        <v>1.4729330000000001E-3</v>
      </c>
      <c r="AL94">
        <v>1.4729330000000001E-3</v>
      </c>
      <c r="AM94">
        <v>1.4729330000000001E-3</v>
      </c>
      <c r="AN94">
        <v>1.2864280000000001E-3</v>
      </c>
      <c r="AO94">
        <v>1.56942E-3</v>
      </c>
      <c r="AP94">
        <v>2.124838E-3</v>
      </c>
      <c r="AQ94">
        <v>2.124838E-3</v>
      </c>
      <c r="AR94">
        <v>2.124838E-3</v>
      </c>
      <c r="AS94">
        <v>2.124838E-3</v>
      </c>
      <c r="AT94">
        <v>2.124838E-3</v>
      </c>
      <c r="AU94">
        <v>0.313</v>
      </c>
      <c r="AV94">
        <v>1.523164E-3</v>
      </c>
      <c r="AW94">
        <v>1.5120610000000001E-3</v>
      </c>
      <c r="AX94">
        <v>3.3805300000000001E-3</v>
      </c>
      <c r="AY94">
        <v>1.807463E-3</v>
      </c>
      <c r="AZ94">
        <v>5.1255019999999997E-3</v>
      </c>
      <c r="BA94">
        <v>3.2111879999999998E-3</v>
      </c>
      <c r="BB94">
        <v>1.169633E-3</v>
      </c>
      <c r="BC94">
        <v>1.2293740000000001E-3</v>
      </c>
      <c r="BD94">
        <v>1.2704459999999999E-3</v>
      </c>
      <c r="BE94">
        <v>1.2962710000000001E-3</v>
      </c>
      <c r="BF94">
        <v>1.415513E-3</v>
      </c>
      <c r="BG94">
        <v>1.2613909999999999E-3</v>
      </c>
      <c r="BH94">
        <v>8.0482959999999999E-3</v>
      </c>
      <c r="BI94">
        <v>1.733795E-3</v>
      </c>
      <c r="BJ94">
        <v>1.5996999999999999E-3</v>
      </c>
      <c r="BK94">
        <v>2.0410749999999998E-3</v>
      </c>
      <c r="BL94">
        <v>2.307468E-3</v>
      </c>
      <c r="BM94">
        <v>1.4989020000000001E-3</v>
      </c>
      <c r="BN94">
        <v>1.7014179999999999E-3</v>
      </c>
      <c r="BO94">
        <v>1.09311E-3</v>
      </c>
      <c r="BP94">
        <v>1.260249E-3</v>
      </c>
      <c r="BQ94">
        <v>1.141036E-3</v>
      </c>
      <c r="BR94">
        <v>1.5558950000000001E-3</v>
      </c>
      <c r="BS94">
        <v>2.1671640000000001E-3</v>
      </c>
      <c r="BT94">
        <v>1.661418E-3</v>
      </c>
      <c r="BU94">
        <v>1.9140959999999999E-3</v>
      </c>
      <c r="BV94">
        <v>5.0425690000000002E-3</v>
      </c>
      <c r="BW94">
        <v>2.6151239999999999E-3</v>
      </c>
      <c r="BX94">
        <v>6.5684059999999997E-3</v>
      </c>
      <c r="BY94">
        <v>1.217018E-3</v>
      </c>
      <c r="BZ94">
        <v>2.8413710000000001E-3</v>
      </c>
      <c r="CA94">
        <v>1.231848E-3</v>
      </c>
      <c r="CB94">
        <v>1.358426E-3</v>
      </c>
      <c r="CC94">
        <v>2.7900799999999999E-3</v>
      </c>
      <c r="CD94">
        <v>1.4729330000000001E-3</v>
      </c>
      <c r="CE94">
        <v>2.135854E-3</v>
      </c>
      <c r="CF94">
        <v>1.5070958000000001E-2</v>
      </c>
      <c r="CG94">
        <v>1.2864280000000001E-3</v>
      </c>
      <c r="CH94">
        <v>1.141855E-3</v>
      </c>
      <c r="CI94">
        <v>1.3503250000000001E-3</v>
      </c>
      <c r="CJ94">
        <v>2.6983739999999999E-3</v>
      </c>
      <c r="CK94">
        <v>1.56942E-3</v>
      </c>
      <c r="CL94">
        <v>2.124838E-3</v>
      </c>
      <c r="CM94">
        <v>4.6774360000000001E-3</v>
      </c>
      <c r="CN94">
        <v>1.1756030000000001E-3</v>
      </c>
      <c r="CO94">
        <v>1.2924360000000001E-3</v>
      </c>
      <c r="CP94">
        <v>0.46700000000000003</v>
      </c>
      <c r="CQ94">
        <v>1.3755970000000001E-3</v>
      </c>
      <c r="CR94">
        <v>1.8035690000000001E-3</v>
      </c>
      <c r="CS94">
        <v>3.9783120000000003E-3</v>
      </c>
    </row>
    <row r="95" spans="1:97">
      <c r="A95" s="94">
        <v>54</v>
      </c>
      <c r="B95" s="95">
        <v>6.2799999999999998E-4</v>
      </c>
      <c r="C95" s="95">
        <v>5.0000000000000001E-4</v>
      </c>
      <c r="D95" s="95">
        <v>5.0000000000000001E-4</v>
      </c>
      <c r="E95" s="95">
        <v>5.0000000000000001E-4</v>
      </c>
      <c r="F95" s="95">
        <v>5.0000000000000001E-4</v>
      </c>
      <c r="G95" s="95">
        <v>5.0000000000000001E-4</v>
      </c>
      <c r="H95" s="95">
        <v>5.0000000000000001E-4</v>
      </c>
      <c r="I95" s="95">
        <v>5.0000000000000001E-4</v>
      </c>
      <c r="J95">
        <v>1.758244E-3</v>
      </c>
      <c r="K95">
        <v>1.758244E-3</v>
      </c>
      <c r="L95">
        <v>1.758244E-3</v>
      </c>
      <c r="M95">
        <v>1.758244E-3</v>
      </c>
      <c r="N95">
        <v>1.758244E-3</v>
      </c>
      <c r="O95">
        <v>1.758244E-3</v>
      </c>
      <c r="P95">
        <v>1.758244E-3</v>
      </c>
      <c r="Q95">
        <v>3.0148039999999998E-3</v>
      </c>
      <c r="R95">
        <v>3.0148039999999998E-3</v>
      </c>
      <c r="S95">
        <v>3.0148039999999998E-3</v>
      </c>
      <c r="T95">
        <v>3.0148039999999998E-3</v>
      </c>
      <c r="U95">
        <v>2.2757150000000002E-3</v>
      </c>
      <c r="V95">
        <v>3.375978E-3</v>
      </c>
      <c r="W95">
        <v>1.3313310000000001E-3</v>
      </c>
      <c r="X95">
        <v>1.3313310000000001E-3</v>
      </c>
      <c r="Y95">
        <v>5.0471600000000002E-3</v>
      </c>
      <c r="Z95">
        <v>5.0471600000000002E-3</v>
      </c>
      <c r="AA95">
        <v>5.0471600000000002E-3</v>
      </c>
      <c r="AB95">
        <v>2.9733260000000001E-3</v>
      </c>
      <c r="AC95">
        <v>6.0278149999999997E-3</v>
      </c>
      <c r="AD95">
        <v>3.423255E-3</v>
      </c>
      <c r="AE95">
        <v>3.423255E-3</v>
      </c>
      <c r="AF95" s="95">
        <v>5.2999999999999998E-4</v>
      </c>
      <c r="AG95">
        <v>2.8639519999999999E-3</v>
      </c>
      <c r="AH95">
        <v>2.8639519999999999E-3</v>
      </c>
      <c r="AI95">
        <v>2.8639519999999999E-3</v>
      </c>
      <c r="AJ95">
        <v>2.8639519999999999E-3</v>
      </c>
      <c r="AK95">
        <v>6.843058E-3</v>
      </c>
      <c r="AL95">
        <v>6.843058E-3</v>
      </c>
      <c r="AM95">
        <v>6.843058E-3</v>
      </c>
      <c r="AN95">
        <v>4.9029490000000002E-3</v>
      </c>
      <c r="AO95">
        <v>2.8169480000000001E-3</v>
      </c>
      <c r="AP95" s="95">
        <v>9.2400000000000002E-4</v>
      </c>
      <c r="AQ95" s="95">
        <v>9.2400000000000002E-4</v>
      </c>
      <c r="AR95" s="95">
        <v>9.2400000000000002E-4</v>
      </c>
      <c r="AS95" s="95">
        <v>9.2400000000000002E-4</v>
      </c>
      <c r="AT95" s="95">
        <v>9.2400000000000002E-4</v>
      </c>
      <c r="AU95" s="95">
        <v>4.73E-4</v>
      </c>
      <c r="AV95">
        <v>2.1047219999999998E-3</v>
      </c>
      <c r="AW95" s="95">
        <v>2.5000000000000001E-4</v>
      </c>
      <c r="AX95" s="95">
        <v>6.2799999999999998E-4</v>
      </c>
      <c r="AY95">
        <v>1.566806E-3</v>
      </c>
      <c r="AZ95" s="95">
        <v>5.0000000000000001E-4</v>
      </c>
      <c r="BA95" s="95">
        <v>7.8299999999999995E-4</v>
      </c>
      <c r="BB95">
        <v>2.3689079999999999E-3</v>
      </c>
      <c r="BC95">
        <v>3.8953960000000002E-3</v>
      </c>
      <c r="BD95">
        <v>5.6221279999999997E-3</v>
      </c>
      <c r="BE95">
        <v>1.758244E-3</v>
      </c>
      <c r="BF95">
        <v>3.0148039999999998E-3</v>
      </c>
      <c r="BG95" s="95">
        <v>2.5000000000000001E-4</v>
      </c>
      <c r="BH95" s="95">
        <v>5.6300000000000002E-4</v>
      </c>
      <c r="BI95">
        <v>2.2757150000000002E-3</v>
      </c>
      <c r="BJ95">
        <v>3.375978E-3</v>
      </c>
      <c r="BK95">
        <v>1.4504170000000001E-3</v>
      </c>
      <c r="BL95">
        <v>1.112516E-3</v>
      </c>
      <c r="BM95">
        <v>4.9375790000000001E-3</v>
      </c>
      <c r="BN95">
        <v>1.3313310000000001E-3</v>
      </c>
      <c r="BO95">
        <v>1.4789409999999999E-3</v>
      </c>
      <c r="BP95">
        <v>5.0471600000000002E-3</v>
      </c>
      <c r="BQ95">
        <v>2.0010470000000002E-3</v>
      </c>
      <c r="BR95">
        <v>2.9733260000000001E-3</v>
      </c>
      <c r="BS95">
        <v>1.22094E-3</v>
      </c>
      <c r="BT95">
        <v>1.7334290000000001E-3</v>
      </c>
      <c r="BU95">
        <v>1.6081719999999999E-3</v>
      </c>
      <c r="BV95" s="95">
        <v>6.4700000000000001E-4</v>
      </c>
      <c r="BW95" s="95">
        <v>9.9099999999999991E-4</v>
      </c>
      <c r="BX95" s="95">
        <v>5.2999999999999998E-4</v>
      </c>
      <c r="BY95">
        <v>3.423255E-3</v>
      </c>
      <c r="BZ95" s="95">
        <v>7.5100000000000004E-4</v>
      </c>
      <c r="CA95">
        <v>2.8639519999999999E-3</v>
      </c>
      <c r="CB95">
        <v>6.0278149999999997E-3</v>
      </c>
      <c r="CC95" s="95">
        <v>8.9599999999999999E-4</v>
      </c>
      <c r="CD95">
        <v>6.843058E-3</v>
      </c>
      <c r="CE95">
        <v>1.167813E-3</v>
      </c>
      <c r="CF95" s="95">
        <v>4.8299999999999998E-4</v>
      </c>
      <c r="CG95">
        <v>4.9029490000000002E-3</v>
      </c>
      <c r="CH95">
        <v>2.0728410000000002E-3</v>
      </c>
      <c r="CI95">
        <v>3.7409700000000001E-3</v>
      </c>
      <c r="CJ95" s="95">
        <v>9.6100000000000005E-4</v>
      </c>
      <c r="CK95">
        <v>2.8169480000000001E-3</v>
      </c>
      <c r="CL95" s="95">
        <v>9.2400000000000002E-4</v>
      </c>
      <c r="CM95" s="95">
        <v>6.1899999999999998E-4</v>
      </c>
      <c r="CN95">
        <v>2.1022129999999999E-3</v>
      </c>
      <c r="CO95">
        <v>7.219779E-3</v>
      </c>
      <c r="CP95" s="95">
        <v>4.73E-4</v>
      </c>
      <c r="CQ95">
        <v>0.78</v>
      </c>
      <c r="CR95">
        <v>1.8465949999999999E-3</v>
      </c>
      <c r="CS95" s="95">
        <v>7.1900000000000002E-4</v>
      </c>
    </row>
    <row r="96" spans="1:97">
      <c r="A96" s="94">
        <v>55</v>
      </c>
      <c r="B96">
        <v>1.2445010000000001E-3</v>
      </c>
      <c r="C96" s="95">
        <v>9.6599999999999995E-4</v>
      </c>
      <c r="D96" s="95">
        <v>9.6599999999999995E-4</v>
      </c>
      <c r="E96" s="95">
        <v>9.6599999999999995E-4</v>
      </c>
      <c r="F96" s="95">
        <v>9.6599999999999995E-4</v>
      </c>
      <c r="G96" s="95">
        <v>9.6599999999999995E-4</v>
      </c>
      <c r="H96" s="95">
        <v>9.6599999999999995E-4</v>
      </c>
      <c r="I96" s="95">
        <v>9.6599999999999995E-4</v>
      </c>
      <c r="J96">
        <v>1.637695E-3</v>
      </c>
      <c r="K96">
        <v>1.637695E-3</v>
      </c>
      <c r="L96">
        <v>1.637695E-3</v>
      </c>
      <c r="M96">
        <v>1.637695E-3</v>
      </c>
      <c r="N96">
        <v>1.637695E-3</v>
      </c>
      <c r="O96">
        <v>1.637695E-3</v>
      </c>
      <c r="P96">
        <v>1.637695E-3</v>
      </c>
      <c r="Q96">
        <v>2.3361670000000001E-3</v>
      </c>
      <c r="R96">
        <v>2.3361670000000001E-3</v>
      </c>
      <c r="S96">
        <v>2.3361670000000001E-3</v>
      </c>
      <c r="T96">
        <v>2.3361670000000001E-3</v>
      </c>
      <c r="U96">
        <v>6.5939630000000004E-3</v>
      </c>
      <c r="V96">
        <v>5.5211610000000001E-3</v>
      </c>
      <c r="W96">
        <v>2.074874E-3</v>
      </c>
      <c r="X96">
        <v>2.074874E-3</v>
      </c>
      <c r="Y96">
        <v>2.137468E-3</v>
      </c>
      <c r="Z96">
        <v>2.137468E-3</v>
      </c>
      <c r="AA96">
        <v>2.137468E-3</v>
      </c>
      <c r="AB96">
        <v>5.967188E-3</v>
      </c>
      <c r="AC96">
        <v>2.4231550000000002E-3</v>
      </c>
      <c r="AD96">
        <v>1.9444270000000001E-3</v>
      </c>
      <c r="AE96">
        <v>1.9444270000000001E-3</v>
      </c>
      <c r="AF96">
        <v>1.0622030000000001E-3</v>
      </c>
      <c r="AG96">
        <v>2.0480659999999999E-3</v>
      </c>
      <c r="AH96">
        <v>2.0480659999999999E-3</v>
      </c>
      <c r="AI96">
        <v>2.0480659999999999E-3</v>
      </c>
      <c r="AJ96">
        <v>2.0480659999999999E-3</v>
      </c>
      <c r="AK96">
        <v>3.8744880000000002E-3</v>
      </c>
      <c r="AL96">
        <v>3.8744880000000002E-3</v>
      </c>
      <c r="AM96">
        <v>3.8744880000000002E-3</v>
      </c>
      <c r="AN96">
        <v>2.343548E-3</v>
      </c>
      <c r="AO96">
        <v>3.282755E-3</v>
      </c>
      <c r="AP96">
        <v>1.7456629999999999E-3</v>
      </c>
      <c r="AQ96">
        <v>1.7456629999999999E-3</v>
      </c>
      <c r="AR96">
        <v>1.7456629999999999E-3</v>
      </c>
      <c r="AS96">
        <v>1.7456629999999999E-3</v>
      </c>
      <c r="AT96">
        <v>1.7456629999999999E-3</v>
      </c>
      <c r="AU96" s="95">
        <v>9.5100000000000002E-4</v>
      </c>
      <c r="AV96">
        <v>2.3969360000000001E-3</v>
      </c>
      <c r="AW96" s="95">
        <v>4.4299999999999998E-4</v>
      </c>
      <c r="AX96">
        <v>1.2445010000000001E-3</v>
      </c>
      <c r="AY96">
        <v>2.9651539999999998E-3</v>
      </c>
      <c r="AZ96" s="95">
        <v>9.6599999999999995E-4</v>
      </c>
      <c r="BA96">
        <v>1.7825370000000001E-3</v>
      </c>
      <c r="BB96">
        <v>1.75121E-3</v>
      </c>
      <c r="BC96">
        <v>1.984857E-3</v>
      </c>
      <c r="BD96">
        <v>2.1855360000000001E-3</v>
      </c>
      <c r="BE96">
        <v>1.637695E-3</v>
      </c>
      <c r="BF96">
        <v>2.3361670000000001E-3</v>
      </c>
      <c r="BG96" s="95">
        <v>4.2200000000000001E-4</v>
      </c>
      <c r="BH96">
        <v>1.182593E-3</v>
      </c>
      <c r="BI96">
        <v>6.5939630000000004E-3</v>
      </c>
      <c r="BJ96">
        <v>5.5211610000000001E-3</v>
      </c>
      <c r="BK96">
        <v>6.2600590000000001E-3</v>
      </c>
      <c r="BL96">
        <v>2.8695209999999999E-3</v>
      </c>
      <c r="BM96">
        <v>3.5254280000000002E-3</v>
      </c>
      <c r="BN96">
        <v>2.074874E-3</v>
      </c>
      <c r="BO96">
        <v>1.4530910000000001E-3</v>
      </c>
      <c r="BP96">
        <v>2.137468E-3</v>
      </c>
      <c r="BQ96">
        <v>1.636988E-3</v>
      </c>
      <c r="BR96">
        <v>5.967188E-3</v>
      </c>
      <c r="BS96">
        <v>5.4542810000000001E-3</v>
      </c>
      <c r="BT96">
        <v>2.5936739999999998E-3</v>
      </c>
      <c r="BU96">
        <v>4.4629220000000002E-3</v>
      </c>
      <c r="BV96">
        <v>1.4791050000000001E-3</v>
      </c>
      <c r="BW96">
        <v>2.7339729999999998E-3</v>
      </c>
      <c r="BX96">
        <v>1.0622030000000001E-3</v>
      </c>
      <c r="BY96">
        <v>1.9444270000000001E-3</v>
      </c>
      <c r="BZ96">
        <v>1.538162E-3</v>
      </c>
      <c r="CA96">
        <v>2.0480659999999999E-3</v>
      </c>
      <c r="CB96">
        <v>2.4231550000000002E-3</v>
      </c>
      <c r="CC96">
        <v>2.6230950000000002E-3</v>
      </c>
      <c r="CD96">
        <v>3.8744880000000002E-3</v>
      </c>
      <c r="CE96">
        <v>2.6608360000000002E-3</v>
      </c>
      <c r="CF96" s="95">
        <v>9.6299999999999999E-4</v>
      </c>
      <c r="CG96">
        <v>2.343548E-3</v>
      </c>
      <c r="CH96">
        <v>1.6389250000000001E-3</v>
      </c>
      <c r="CI96">
        <v>2.205696E-3</v>
      </c>
      <c r="CJ96">
        <v>2.843375E-3</v>
      </c>
      <c r="CK96">
        <v>3.282755E-3</v>
      </c>
      <c r="CL96">
        <v>1.7456629999999999E-3</v>
      </c>
      <c r="CM96">
        <v>1.2970239999999999E-3</v>
      </c>
      <c r="CN96">
        <v>1.7763220000000001E-3</v>
      </c>
      <c r="CO96">
        <v>2.2576079999999999E-3</v>
      </c>
      <c r="CP96" s="95">
        <v>9.5100000000000002E-4</v>
      </c>
      <c r="CQ96">
        <v>2.830567E-3</v>
      </c>
      <c r="CR96">
        <v>0.78</v>
      </c>
      <c r="CS96">
        <v>1.6728369999999999E-3</v>
      </c>
    </row>
    <row r="97" spans="1:97">
      <c r="A97" s="94">
        <v>56</v>
      </c>
      <c r="B97">
        <v>4.0525140000000001E-3</v>
      </c>
      <c r="C97">
        <v>2.90493E-3</v>
      </c>
      <c r="D97">
        <v>2.90493E-3</v>
      </c>
      <c r="E97">
        <v>2.90493E-3</v>
      </c>
      <c r="F97">
        <v>2.90493E-3</v>
      </c>
      <c r="G97">
        <v>2.90493E-3</v>
      </c>
      <c r="H97">
        <v>2.90493E-3</v>
      </c>
      <c r="I97">
        <v>2.90493E-3</v>
      </c>
      <c r="J97">
        <v>1.33876E-3</v>
      </c>
      <c r="K97">
        <v>1.33876E-3</v>
      </c>
      <c r="L97">
        <v>1.33876E-3</v>
      </c>
      <c r="M97">
        <v>1.33876E-3</v>
      </c>
      <c r="N97">
        <v>1.33876E-3</v>
      </c>
      <c r="O97">
        <v>1.33876E-3</v>
      </c>
      <c r="P97">
        <v>1.33876E-3</v>
      </c>
      <c r="Q97">
        <v>1.5389449999999999E-3</v>
      </c>
      <c r="R97">
        <v>1.5389449999999999E-3</v>
      </c>
      <c r="S97">
        <v>1.5389449999999999E-3</v>
      </c>
      <c r="T97">
        <v>1.5389449999999999E-3</v>
      </c>
      <c r="U97">
        <v>2.1403199999999998E-3</v>
      </c>
      <c r="V97">
        <v>1.8595040000000001E-3</v>
      </c>
      <c r="W97">
        <v>2.0238610000000001E-3</v>
      </c>
      <c r="X97">
        <v>2.0238610000000001E-3</v>
      </c>
      <c r="Y97">
        <v>1.284152E-3</v>
      </c>
      <c r="Z97">
        <v>1.284152E-3</v>
      </c>
      <c r="AA97">
        <v>1.284152E-3</v>
      </c>
      <c r="AB97">
        <v>1.740302E-3</v>
      </c>
      <c r="AC97">
        <v>1.4444449999999999E-3</v>
      </c>
      <c r="AD97">
        <v>1.218434E-3</v>
      </c>
      <c r="AE97">
        <v>1.218434E-3</v>
      </c>
      <c r="AF97">
        <v>3.803645E-3</v>
      </c>
      <c r="AG97">
        <v>1.2293689999999999E-3</v>
      </c>
      <c r="AH97">
        <v>1.2293689999999999E-3</v>
      </c>
      <c r="AI97">
        <v>1.2293689999999999E-3</v>
      </c>
      <c r="AJ97">
        <v>1.2293689999999999E-3</v>
      </c>
      <c r="AK97">
        <v>1.623951E-3</v>
      </c>
      <c r="AL97">
        <v>1.623951E-3</v>
      </c>
      <c r="AM97">
        <v>1.623951E-3</v>
      </c>
      <c r="AN97">
        <v>1.3164699999999999E-3</v>
      </c>
      <c r="AO97">
        <v>1.816315E-3</v>
      </c>
      <c r="AP97">
        <v>2.8141920000000001E-3</v>
      </c>
      <c r="AQ97">
        <v>2.8141920000000001E-3</v>
      </c>
      <c r="AR97">
        <v>2.8141920000000001E-3</v>
      </c>
      <c r="AS97">
        <v>2.8141920000000001E-3</v>
      </c>
      <c r="AT97">
        <v>2.8141920000000001E-3</v>
      </c>
      <c r="AU97">
        <v>2.787851E-3</v>
      </c>
      <c r="AV97">
        <v>1.7220479999999999E-3</v>
      </c>
      <c r="AW97" s="95">
        <v>7.6999999999999996E-4</v>
      </c>
      <c r="AX97">
        <v>4.0525140000000001E-3</v>
      </c>
      <c r="AY97">
        <v>2.3065170000000001E-3</v>
      </c>
      <c r="AZ97">
        <v>2.90493E-3</v>
      </c>
      <c r="BA97">
        <v>9.0045019999999993E-3</v>
      </c>
      <c r="BB97">
        <v>1.1465850000000001E-3</v>
      </c>
      <c r="BC97">
        <v>1.23857E-3</v>
      </c>
      <c r="BD97">
        <v>1.2998619999999999E-3</v>
      </c>
      <c r="BE97">
        <v>1.33876E-3</v>
      </c>
      <c r="BF97">
        <v>1.5389449999999999E-3</v>
      </c>
      <c r="BG97" s="95">
        <v>7.3700000000000002E-4</v>
      </c>
      <c r="BH97">
        <v>5.2805639999999997E-3</v>
      </c>
      <c r="BI97">
        <v>2.1403199999999998E-3</v>
      </c>
      <c r="BJ97">
        <v>1.8595040000000001E-3</v>
      </c>
      <c r="BK97">
        <v>2.8873839999999998E-3</v>
      </c>
      <c r="BL97">
        <v>3.8331789999999999E-3</v>
      </c>
      <c r="BM97">
        <v>1.681472E-3</v>
      </c>
      <c r="BN97">
        <v>2.0238610000000001E-3</v>
      </c>
      <c r="BO97">
        <v>1.0341320000000001E-3</v>
      </c>
      <c r="BP97">
        <v>1.284152E-3</v>
      </c>
      <c r="BQ97">
        <v>1.1053269999999999E-3</v>
      </c>
      <c r="BR97">
        <v>1.740302E-3</v>
      </c>
      <c r="BS97">
        <v>3.0345910000000001E-3</v>
      </c>
      <c r="BT97">
        <v>1.9836519999999998E-3</v>
      </c>
      <c r="BU97">
        <v>2.5842479999999999E-3</v>
      </c>
      <c r="BV97">
        <v>8.8412979999999992E-3</v>
      </c>
      <c r="BW97">
        <v>5.322228E-3</v>
      </c>
      <c r="BX97">
        <v>3.803645E-3</v>
      </c>
      <c r="BY97">
        <v>1.218434E-3</v>
      </c>
      <c r="BZ97">
        <v>4.4801299999999997E-3</v>
      </c>
      <c r="CA97">
        <v>1.2293689999999999E-3</v>
      </c>
      <c r="CB97">
        <v>1.4444449999999999E-3</v>
      </c>
      <c r="CC97">
        <v>4.817684E-3</v>
      </c>
      <c r="CD97">
        <v>1.623951E-3</v>
      </c>
      <c r="CE97">
        <v>3.174292E-3</v>
      </c>
      <c r="CF97">
        <v>2.9977960000000001E-3</v>
      </c>
      <c r="CG97">
        <v>1.3164699999999999E-3</v>
      </c>
      <c r="CH97">
        <v>1.1083309999999999E-3</v>
      </c>
      <c r="CI97">
        <v>1.43246E-3</v>
      </c>
      <c r="CJ97">
        <v>5.3441670000000004E-3</v>
      </c>
      <c r="CK97">
        <v>1.816315E-3</v>
      </c>
      <c r="CL97">
        <v>2.8141920000000001E-3</v>
      </c>
      <c r="CM97">
        <v>6.7012620000000004E-3</v>
      </c>
      <c r="CN97">
        <v>1.1472190000000001E-3</v>
      </c>
      <c r="CO97">
        <v>1.335922E-3</v>
      </c>
      <c r="CP97">
        <v>2.787851E-3</v>
      </c>
      <c r="CQ97">
        <v>1.464903E-3</v>
      </c>
      <c r="CR97">
        <v>2.2242609999999999E-3</v>
      </c>
      <c r="CS97">
        <v>0.78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5A529C-3ED2-4A5E-9FB6-8A0CB648AEEB}">
  <dimension ref="A1:F102"/>
  <sheetViews>
    <sheetView workbookViewId="0">
      <selection activeCell="A4" sqref="A4:E4"/>
    </sheetView>
  </sheetViews>
  <sheetFormatPr baseColWidth="10" defaultColWidth="8.83203125" defaultRowHeight="16"/>
  <cols>
    <col min="1" max="1" width="23.5" bestFit="1" customWidth="1"/>
    <col min="2" max="2" width="6.6640625" bestFit="1" customWidth="1"/>
    <col min="3" max="3" width="5.33203125" bestFit="1" customWidth="1"/>
    <col min="4" max="4" width="16" bestFit="1" customWidth="1"/>
    <col min="5" max="5" width="12.83203125" bestFit="1" customWidth="1"/>
  </cols>
  <sheetData>
    <row r="1" spans="1:6">
      <c r="A1" s="96" t="s">
        <v>378</v>
      </c>
      <c r="B1" s="96" t="s">
        <v>257</v>
      </c>
      <c r="C1" s="96" t="s">
        <v>379</v>
      </c>
      <c r="D1" s="96" t="s">
        <v>380</v>
      </c>
      <c r="E1" s="96" t="s">
        <v>381</v>
      </c>
    </row>
    <row r="2" spans="1:6">
      <c r="A2" s="97" t="s">
        <v>269</v>
      </c>
      <c r="B2" s="97">
        <v>4013</v>
      </c>
      <c r="C2" s="93">
        <v>8.3000000000000007</v>
      </c>
      <c r="D2" s="98">
        <v>1943</v>
      </c>
      <c r="E2" s="98">
        <v>23540</v>
      </c>
      <c r="F2">
        <f>D2/E2</f>
        <v>8.2540356839422263E-2</v>
      </c>
    </row>
    <row r="3" spans="1:6">
      <c r="A3" s="97" t="s">
        <v>270</v>
      </c>
      <c r="B3" s="97">
        <v>6001</v>
      </c>
      <c r="C3" s="93">
        <v>20.2</v>
      </c>
      <c r="D3" s="98">
        <v>1464</v>
      </c>
      <c r="E3" s="98">
        <v>7260</v>
      </c>
    </row>
    <row r="4" spans="1:6">
      <c r="A4" s="97" t="s">
        <v>271</v>
      </c>
      <c r="B4" s="97">
        <v>6037</v>
      </c>
      <c r="C4" s="93">
        <v>15.3</v>
      </c>
      <c r="D4" s="98">
        <v>9834</v>
      </c>
      <c r="E4" s="98">
        <v>64180</v>
      </c>
    </row>
    <row r="5" spans="1:6">
      <c r="A5" s="97" t="s">
        <v>272</v>
      </c>
      <c r="B5" s="97">
        <v>6059</v>
      </c>
      <c r="C5" s="93">
        <v>10.9</v>
      </c>
      <c r="D5" s="98">
        <v>1084</v>
      </c>
      <c r="E5" s="98">
        <v>9990</v>
      </c>
    </row>
    <row r="6" spans="1:6">
      <c r="A6" s="97" t="s">
        <v>273</v>
      </c>
      <c r="B6" s="97">
        <v>6065</v>
      </c>
      <c r="C6" s="93">
        <v>9.3000000000000007</v>
      </c>
      <c r="D6" s="98">
        <v>1022</v>
      </c>
      <c r="E6" s="98">
        <v>11040</v>
      </c>
    </row>
    <row r="7" spans="1:6">
      <c r="A7" s="97" t="s">
        <v>274</v>
      </c>
      <c r="B7" s="97">
        <v>6067</v>
      </c>
      <c r="C7" s="93">
        <v>10.8</v>
      </c>
      <c r="D7" s="98">
        <v>587</v>
      </c>
      <c r="E7" s="98">
        <v>5460</v>
      </c>
    </row>
    <row r="8" spans="1:6">
      <c r="A8" s="97" t="s">
        <v>275</v>
      </c>
      <c r="B8" s="97">
        <v>6071</v>
      </c>
      <c r="C8" s="93">
        <v>3.5</v>
      </c>
      <c r="D8" s="98">
        <v>438</v>
      </c>
      <c r="E8" s="98">
        <v>12450</v>
      </c>
    </row>
    <row r="9" spans="1:6">
      <c r="A9" s="97" t="s">
        <v>276</v>
      </c>
      <c r="B9" s="97">
        <v>6073</v>
      </c>
      <c r="C9" s="93">
        <v>12.8</v>
      </c>
      <c r="D9" s="98">
        <v>2477</v>
      </c>
      <c r="E9" s="98">
        <v>19420</v>
      </c>
    </row>
    <row r="10" spans="1:6">
      <c r="A10" s="97" t="s">
        <v>277</v>
      </c>
      <c r="B10" s="97">
        <v>6075</v>
      </c>
      <c r="C10" s="93">
        <v>58.2</v>
      </c>
      <c r="D10" s="98">
        <v>6597</v>
      </c>
      <c r="E10" s="98">
        <v>11330</v>
      </c>
    </row>
    <row r="11" spans="1:6">
      <c r="A11" s="97" t="s">
        <v>331</v>
      </c>
      <c r="B11" s="97">
        <v>11</v>
      </c>
      <c r="C11" s="93">
        <v>29.3</v>
      </c>
      <c r="D11" s="98">
        <v>4018</v>
      </c>
      <c r="E11" s="98">
        <v>13710</v>
      </c>
    </row>
    <row r="12" spans="1:6">
      <c r="A12" s="97" t="s">
        <v>278</v>
      </c>
      <c r="B12" s="97">
        <v>12011</v>
      </c>
      <c r="C12" s="93">
        <v>10</v>
      </c>
      <c r="D12" s="98">
        <v>2011</v>
      </c>
      <c r="E12" s="98">
        <v>20030</v>
      </c>
    </row>
    <row r="13" spans="1:6">
      <c r="A13" s="97" t="s">
        <v>279</v>
      </c>
      <c r="B13" s="97">
        <v>12031</v>
      </c>
      <c r="C13" s="93">
        <v>2.8</v>
      </c>
      <c r="D13" s="98">
        <v>256</v>
      </c>
      <c r="E13" s="98">
        <v>9250</v>
      </c>
    </row>
    <row r="14" spans="1:6">
      <c r="A14" s="97" t="s">
        <v>280</v>
      </c>
      <c r="B14" s="97">
        <v>12057</v>
      </c>
      <c r="C14" s="93">
        <v>5.0999999999999996</v>
      </c>
      <c r="D14" s="98">
        <v>648</v>
      </c>
      <c r="E14" s="98">
        <v>12670</v>
      </c>
    </row>
    <row r="15" spans="1:6">
      <c r="A15" s="97" t="s">
        <v>281</v>
      </c>
      <c r="B15" s="97">
        <v>12086</v>
      </c>
      <c r="C15" s="93">
        <v>9.1</v>
      </c>
      <c r="D15" s="98">
        <v>2018</v>
      </c>
      <c r="E15" s="98">
        <v>22190</v>
      </c>
    </row>
    <row r="16" spans="1:6">
      <c r="A16" s="97" t="s">
        <v>282</v>
      </c>
      <c r="B16" s="97">
        <v>12095</v>
      </c>
      <c r="C16" s="93">
        <v>6.3</v>
      </c>
      <c r="D16" s="98">
        <v>1043</v>
      </c>
      <c r="E16" s="98">
        <v>16500</v>
      </c>
    </row>
    <row r="17" spans="1:5">
      <c r="A17" s="97" t="s">
        <v>283</v>
      </c>
      <c r="B17" s="97">
        <v>12099</v>
      </c>
      <c r="C17" s="93">
        <v>5.0999999999999996</v>
      </c>
      <c r="D17" s="98">
        <v>388</v>
      </c>
      <c r="E17" s="98">
        <v>7620</v>
      </c>
    </row>
    <row r="18" spans="1:5">
      <c r="A18" s="97" t="s">
        <v>284</v>
      </c>
      <c r="B18" s="97">
        <v>12103</v>
      </c>
      <c r="C18" s="93">
        <v>4.5</v>
      </c>
      <c r="D18" s="98">
        <v>470</v>
      </c>
      <c r="E18" s="98">
        <v>10470</v>
      </c>
    </row>
    <row r="19" spans="1:5">
      <c r="A19" s="97" t="s">
        <v>285</v>
      </c>
      <c r="B19" s="97">
        <v>13067</v>
      </c>
      <c r="C19" s="93">
        <v>7.8</v>
      </c>
      <c r="D19" s="98">
        <v>277</v>
      </c>
      <c r="E19" s="98">
        <v>3570</v>
      </c>
    </row>
    <row r="20" spans="1:5">
      <c r="A20" s="97" t="s">
        <v>286</v>
      </c>
      <c r="B20" s="97">
        <v>13089</v>
      </c>
      <c r="C20" s="93">
        <v>14.4</v>
      </c>
      <c r="D20" s="98">
        <v>916</v>
      </c>
      <c r="E20" s="98">
        <v>6370</v>
      </c>
    </row>
    <row r="21" spans="1:5">
      <c r="A21" s="97" t="s">
        <v>287</v>
      </c>
      <c r="B21" s="97">
        <v>13121</v>
      </c>
      <c r="C21" s="93">
        <v>16.7</v>
      </c>
      <c r="D21" s="98">
        <v>2018</v>
      </c>
      <c r="E21" s="98">
        <v>12060</v>
      </c>
    </row>
    <row r="22" spans="1:5">
      <c r="A22" s="97" t="s">
        <v>288</v>
      </c>
      <c r="B22" s="97">
        <v>13135</v>
      </c>
      <c r="C22" s="93">
        <v>9.4</v>
      </c>
      <c r="D22" s="98">
        <v>320</v>
      </c>
      <c r="E22" s="98">
        <v>3390</v>
      </c>
    </row>
    <row r="23" spans="1:5">
      <c r="A23" s="97" t="s">
        <v>289</v>
      </c>
      <c r="B23" s="97">
        <v>17031</v>
      </c>
      <c r="C23" s="93">
        <v>23.3</v>
      </c>
      <c r="D23" s="98">
        <v>8905</v>
      </c>
      <c r="E23" s="98">
        <v>38270</v>
      </c>
    </row>
    <row r="24" spans="1:5">
      <c r="A24" s="97" t="s">
        <v>290</v>
      </c>
      <c r="B24" s="97">
        <v>18097</v>
      </c>
      <c r="C24" s="93">
        <v>8.1999999999999993</v>
      </c>
      <c r="D24" s="98">
        <v>692</v>
      </c>
      <c r="E24" s="98">
        <v>8490</v>
      </c>
    </row>
    <row r="25" spans="1:5">
      <c r="A25" s="97" t="s">
        <v>291</v>
      </c>
      <c r="B25" s="97">
        <v>22033</v>
      </c>
      <c r="C25" s="93">
        <v>17.399999999999999</v>
      </c>
      <c r="D25" s="98">
        <v>225</v>
      </c>
      <c r="E25" s="98">
        <v>1290</v>
      </c>
    </row>
    <row r="26" spans="1:5">
      <c r="A26" s="97" t="s">
        <v>292</v>
      </c>
      <c r="B26" s="97">
        <v>22071</v>
      </c>
      <c r="C26" s="93">
        <v>20.3</v>
      </c>
      <c r="D26" s="98">
        <v>1061</v>
      </c>
      <c r="E26" s="98">
        <v>5230</v>
      </c>
    </row>
    <row r="27" spans="1:5">
      <c r="A27" s="97" t="s">
        <v>293</v>
      </c>
      <c r="B27" s="97">
        <v>24510</v>
      </c>
      <c r="C27" s="93">
        <v>7.9</v>
      </c>
      <c r="D27" s="98">
        <v>475</v>
      </c>
      <c r="E27" s="98">
        <v>6000</v>
      </c>
    </row>
    <row r="28" spans="1:5">
      <c r="A28" s="97" t="s">
        <v>294</v>
      </c>
      <c r="B28" s="97">
        <v>24031</v>
      </c>
      <c r="C28" s="93">
        <v>9.8000000000000007</v>
      </c>
      <c r="D28" s="98">
        <v>567</v>
      </c>
      <c r="E28" s="98">
        <v>5790</v>
      </c>
    </row>
    <row r="29" spans="1:5">
      <c r="A29" s="97" t="s">
        <v>295</v>
      </c>
      <c r="B29" s="97">
        <v>24033</v>
      </c>
      <c r="C29" s="93">
        <v>12</v>
      </c>
      <c r="D29" s="98">
        <v>460</v>
      </c>
      <c r="E29" s="98">
        <v>3830</v>
      </c>
    </row>
    <row r="30" spans="1:5">
      <c r="A30" s="97" t="s">
        <v>296</v>
      </c>
      <c r="B30" s="97">
        <v>25025</v>
      </c>
      <c r="C30" s="93">
        <v>27.6</v>
      </c>
      <c r="D30" s="98">
        <v>1944</v>
      </c>
      <c r="E30" s="98">
        <v>7050</v>
      </c>
    </row>
    <row r="31" spans="1:5">
      <c r="A31" s="97" t="s">
        <v>297</v>
      </c>
      <c r="B31" s="97">
        <v>26163</v>
      </c>
      <c r="C31" s="93">
        <v>7.3</v>
      </c>
      <c r="D31" s="98">
        <v>695</v>
      </c>
      <c r="E31" s="98">
        <v>9470</v>
      </c>
    </row>
    <row r="32" spans="1:5">
      <c r="A32" s="97" t="s">
        <v>298</v>
      </c>
      <c r="B32" s="97">
        <v>32003</v>
      </c>
      <c r="C32" s="93">
        <v>10.9</v>
      </c>
      <c r="D32" s="98">
        <v>958</v>
      </c>
      <c r="E32" s="98">
        <v>8790</v>
      </c>
    </row>
    <row r="33" spans="1:5">
      <c r="A33" s="97" t="s">
        <v>299</v>
      </c>
      <c r="B33" s="97">
        <v>34013</v>
      </c>
      <c r="C33" s="93">
        <v>7.8</v>
      </c>
      <c r="D33" s="98">
        <v>406</v>
      </c>
      <c r="E33" s="98">
        <v>5190</v>
      </c>
    </row>
    <row r="34" spans="1:5">
      <c r="A34" s="97" t="s">
        <v>300</v>
      </c>
      <c r="B34" s="97">
        <v>34017</v>
      </c>
      <c r="C34" s="93">
        <v>14.3</v>
      </c>
      <c r="D34" s="98">
        <v>675</v>
      </c>
      <c r="E34" s="98">
        <v>4720</v>
      </c>
    </row>
    <row r="35" spans="1:5">
      <c r="A35" s="97" t="s">
        <v>301</v>
      </c>
      <c r="B35" s="97">
        <v>36005</v>
      </c>
      <c r="C35" s="93">
        <v>20</v>
      </c>
      <c r="D35" s="98">
        <v>1335</v>
      </c>
      <c r="E35" s="98">
        <v>6690</v>
      </c>
    </row>
    <row r="36" spans="1:5">
      <c r="A36" s="97" t="s">
        <v>302</v>
      </c>
      <c r="B36" s="97">
        <v>36047</v>
      </c>
      <c r="C36" s="93">
        <v>31.8</v>
      </c>
      <c r="D36" s="98">
        <v>4867</v>
      </c>
      <c r="E36" s="98">
        <v>15300</v>
      </c>
    </row>
    <row r="37" spans="1:5">
      <c r="A37" s="97" t="s">
        <v>303</v>
      </c>
      <c r="B37" s="97">
        <v>36061</v>
      </c>
      <c r="C37" s="93">
        <v>67</v>
      </c>
      <c r="D37" s="98">
        <v>9911</v>
      </c>
      <c r="E37" s="98">
        <v>14790</v>
      </c>
    </row>
    <row r="38" spans="1:5">
      <c r="A38" s="97" t="s">
        <v>304</v>
      </c>
      <c r="B38" s="97">
        <v>36081</v>
      </c>
      <c r="C38" s="93">
        <v>30.1</v>
      </c>
      <c r="D38" s="98">
        <v>2634</v>
      </c>
      <c r="E38" s="98">
        <v>8740</v>
      </c>
    </row>
    <row r="39" spans="1:5">
      <c r="A39" s="97" t="s">
        <v>305</v>
      </c>
      <c r="B39" s="97">
        <v>37119</v>
      </c>
      <c r="C39" s="93">
        <v>7.3</v>
      </c>
      <c r="D39" s="98">
        <v>692</v>
      </c>
      <c r="E39" s="98">
        <v>9430</v>
      </c>
    </row>
    <row r="40" spans="1:5">
      <c r="A40" s="97" t="s">
        <v>306</v>
      </c>
      <c r="B40" s="97">
        <v>39035</v>
      </c>
      <c r="C40" s="93">
        <v>7.5</v>
      </c>
      <c r="D40" s="98">
        <v>612</v>
      </c>
      <c r="E40" s="98">
        <v>8200</v>
      </c>
    </row>
    <row r="41" spans="1:5">
      <c r="A41" s="97" t="s">
        <v>307</v>
      </c>
      <c r="B41" s="97">
        <v>39049</v>
      </c>
      <c r="C41" s="93">
        <v>10</v>
      </c>
      <c r="D41" s="98">
        <v>1360</v>
      </c>
      <c r="E41" s="98">
        <v>13660</v>
      </c>
    </row>
    <row r="42" spans="1:5">
      <c r="A42" s="97" t="s">
        <v>308</v>
      </c>
      <c r="B42" s="97">
        <v>39061</v>
      </c>
      <c r="C42" s="93">
        <v>4.4000000000000004</v>
      </c>
      <c r="D42" s="98">
        <v>280</v>
      </c>
      <c r="E42" s="98">
        <v>6430</v>
      </c>
    </row>
    <row r="43" spans="1:5">
      <c r="A43" s="97" t="s">
        <v>309</v>
      </c>
      <c r="B43" s="97">
        <v>42101</v>
      </c>
      <c r="C43" s="93">
        <v>28.9</v>
      </c>
      <c r="D43" s="98">
        <v>2475</v>
      </c>
      <c r="E43" s="98">
        <v>8550</v>
      </c>
    </row>
    <row r="44" spans="1:5">
      <c r="A44" s="97" t="s">
        <v>310</v>
      </c>
      <c r="B44" s="97">
        <v>72127</v>
      </c>
      <c r="C44" s="93"/>
      <c r="D44" s="98"/>
      <c r="E44" s="98">
        <v>2190</v>
      </c>
    </row>
    <row r="45" spans="1:5">
      <c r="A45" s="97" t="s">
        <v>311</v>
      </c>
      <c r="B45" s="97">
        <v>47157</v>
      </c>
      <c r="C45" s="93">
        <v>4.2</v>
      </c>
      <c r="D45" s="98">
        <v>319</v>
      </c>
      <c r="E45" s="98">
        <v>7590</v>
      </c>
    </row>
    <row r="46" spans="1:5">
      <c r="A46" s="97" t="s">
        <v>312</v>
      </c>
      <c r="B46" s="97">
        <v>48029</v>
      </c>
      <c r="C46" s="93">
        <v>5.2</v>
      </c>
      <c r="D46" s="98">
        <v>676</v>
      </c>
      <c r="E46" s="98">
        <v>13010</v>
      </c>
    </row>
    <row r="47" spans="1:5">
      <c r="A47" s="97" t="s">
        <v>313</v>
      </c>
      <c r="B47" s="97">
        <v>48113</v>
      </c>
      <c r="C47" s="93">
        <v>10.8</v>
      </c>
      <c r="D47" s="98">
        <v>2366</v>
      </c>
      <c r="E47" s="98">
        <v>22000</v>
      </c>
    </row>
    <row r="48" spans="1:5">
      <c r="A48" s="97" t="s">
        <v>314</v>
      </c>
      <c r="B48" s="97">
        <v>48201</v>
      </c>
      <c r="C48" s="93">
        <v>6.5</v>
      </c>
      <c r="D48" s="98">
        <v>2602</v>
      </c>
      <c r="E48" s="98">
        <v>39780</v>
      </c>
    </row>
    <row r="49" spans="1:5">
      <c r="A49" s="97" t="s">
        <v>315</v>
      </c>
      <c r="B49" s="97">
        <v>48439</v>
      </c>
      <c r="C49" s="93">
        <v>6</v>
      </c>
      <c r="D49" s="98">
        <v>698</v>
      </c>
      <c r="E49" s="98">
        <v>11550</v>
      </c>
    </row>
    <row r="50" spans="1:5">
      <c r="A50" s="97" t="s">
        <v>316</v>
      </c>
      <c r="B50" s="97">
        <v>48453</v>
      </c>
      <c r="C50" s="93">
        <v>20.8</v>
      </c>
      <c r="D50" s="98">
        <v>2244</v>
      </c>
      <c r="E50" s="98">
        <v>10810</v>
      </c>
    </row>
    <row r="51" spans="1:5">
      <c r="A51" s="97" t="s">
        <v>317</v>
      </c>
      <c r="B51" s="97">
        <v>53033</v>
      </c>
      <c r="C51" s="93">
        <v>37</v>
      </c>
      <c r="D51" s="98">
        <v>5072</v>
      </c>
      <c r="E51" s="98">
        <v>13690</v>
      </c>
    </row>
    <row r="52" spans="1:5">
      <c r="A52" s="97" t="s">
        <v>318</v>
      </c>
      <c r="B52" s="97">
        <v>1</v>
      </c>
      <c r="C52" s="93">
        <v>8.9</v>
      </c>
      <c r="D52" s="98">
        <v>1014</v>
      </c>
      <c r="E52" s="98">
        <v>11390</v>
      </c>
    </row>
    <row r="53" spans="1:5">
      <c r="A53" s="97" t="s">
        <v>325</v>
      </c>
      <c r="B53" s="97">
        <v>2</v>
      </c>
      <c r="C53" s="93">
        <v>5.0999999999999996</v>
      </c>
      <c r="D53" s="98">
        <v>120</v>
      </c>
      <c r="E53" s="98">
        <v>2370</v>
      </c>
    </row>
    <row r="54" spans="1:5">
      <c r="A54" s="97" t="s">
        <v>326</v>
      </c>
      <c r="B54" s="97">
        <v>4</v>
      </c>
      <c r="C54" s="93">
        <v>9.1</v>
      </c>
      <c r="D54" s="98">
        <v>2430</v>
      </c>
      <c r="E54" s="98">
        <v>26820</v>
      </c>
    </row>
    <row r="55" spans="1:5">
      <c r="A55" s="97" t="s">
        <v>319</v>
      </c>
      <c r="B55" s="97">
        <v>5</v>
      </c>
      <c r="C55" s="93">
        <v>9.1999999999999993</v>
      </c>
      <c r="D55" s="98">
        <v>445</v>
      </c>
      <c r="E55" s="98">
        <v>4840</v>
      </c>
    </row>
    <row r="56" spans="1:5">
      <c r="A56" s="97" t="s">
        <v>327</v>
      </c>
      <c r="B56" s="97">
        <v>6</v>
      </c>
      <c r="C56" s="93">
        <v>16.899999999999999</v>
      </c>
      <c r="D56" s="98">
        <v>28138</v>
      </c>
      <c r="E56" s="98">
        <v>166150</v>
      </c>
    </row>
    <row r="57" spans="1:5">
      <c r="A57" s="97" t="s">
        <v>328</v>
      </c>
      <c r="B57" s="97">
        <v>8</v>
      </c>
      <c r="C57" s="93">
        <v>9.6999999999999993</v>
      </c>
      <c r="D57" s="98">
        <v>2484</v>
      </c>
      <c r="E57" s="98">
        <v>25510</v>
      </c>
    </row>
    <row r="58" spans="1:5">
      <c r="A58" s="97" t="s">
        <v>329</v>
      </c>
      <c r="B58" s="97">
        <v>9</v>
      </c>
      <c r="C58" s="93">
        <v>14.9</v>
      </c>
      <c r="D58" s="98">
        <v>1636</v>
      </c>
      <c r="E58" s="98">
        <v>10970</v>
      </c>
    </row>
    <row r="59" spans="1:5">
      <c r="A59" s="97" t="s">
        <v>330</v>
      </c>
      <c r="B59" s="97">
        <v>10</v>
      </c>
      <c r="C59" s="93">
        <v>5.9</v>
      </c>
      <c r="D59" s="98">
        <v>287</v>
      </c>
      <c r="E59" s="98">
        <v>4860</v>
      </c>
    </row>
    <row r="60" spans="1:5">
      <c r="A60" s="97" t="s">
        <v>332</v>
      </c>
      <c r="B60" s="97">
        <v>12</v>
      </c>
      <c r="C60" s="93">
        <v>7</v>
      </c>
      <c r="D60" s="98">
        <v>8731</v>
      </c>
      <c r="E60" s="98">
        <v>125160</v>
      </c>
    </row>
    <row r="61" spans="1:5">
      <c r="A61" s="97" t="s">
        <v>333</v>
      </c>
      <c r="B61" s="97">
        <v>13</v>
      </c>
      <c r="C61" s="93">
        <v>11.5</v>
      </c>
      <c r="D61" s="98">
        <v>4685</v>
      </c>
      <c r="E61" s="98">
        <v>40680</v>
      </c>
    </row>
    <row r="62" spans="1:5">
      <c r="A62" s="97" t="s">
        <v>334</v>
      </c>
      <c r="B62" s="97">
        <v>15</v>
      </c>
      <c r="C62" s="93">
        <v>8.5</v>
      </c>
      <c r="D62" s="98">
        <v>460</v>
      </c>
      <c r="E62" s="98">
        <v>5440</v>
      </c>
    </row>
    <row r="63" spans="1:5">
      <c r="A63" s="97" t="s">
        <v>335</v>
      </c>
      <c r="B63" s="97">
        <v>16</v>
      </c>
      <c r="C63" s="93">
        <v>7</v>
      </c>
      <c r="D63" s="98">
        <v>272</v>
      </c>
      <c r="E63" s="98">
        <v>3860</v>
      </c>
    </row>
    <row r="64" spans="1:5">
      <c r="A64" s="97" t="s">
        <v>336</v>
      </c>
      <c r="B64" s="97">
        <v>17</v>
      </c>
      <c r="C64" s="93">
        <v>19.399999999999999</v>
      </c>
      <c r="D64" s="98">
        <v>10605</v>
      </c>
      <c r="E64" s="98">
        <v>54620</v>
      </c>
    </row>
    <row r="65" spans="1:5">
      <c r="A65" s="97" t="s">
        <v>337</v>
      </c>
      <c r="B65" s="97">
        <v>18</v>
      </c>
      <c r="C65" s="93">
        <v>7.3</v>
      </c>
      <c r="D65" s="98">
        <v>1577</v>
      </c>
      <c r="E65" s="98">
        <v>21640</v>
      </c>
    </row>
    <row r="66" spans="1:5">
      <c r="A66" s="97" t="s">
        <v>338</v>
      </c>
      <c r="B66" s="97">
        <v>19</v>
      </c>
      <c r="C66" s="93">
        <v>18.8</v>
      </c>
      <c r="D66" s="98">
        <v>803</v>
      </c>
      <c r="E66" s="98">
        <v>4280</v>
      </c>
    </row>
    <row r="67" spans="1:5">
      <c r="A67" s="97" t="s">
        <v>339</v>
      </c>
      <c r="B67" s="97">
        <v>20</v>
      </c>
      <c r="C67" s="93">
        <v>10</v>
      </c>
      <c r="D67" s="98">
        <v>556</v>
      </c>
      <c r="E67" s="98">
        <v>5570</v>
      </c>
    </row>
    <row r="68" spans="1:5">
      <c r="A68" s="97" t="s">
        <v>320</v>
      </c>
      <c r="B68" s="97">
        <v>21</v>
      </c>
      <c r="C68" s="93">
        <v>5.9</v>
      </c>
      <c r="D68" s="98">
        <v>781</v>
      </c>
      <c r="E68" s="98">
        <v>13170</v>
      </c>
    </row>
    <row r="69" spans="1:5">
      <c r="A69" s="97" t="s">
        <v>340</v>
      </c>
      <c r="B69" s="97">
        <v>22</v>
      </c>
      <c r="C69" s="93">
        <v>15.9</v>
      </c>
      <c r="D69" s="98">
        <v>2458</v>
      </c>
      <c r="E69" s="98">
        <v>15490</v>
      </c>
    </row>
    <row r="70" spans="1:5">
      <c r="A70" s="97" t="s">
        <v>341</v>
      </c>
      <c r="B70" s="97">
        <v>23</v>
      </c>
      <c r="C70" s="93">
        <v>9.6999999999999993</v>
      </c>
      <c r="D70" s="98">
        <v>318</v>
      </c>
      <c r="E70" s="98">
        <v>3270</v>
      </c>
    </row>
    <row r="71" spans="1:5">
      <c r="A71" s="97" t="s">
        <v>342</v>
      </c>
      <c r="B71" s="97">
        <v>24</v>
      </c>
      <c r="C71" s="93">
        <v>10</v>
      </c>
      <c r="D71" s="98">
        <v>2815</v>
      </c>
      <c r="E71" s="98">
        <v>28150</v>
      </c>
    </row>
    <row r="72" spans="1:5">
      <c r="A72" s="97" t="s">
        <v>343</v>
      </c>
      <c r="B72" s="97">
        <v>25</v>
      </c>
      <c r="C72" s="93">
        <v>23.9</v>
      </c>
      <c r="D72" s="98">
        <v>5996</v>
      </c>
      <c r="E72" s="98">
        <v>25110</v>
      </c>
    </row>
    <row r="73" spans="1:5">
      <c r="A73" s="97" t="s">
        <v>344</v>
      </c>
      <c r="B73" s="97">
        <v>26</v>
      </c>
      <c r="C73" s="93">
        <v>8.1</v>
      </c>
      <c r="D73" s="98">
        <v>2307</v>
      </c>
      <c r="E73" s="98">
        <v>28520</v>
      </c>
    </row>
    <row r="74" spans="1:5">
      <c r="A74" s="97" t="s">
        <v>345</v>
      </c>
      <c r="B74" s="97">
        <v>27</v>
      </c>
      <c r="C74" s="93">
        <v>10.9</v>
      </c>
      <c r="D74" s="98">
        <v>2581</v>
      </c>
      <c r="E74" s="98">
        <v>23770</v>
      </c>
    </row>
    <row r="75" spans="1:5">
      <c r="A75" s="97" t="s">
        <v>321</v>
      </c>
      <c r="B75" s="97">
        <v>28</v>
      </c>
      <c r="C75" s="93">
        <v>9.1999999999999993</v>
      </c>
      <c r="D75" s="98">
        <v>465</v>
      </c>
      <c r="E75" s="98">
        <v>5030</v>
      </c>
    </row>
    <row r="76" spans="1:5">
      <c r="A76" s="97" t="s">
        <v>322</v>
      </c>
      <c r="B76" s="97">
        <v>29</v>
      </c>
      <c r="C76" s="93">
        <v>10.199999999999999</v>
      </c>
      <c r="D76" s="98">
        <v>1983</v>
      </c>
      <c r="E76" s="98">
        <v>19420</v>
      </c>
    </row>
    <row r="77" spans="1:5">
      <c r="A77" s="97" t="s">
        <v>346</v>
      </c>
      <c r="B77" s="97">
        <v>30</v>
      </c>
      <c r="C77" s="93">
        <v>4.5</v>
      </c>
      <c r="D77" s="98">
        <v>123</v>
      </c>
      <c r="E77" s="98">
        <v>2750</v>
      </c>
    </row>
    <row r="78" spans="1:5">
      <c r="A78" s="97" t="s">
        <v>347</v>
      </c>
      <c r="B78" s="97">
        <v>31</v>
      </c>
      <c r="C78" s="93">
        <v>13.9</v>
      </c>
      <c r="D78" s="98">
        <v>361</v>
      </c>
      <c r="E78" s="98">
        <v>2590</v>
      </c>
    </row>
    <row r="79" spans="1:5">
      <c r="A79" s="97" t="s">
        <v>348</v>
      </c>
      <c r="B79" s="97">
        <v>32</v>
      </c>
      <c r="C79" s="93">
        <v>10.4</v>
      </c>
      <c r="D79" s="98">
        <v>1127</v>
      </c>
      <c r="E79" s="98">
        <v>10870</v>
      </c>
    </row>
    <row r="80" spans="1:5">
      <c r="A80" s="97" t="s">
        <v>349</v>
      </c>
      <c r="B80" s="97">
        <v>33</v>
      </c>
      <c r="C80" s="93">
        <v>10.9</v>
      </c>
      <c r="D80" s="98">
        <v>338</v>
      </c>
      <c r="E80" s="98">
        <v>3110</v>
      </c>
    </row>
    <row r="81" spans="1:5">
      <c r="A81" s="97" t="s">
        <v>350</v>
      </c>
      <c r="B81" s="97">
        <v>34</v>
      </c>
      <c r="C81" s="93">
        <v>12.1</v>
      </c>
      <c r="D81" s="98">
        <v>3457</v>
      </c>
      <c r="E81" s="98">
        <v>28590</v>
      </c>
    </row>
    <row r="82" spans="1:5">
      <c r="A82" s="97" t="s">
        <v>351</v>
      </c>
      <c r="B82" s="97">
        <v>35</v>
      </c>
      <c r="C82" s="93">
        <v>9.1999999999999993</v>
      </c>
      <c r="D82" s="98">
        <v>618</v>
      </c>
      <c r="E82" s="98">
        <v>6720</v>
      </c>
    </row>
    <row r="83" spans="1:5">
      <c r="A83" s="97" t="s">
        <v>352</v>
      </c>
      <c r="B83" s="97">
        <v>36</v>
      </c>
      <c r="C83" s="93">
        <v>31.5</v>
      </c>
      <c r="D83" s="98">
        <v>23455</v>
      </c>
      <c r="E83" s="98">
        <v>74450</v>
      </c>
    </row>
    <row r="84" spans="1:5">
      <c r="A84" s="97" t="s">
        <v>353</v>
      </c>
      <c r="B84" s="97">
        <v>37</v>
      </c>
      <c r="C84" s="93">
        <v>8.3000000000000007</v>
      </c>
      <c r="D84" s="98">
        <v>2736</v>
      </c>
      <c r="E84" s="98">
        <v>33110</v>
      </c>
    </row>
    <row r="85" spans="1:5">
      <c r="A85" s="97" t="s">
        <v>354</v>
      </c>
      <c r="B85" s="97">
        <v>38</v>
      </c>
      <c r="C85" s="93">
        <v>9</v>
      </c>
      <c r="D85" s="98">
        <v>111</v>
      </c>
      <c r="E85" s="98">
        <v>1230</v>
      </c>
    </row>
    <row r="86" spans="1:5">
      <c r="A86" s="97" t="s">
        <v>355</v>
      </c>
      <c r="B86" s="97">
        <v>39</v>
      </c>
      <c r="C86" s="93">
        <v>8.9</v>
      </c>
      <c r="D86" s="98">
        <v>3645</v>
      </c>
      <c r="E86" s="98">
        <v>40940</v>
      </c>
    </row>
    <row r="87" spans="1:5">
      <c r="A87" s="97" t="s">
        <v>323</v>
      </c>
      <c r="B87" s="97">
        <v>40</v>
      </c>
      <c r="C87" s="93">
        <v>5</v>
      </c>
      <c r="D87" s="98">
        <v>555</v>
      </c>
      <c r="E87" s="98">
        <v>11030</v>
      </c>
    </row>
    <row r="88" spans="1:5">
      <c r="A88" s="97" t="s">
        <v>356</v>
      </c>
      <c r="B88" s="97">
        <v>41</v>
      </c>
      <c r="C88" s="93">
        <v>10</v>
      </c>
      <c r="D88" s="98">
        <v>2073</v>
      </c>
      <c r="E88" s="98">
        <v>20720</v>
      </c>
    </row>
    <row r="89" spans="1:5">
      <c r="A89" s="97" t="s">
        <v>357</v>
      </c>
      <c r="B89" s="97">
        <v>42</v>
      </c>
      <c r="C89" s="93">
        <v>17.5</v>
      </c>
      <c r="D89" s="98">
        <v>6326</v>
      </c>
      <c r="E89" s="98">
        <v>36160</v>
      </c>
    </row>
    <row r="90" spans="1:5">
      <c r="A90" s="97" t="s">
        <v>382</v>
      </c>
      <c r="B90" s="97">
        <v>72</v>
      </c>
      <c r="C90" s="93"/>
      <c r="D90" s="98">
        <v>120</v>
      </c>
      <c r="E90" s="98">
        <v>9700</v>
      </c>
    </row>
    <row r="91" spans="1:5">
      <c r="A91" s="97" t="s">
        <v>358</v>
      </c>
      <c r="B91" s="97">
        <v>44</v>
      </c>
      <c r="C91" s="93">
        <v>15.1</v>
      </c>
      <c r="D91" s="98">
        <v>657</v>
      </c>
      <c r="E91" s="98">
        <v>4360</v>
      </c>
    </row>
    <row r="92" spans="1:5">
      <c r="A92" s="97" t="s">
        <v>324</v>
      </c>
      <c r="B92" s="97">
        <v>45</v>
      </c>
      <c r="C92" s="93">
        <v>6.9</v>
      </c>
      <c r="D92" s="98">
        <v>720</v>
      </c>
      <c r="E92" s="98">
        <v>10390</v>
      </c>
    </row>
    <row r="93" spans="1:5">
      <c r="A93" s="97" t="s">
        <v>359</v>
      </c>
      <c r="B93" s="97">
        <v>46</v>
      </c>
      <c r="C93" s="93">
        <v>6</v>
      </c>
      <c r="D93" s="98">
        <v>60</v>
      </c>
      <c r="E93" s="98">
        <v>1000</v>
      </c>
    </row>
    <row r="94" spans="1:5">
      <c r="A94" s="97" t="s">
        <v>360</v>
      </c>
      <c r="B94" s="97">
        <v>47</v>
      </c>
      <c r="C94" s="93">
        <v>7.9</v>
      </c>
      <c r="D94" s="98">
        <v>1802</v>
      </c>
      <c r="E94" s="98">
        <v>22890</v>
      </c>
    </row>
    <row r="95" spans="1:5">
      <c r="A95" s="97" t="s">
        <v>361</v>
      </c>
      <c r="B95" s="97">
        <v>48</v>
      </c>
      <c r="C95" s="93">
        <v>9.5</v>
      </c>
      <c r="D95" s="98">
        <v>11750</v>
      </c>
      <c r="E95" s="98">
        <v>123400</v>
      </c>
    </row>
    <row r="96" spans="1:5">
      <c r="A96" s="97" t="s">
        <v>362</v>
      </c>
      <c r="B96" s="97">
        <v>49</v>
      </c>
      <c r="C96" s="93">
        <v>15.1</v>
      </c>
      <c r="D96" s="98">
        <v>1045</v>
      </c>
      <c r="E96" s="98">
        <v>6900</v>
      </c>
    </row>
    <row r="97" spans="1:5">
      <c r="A97" s="97" t="s">
        <v>363</v>
      </c>
      <c r="B97" s="97">
        <v>50</v>
      </c>
      <c r="C97" s="93">
        <v>14.5</v>
      </c>
      <c r="D97" s="98">
        <v>216</v>
      </c>
      <c r="E97" s="98">
        <v>1490</v>
      </c>
    </row>
    <row r="98" spans="1:5">
      <c r="A98" s="97" t="s">
        <v>364</v>
      </c>
      <c r="B98" s="97">
        <v>51</v>
      </c>
      <c r="C98" s="93">
        <v>6.4</v>
      </c>
      <c r="D98" s="98">
        <v>2167</v>
      </c>
      <c r="E98" s="98">
        <v>33670</v>
      </c>
    </row>
    <row r="99" spans="1:5">
      <c r="A99" s="97" t="s">
        <v>365</v>
      </c>
      <c r="B99" s="97">
        <v>53</v>
      </c>
      <c r="C99" s="93">
        <v>19.5</v>
      </c>
      <c r="D99" s="98">
        <v>6952</v>
      </c>
      <c r="E99" s="98">
        <v>35600</v>
      </c>
    </row>
    <row r="100" spans="1:5">
      <c r="A100" s="97" t="s">
        <v>366</v>
      </c>
      <c r="B100" s="97">
        <v>54</v>
      </c>
      <c r="C100" s="93">
        <v>6.6</v>
      </c>
      <c r="D100" s="98">
        <v>242</v>
      </c>
      <c r="E100" s="98">
        <v>3660</v>
      </c>
    </row>
    <row r="101" spans="1:5">
      <c r="A101" s="97" t="s">
        <v>367</v>
      </c>
      <c r="B101" s="97">
        <v>55</v>
      </c>
      <c r="C101" s="93">
        <v>10</v>
      </c>
      <c r="D101" s="98">
        <v>1428</v>
      </c>
      <c r="E101" s="98">
        <v>14230</v>
      </c>
    </row>
    <row r="102" spans="1:5">
      <c r="A102" s="97" t="s">
        <v>368</v>
      </c>
      <c r="B102" s="97">
        <v>56</v>
      </c>
      <c r="C102" s="93">
        <v>3.5</v>
      </c>
      <c r="D102" s="98">
        <v>50</v>
      </c>
      <c r="E102" s="98">
        <v>1410</v>
      </c>
    </row>
  </sheetData>
  <pageMargins left="0.7" right="0.7" top="0.75" bottom="0.75" header="0.3" footer="0.3"/>
  <pageSetup orientation="portrait" horizontalDpi="1200" verticalDpi="1200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758E77-E397-EC4F-B262-0E2F763F2C13}">
  <sheetPr filterMode="1"/>
  <dimension ref="A1:I4033"/>
  <sheetViews>
    <sheetView tabSelected="1" workbookViewId="0">
      <selection activeCell="H4043" sqref="H4043"/>
    </sheetView>
  </sheetViews>
  <sheetFormatPr baseColWidth="10" defaultRowHeight="16"/>
  <cols>
    <col min="4" max="9" width="12.1640625" bestFit="1" customWidth="1"/>
  </cols>
  <sheetData>
    <row r="1" spans="1:9">
      <c r="A1" s="99" t="s">
        <v>383</v>
      </c>
      <c r="B1" s="99" t="s">
        <v>384</v>
      </c>
      <c r="C1" s="99" t="s">
        <v>257</v>
      </c>
      <c r="D1" s="99" t="s">
        <v>258</v>
      </c>
      <c r="E1" s="99" t="s">
        <v>385</v>
      </c>
      <c r="F1" s="99" t="s">
        <v>386</v>
      </c>
      <c r="G1" s="99" t="s">
        <v>387</v>
      </c>
      <c r="H1" s="99" t="s">
        <v>388</v>
      </c>
      <c r="I1" s="112" t="s">
        <v>389</v>
      </c>
    </row>
    <row r="2" spans="1:9" hidden="1">
      <c r="A2">
        <v>2017</v>
      </c>
      <c r="B2" t="s">
        <v>52</v>
      </c>
      <c r="C2">
        <v>4013</v>
      </c>
      <c r="D2">
        <v>0.20084958020602839</v>
      </c>
      <c r="E2">
        <v>0.28873230235494202</v>
      </c>
      <c r="F2">
        <v>8.6766961683099122E-2</v>
      </c>
      <c r="G2">
        <v>0.42365115575593038</v>
      </c>
      <c r="H2">
        <v>0.80244186046511645</v>
      </c>
      <c r="I2">
        <v>0</v>
      </c>
    </row>
    <row r="3" spans="1:9" hidden="1">
      <c r="A3">
        <v>2017</v>
      </c>
      <c r="B3" t="s">
        <v>54</v>
      </c>
      <c r="C3">
        <v>4013</v>
      </c>
      <c r="D3">
        <v>0.14153137541648381</v>
      </c>
      <c r="E3">
        <v>0.26340552823048291</v>
      </c>
      <c r="F3">
        <v>0.1029290960201103</v>
      </c>
      <c r="G3">
        <v>0.49213400033292293</v>
      </c>
      <c r="H3">
        <v>0.80244186046511645</v>
      </c>
      <c r="I3">
        <v>0</v>
      </c>
    </row>
    <row r="4" spans="1:9" hidden="1">
      <c r="A4">
        <v>2017</v>
      </c>
      <c r="B4" t="s">
        <v>55</v>
      </c>
      <c r="C4">
        <v>4013</v>
      </c>
      <c r="D4">
        <v>0.18949082395494851</v>
      </c>
      <c r="E4">
        <v>0.2356436960012819</v>
      </c>
      <c r="F4">
        <v>9.9435479290700193E-2</v>
      </c>
      <c r="G4">
        <v>0.47543000075306951</v>
      </c>
      <c r="H4">
        <v>0.80244186046511645</v>
      </c>
      <c r="I4">
        <v>1.9264640606718501E-2</v>
      </c>
    </row>
    <row r="5" spans="1:9" hidden="1">
      <c r="A5">
        <v>2017</v>
      </c>
      <c r="B5" t="s">
        <v>52</v>
      </c>
      <c r="C5">
        <v>6001</v>
      </c>
      <c r="D5">
        <v>0.17988962815077161</v>
      </c>
      <c r="E5">
        <v>0.25457634672950091</v>
      </c>
      <c r="F5">
        <v>9.6136221289036997E-2</v>
      </c>
      <c r="G5">
        <v>0.46939780383069052</v>
      </c>
      <c r="H5">
        <v>0.85799999999999998</v>
      </c>
      <c r="I5">
        <v>0</v>
      </c>
    </row>
    <row r="6" spans="1:9" hidden="1">
      <c r="A6">
        <v>2017</v>
      </c>
      <c r="B6" t="s">
        <v>54</v>
      </c>
      <c r="C6">
        <v>6001</v>
      </c>
      <c r="D6">
        <v>0.12448038110858731</v>
      </c>
      <c r="E6">
        <v>0.22806600114436371</v>
      </c>
      <c r="F6">
        <v>0.1119911753864118</v>
      </c>
      <c r="G6">
        <v>0.53546244236063711</v>
      </c>
      <c r="H6">
        <v>0.85799999999999998</v>
      </c>
      <c r="I6">
        <v>0</v>
      </c>
    </row>
    <row r="7" spans="1:9" hidden="1">
      <c r="A7">
        <v>2017</v>
      </c>
      <c r="B7" t="s">
        <v>55</v>
      </c>
      <c r="C7">
        <v>6001</v>
      </c>
      <c r="D7">
        <v>0.1673029382986404</v>
      </c>
      <c r="E7">
        <v>0.2048135524396679</v>
      </c>
      <c r="F7">
        <v>0.1086060997738278</v>
      </c>
      <c r="G7">
        <v>0.51927740948786372</v>
      </c>
      <c r="H7">
        <v>0.85799999999999998</v>
      </c>
      <c r="I7">
        <v>3.258371241125621E-2</v>
      </c>
    </row>
    <row r="8" spans="1:9" hidden="1">
      <c r="A8">
        <v>2017</v>
      </c>
      <c r="B8" t="s">
        <v>52</v>
      </c>
      <c r="C8">
        <v>6037</v>
      </c>
      <c r="D8">
        <v>0.1322712032370022</v>
      </c>
      <c r="E8">
        <v>0.29740370237381042</v>
      </c>
      <c r="F8">
        <v>9.6950664408356632E-2</v>
      </c>
      <c r="G8">
        <v>0.47337442998083079</v>
      </c>
      <c r="H8">
        <v>0.69900000000000007</v>
      </c>
      <c r="I8">
        <v>0</v>
      </c>
    </row>
    <row r="9" spans="1:9" hidden="1">
      <c r="A9">
        <v>2017</v>
      </c>
      <c r="B9" t="s">
        <v>54</v>
      </c>
      <c r="C9">
        <v>6037</v>
      </c>
      <c r="D9">
        <v>9.0542242598383782E-2</v>
      </c>
      <c r="E9">
        <v>0.26356032010178487</v>
      </c>
      <c r="F9">
        <v>0.11172200015498179</v>
      </c>
      <c r="G9">
        <v>0.53417543714484961</v>
      </c>
      <c r="H9">
        <v>0.69900000000000007</v>
      </c>
      <c r="I9">
        <v>0</v>
      </c>
    </row>
    <row r="10" spans="1:9" hidden="1">
      <c r="A10">
        <v>2017</v>
      </c>
      <c r="B10" t="s">
        <v>55</v>
      </c>
      <c r="C10">
        <v>6037</v>
      </c>
      <c r="D10">
        <v>0.12357383683236731</v>
      </c>
      <c r="E10">
        <v>0.24035368994493139</v>
      </c>
      <c r="F10">
        <v>0.110022559075394</v>
      </c>
      <c r="G10">
        <v>0.52604991414730728</v>
      </c>
      <c r="H10">
        <v>0.69900000000000007</v>
      </c>
      <c r="I10">
        <v>3.9588267661217813E-2</v>
      </c>
    </row>
    <row r="11" spans="1:9" hidden="1">
      <c r="A11">
        <v>2017</v>
      </c>
      <c r="B11" t="s">
        <v>52</v>
      </c>
      <c r="C11">
        <v>6059</v>
      </c>
      <c r="D11">
        <v>0.19662469950966119</v>
      </c>
      <c r="E11">
        <v>0.26687042065276889</v>
      </c>
      <c r="F11">
        <v>9.1201500811190814E-2</v>
      </c>
      <c r="G11">
        <v>0.44530337902637918</v>
      </c>
      <c r="H11">
        <v>0.76900000000000002</v>
      </c>
      <c r="I11">
        <v>0</v>
      </c>
    </row>
    <row r="12" spans="1:9" hidden="1">
      <c r="A12">
        <v>2017</v>
      </c>
      <c r="B12" t="s">
        <v>54</v>
      </c>
      <c r="C12">
        <v>6059</v>
      </c>
      <c r="D12">
        <v>0.13752399356629569</v>
      </c>
      <c r="E12">
        <v>0.2416509775421945</v>
      </c>
      <c r="F12">
        <v>0.10738518217999431</v>
      </c>
      <c r="G12">
        <v>0.51343984671151555</v>
      </c>
      <c r="H12">
        <v>0.76900000000000002</v>
      </c>
      <c r="I12">
        <v>0</v>
      </c>
    </row>
    <row r="13" spans="1:9" hidden="1">
      <c r="A13">
        <v>2017</v>
      </c>
      <c r="B13" t="s">
        <v>55</v>
      </c>
      <c r="C13">
        <v>6059</v>
      </c>
      <c r="D13">
        <v>0.1841143614851081</v>
      </c>
      <c r="E13">
        <v>0.21616890889911211</v>
      </c>
      <c r="F13">
        <v>0.10373404303813109</v>
      </c>
      <c r="G13">
        <v>0.49598268657764871</v>
      </c>
      <c r="H13">
        <v>0.76900000000000002</v>
      </c>
      <c r="I13">
        <v>1.62365888118975E-2</v>
      </c>
    </row>
    <row r="14" spans="1:9" hidden="1">
      <c r="A14">
        <v>2017</v>
      </c>
      <c r="B14" t="s">
        <v>52</v>
      </c>
      <c r="C14">
        <v>6065</v>
      </c>
      <c r="D14">
        <v>0.1960585840481725</v>
      </c>
      <c r="E14">
        <v>0.30792411308495798</v>
      </c>
      <c r="F14">
        <v>8.4318939398041262E-2</v>
      </c>
      <c r="G14">
        <v>0.41169836346882821</v>
      </c>
      <c r="H14">
        <v>0.755</v>
      </c>
      <c r="I14">
        <v>0</v>
      </c>
    </row>
    <row r="15" spans="1:9" hidden="1">
      <c r="A15">
        <v>2017</v>
      </c>
      <c r="B15" t="s">
        <v>54</v>
      </c>
      <c r="C15">
        <v>6065</v>
      </c>
      <c r="D15">
        <v>0.13852334291353899</v>
      </c>
      <c r="E15">
        <v>0.28166216534434341</v>
      </c>
      <c r="F15">
        <v>0.100291518429114</v>
      </c>
      <c r="G15">
        <v>0.47952297331300359</v>
      </c>
      <c r="H15">
        <v>0.755</v>
      </c>
      <c r="I15">
        <v>0</v>
      </c>
    </row>
    <row r="16" spans="1:9" hidden="1">
      <c r="A16">
        <v>2017</v>
      </c>
      <c r="B16" t="s">
        <v>55</v>
      </c>
      <c r="C16">
        <v>6065</v>
      </c>
      <c r="D16">
        <v>0.1859144986008216</v>
      </c>
      <c r="E16">
        <v>0.25258891836667807</v>
      </c>
      <c r="F16">
        <v>9.712303798390548E-2</v>
      </c>
      <c r="G16">
        <v>0.46437354504859479</v>
      </c>
      <c r="H16">
        <v>0.755</v>
      </c>
      <c r="I16">
        <v>1.2922630666720451E-2</v>
      </c>
    </row>
    <row r="17" spans="1:9" hidden="1">
      <c r="A17">
        <v>2017</v>
      </c>
      <c r="B17" t="s">
        <v>52</v>
      </c>
      <c r="C17">
        <v>6067</v>
      </c>
      <c r="D17">
        <v>0.20870497089258649</v>
      </c>
      <c r="E17">
        <v>0.14509405960693861</v>
      </c>
      <c r="F17">
        <v>0.1098489509767975</v>
      </c>
      <c r="G17">
        <v>0.53635201852367753</v>
      </c>
      <c r="H17">
        <v>0.83499999999999996</v>
      </c>
      <c r="I17">
        <v>0</v>
      </c>
    </row>
    <row r="18" spans="1:9" hidden="1">
      <c r="A18">
        <v>2017</v>
      </c>
      <c r="B18" t="s">
        <v>54</v>
      </c>
      <c r="C18">
        <v>6067</v>
      </c>
      <c r="D18">
        <v>0.14239659494706139</v>
      </c>
      <c r="E18">
        <v>0.12816344009667269</v>
      </c>
      <c r="F18">
        <v>0.12617249608324951</v>
      </c>
      <c r="G18">
        <v>0.60326746887301641</v>
      </c>
      <c r="H18">
        <v>0.83499999999999996</v>
      </c>
      <c r="I18">
        <v>0</v>
      </c>
    </row>
    <row r="19" spans="1:9" hidden="1">
      <c r="A19">
        <v>2017</v>
      </c>
      <c r="B19" t="s">
        <v>55</v>
      </c>
      <c r="C19">
        <v>6067</v>
      </c>
      <c r="D19">
        <v>0.18876421071802571</v>
      </c>
      <c r="E19">
        <v>0.11352191052872811</v>
      </c>
      <c r="F19">
        <v>0.12068477991811261</v>
      </c>
      <c r="G19">
        <v>0.57702909883513354</v>
      </c>
      <c r="H19">
        <v>0.83499999999999996</v>
      </c>
      <c r="I19">
        <v>1.510287294682431E-2</v>
      </c>
    </row>
    <row r="20" spans="1:9" hidden="1">
      <c r="A20">
        <v>2017</v>
      </c>
      <c r="B20" t="s">
        <v>52</v>
      </c>
      <c r="C20">
        <v>6071</v>
      </c>
      <c r="D20">
        <v>0.28223722295024162</v>
      </c>
      <c r="E20">
        <v>0.17388961144168411</v>
      </c>
      <c r="F20">
        <v>9.2454049941553235E-2</v>
      </c>
      <c r="G20">
        <v>0.45141911566652121</v>
      </c>
      <c r="H20">
        <v>0.65599999999999992</v>
      </c>
      <c r="I20">
        <v>0</v>
      </c>
    </row>
    <row r="21" spans="1:9" hidden="1">
      <c r="A21">
        <v>2017</v>
      </c>
      <c r="B21" t="s">
        <v>54</v>
      </c>
      <c r="C21">
        <v>6071</v>
      </c>
      <c r="D21">
        <v>0.20057008910584459</v>
      </c>
      <c r="E21">
        <v>0.15998277547543721</v>
      </c>
      <c r="F21">
        <v>0.1106062802493973</v>
      </c>
      <c r="G21">
        <v>0.52884085516932089</v>
      </c>
      <c r="H21">
        <v>0.65599999999999992</v>
      </c>
      <c r="I21">
        <v>0</v>
      </c>
    </row>
    <row r="22" spans="1:9" hidden="1">
      <c r="A22">
        <v>2017</v>
      </c>
      <c r="B22" t="s">
        <v>55</v>
      </c>
      <c r="C22">
        <v>6071</v>
      </c>
      <c r="D22">
        <v>0.26086605188038853</v>
      </c>
      <c r="E22">
        <v>0.13903370888143379</v>
      </c>
      <c r="F22">
        <v>0.1038003793627837</v>
      </c>
      <c r="G22">
        <v>0.49629985987539399</v>
      </c>
      <c r="H22">
        <v>0.65599999999999992</v>
      </c>
      <c r="I22">
        <v>1.7510424745461758E-2</v>
      </c>
    </row>
    <row r="23" spans="1:9" hidden="1">
      <c r="A23">
        <v>2017</v>
      </c>
      <c r="B23" t="s">
        <v>52</v>
      </c>
      <c r="C23">
        <v>6073</v>
      </c>
      <c r="D23">
        <v>0.1864588085151315</v>
      </c>
      <c r="E23">
        <v>0.2797813011886176</v>
      </c>
      <c r="F23">
        <v>9.0734874736969229E-2</v>
      </c>
      <c r="G23">
        <v>0.4430250155592817</v>
      </c>
      <c r="H23">
        <v>0.75800000000000001</v>
      </c>
      <c r="I23">
        <v>0</v>
      </c>
    </row>
    <row r="24" spans="1:9" hidden="1">
      <c r="A24">
        <v>2017</v>
      </c>
      <c r="B24" t="s">
        <v>54</v>
      </c>
      <c r="C24">
        <v>6073</v>
      </c>
      <c r="D24">
        <v>0.13023086780550791</v>
      </c>
      <c r="E24">
        <v>0.252986547413181</v>
      </c>
      <c r="F24">
        <v>0.1066859536099071</v>
      </c>
      <c r="G24">
        <v>0.51009663117140391</v>
      </c>
      <c r="H24">
        <v>0.75800000000000001</v>
      </c>
      <c r="I24">
        <v>0</v>
      </c>
    </row>
    <row r="25" spans="1:9" hidden="1">
      <c r="A25">
        <v>2017</v>
      </c>
      <c r="B25" t="s">
        <v>55</v>
      </c>
      <c r="C25">
        <v>6073</v>
      </c>
      <c r="D25">
        <v>0.17496787230264149</v>
      </c>
      <c r="E25">
        <v>0.22711053880305501</v>
      </c>
      <c r="F25">
        <v>0.103423534433543</v>
      </c>
      <c r="G25">
        <v>0.49449805446076028</v>
      </c>
      <c r="H25">
        <v>0.75800000000000001</v>
      </c>
      <c r="I25">
        <v>3.0448796852760831E-2</v>
      </c>
    </row>
    <row r="26" spans="1:9" hidden="1">
      <c r="A26">
        <v>2017</v>
      </c>
      <c r="B26" t="s">
        <v>52</v>
      </c>
      <c r="C26">
        <v>12011</v>
      </c>
      <c r="D26">
        <v>0.15338321520391249</v>
      </c>
      <c r="E26">
        <v>0.23759230579326859</v>
      </c>
      <c r="F26">
        <v>0.1035292475487397</v>
      </c>
      <c r="G26">
        <v>0.50549523145407915</v>
      </c>
      <c r="H26">
        <v>0.80599999999999994</v>
      </c>
      <c r="I26">
        <v>0</v>
      </c>
    </row>
    <row r="27" spans="1:9" hidden="1">
      <c r="A27">
        <v>2017</v>
      </c>
      <c r="B27" t="s">
        <v>54</v>
      </c>
      <c r="C27">
        <v>12011</v>
      </c>
      <c r="D27">
        <v>0.10444301490172581</v>
      </c>
      <c r="E27">
        <v>0.20945061877377541</v>
      </c>
      <c r="F27">
        <v>0.118677008357995</v>
      </c>
      <c r="G27">
        <v>0.56742935796650396</v>
      </c>
      <c r="H27">
        <v>0.80599999999999994</v>
      </c>
      <c r="I27">
        <v>0</v>
      </c>
    </row>
    <row r="28" spans="1:9" hidden="1">
      <c r="A28">
        <v>2017</v>
      </c>
      <c r="B28" t="s">
        <v>55</v>
      </c>
      <c r="C28">
        <v>12011</v>
      </c>
      <c r="D28">
        <v>0.14124305422021419</v>
      </c>
      <c r="E28">
        <v>0.1892626128262351</v>
      </c>
      <c r="F28">
        <v>0.11580359612926359</v>
      </c>
      <c r="G28">
        <v>0.55369073682428704</v>
      </c>
      <c r="H28">
        <v>0.80599999999999994</v>
      </c>
      <c r="I28">
        <v>3.3539388273836943E-2</v>
      </c>
    </row>
    <row r="29" spans="1:9" hidden="1">
      <c r="A29">
        <v>2017</v>
      </c>
      <c r="B29" t="s">
        <v>52</v>
      </c>
      <c r="C29">
        <v>12031</v>
      </c>
      <c r="D29">
        <v>0.2214295886542654</v>
      </c>
      <c r="E29">
        <v>0.3157188597354077</v>
      </c>
      <c r="F29">
        <v>7.8681029280535719E-2</v>
      </c>
      <c r="G29">
        <v>0.3841705223297911</v>
      </c>
      <c r="H29">
        <v>0.70299999999999996</v>
      </c>
      <c r="I29">
        <v>0</v>
      </c>
    </row>
    <row r="30" spans="1:9" hidden="1">
      <c r="A30">
        <v>2017</v>
      </c>
      <c r="B30" t="s">
        <v>54</v>
      </c>
      <c r="C30">
        <v>12031</v>
      </c>
      <c r="D30">
        <v>0.15862422876057</v>
      </c>
      <c r="E30">
        <v>0.29280744066998682</v>
      </c>
      <c r="F30">
        <v>9.4886815728992255E-2</v>
      </c>
      <c r="G30">
        <v>0.45368151484045088</v>
      </c>
      <c r="H30">
        <v>0.70299999999999996</v>
      </c>
      <c r="I30">
        <v>0</v>
      </c>
    </row>
    <row r="31" spans="1:9" hidden="1">
      <c r="A31">
        <v>2017</v>
      </c>
      <c r="B31" t="s">
        <v>55</v>
      </c>
      <c r="C31">
        <v>12031</v>
      </c>
      <c r="D31">
        <v>0.21147249619873279</v>
      </c>
      <c r="E31">
        <v>0.26083265384673793</v>
      </c>
      <c r="F31">
        <v>9.1276293578225656E-2</v>
      </c>
      <c r="G31">
        <v>0.43641855637630361</v>
      </c>
      <c r="H31">
        <v>0.70299999999999996</v>
      </c>
      <c r="I31">
        <v>1.6980795328855811E-2</v>
      </c>
    </row>
    <row r="32" spans="1:9" hidden="1">
      <c r="A32">
        <v>2017</v>
      </c>
      <c r="B32" t="s">
        <v>52</v>
      </c>
      <c r="C32">
        <v>12057</v>
      </c>
      <c r="D32">
        <v>0.1847804764382715</v>
      </c>
      <c r="E32">
        <v>0.26984508138246588</v>
      </c>
      <c r="F32">
        <v>9.2709254845684763E-2</v>
      </c>
      <c r="G32">
        <v>0.45266518733357791</v>
      </c>
      <c r="H32">
        <v>0.76300000000000001</v>
      </c>
      <c r="I32">
        <v>0</v>
      </c>
    </row>
    <row r="33" spans="1:9" hidden="1">
      <c r="A33">
        <v>2017</v>
      </c>
      <c r="B33" t="s">
        <v>54</v>
      </c>
      <c r="C33">
        <v>12057</v>
      </c>
      <c r="D33">
        <v>0.12863873654113989</v>
      </c>
      <c r="E33">
        <v>0.24320802575995371</v>
      </c>
      <c r="F33">
        <v>0.1086527551695054</v>
      </c>
      <c r="G33">
        <v>0.51950048252940106</v>
      </c>
      <c r="H33">
        <v>0.76300000000000001</v>
      </c>
      <c r="I33">
        <v>0</v>
      </c>
    </row>
    <row r="34" spans="1:9" hidden="1">
      <c r="A34">
        <v>2017</v>
      </c>
      <c r="B34" t="s">
        <v>55</v>
      </c>
      <c r="C34">
        <v>12057</v>
      </c>
      <c r="D34">
        <v>0.17281057464910901</v>
      </c>
      <c r="E34">
        <v>0.21830914776608501</v>
      </c>
      <c r="F34">
        <v>0.1053190778261551</v>
      </c>
      <c r="G34">
        <v>0.50356119975865099</v>
      </c>
      <c r="H34">
        <v>0.76300000000000001</v>
      </c>
      <c r="I34">
        <v>2.0348119976528061E-2</v>
      </c>
    </row>
    <row r="35" spans="1:9" hidden="1">
      <c r="A35">
        <v>2017</v>
      </c>
      <c r="B35" t="s">
        <v>52</v>
      </c>
      <c r="C35">
        <v>12086</v>
      </c>
      <c r="D35">
        <v>0.14256821471224251</v>
      </c>
      <c r="E35">
        <v>0.2593285516331964</v>
      </c>
      <c r="F35">
        <v>0.1016727239570253</v>
      </c>
      <c r="G35">
        <v>0.49643050969753583</v>
      </c>
      <c r="H35">
        <v>0.81099999999999994</v>
      </c>
      <c r="I35">
        <v>0</v>
      </c>
    </row>
    <row r="36" spans="1:9" hidden="1">
      <c r="A36">
        <v>2017</v>
      </c>
      <c r="B36" t="s">
        <v>54</v>
      </c>
      <c r="C36">
        <v>12086</v>
      </c>
      <c r="D36">
        <v>9.7127924357254286E-2</v>
      </c>
      <c r="E36">
        <v>0.22872805861112169</v>
      </c>
      <c r="F36">
        <v>0.1166078600499609</v>
      </c>
      <c r="G36">
        <v>0.55753615698166314</v>
      </c>
      <c r="H36">
        <v>0.81099999999999994</v>
      </c>
      <c r="I36">
        <v>0</v>
      </c>
    </row>
    <row r="37" spans="1:9" hidden="1">
      <c r="A37">
        <v>2017</v>
      </c>
      <c r="B37" t="s">
        <v>55</v>
      </c>
      <c r="C37">
        <v>12086</v>
      </c>
      <c r="D37">
        <v>0.13189735324096441</v>
      </c>
      <c r="E37">
        <v>0.20754243129903721</v>
      </c>
      <c r="F37">
        <v>0.1142582463285708</v>
      </c>
      <c r="G37">
        <v>0.54630196913142759</v>
      </c>
      <c r="H37">
        <v>0.81099999999999994</v>
      </c>
      <c r="I37">
        <v>3.6675425940815333E-2</v>
      </c>
    </row>
    <row r="38" spans="1:9" hidden="1">
      <c r="A38">
        <v>2017</v>
      </c>
      <c r="B38" t="s">
        <v>52</v>
      </c>
      <c r="C38">
        <v>12095</v>
      </c>
      <c r="D38">
        <v>0.17896484446336189</v>
      </c>
      <c r="E38">
        <v>0.32374345084671641</v>
      </c>
      <c r="F38">
        <v>8.4535577425516539E-2</v>
      </c>
      <c r="G38">
        <v>0.41275612726440508</v>
      </c>
      <c r="H38">
        <v>0.70499999999999996</v>
      </c>
      <c r="I38">
        <v>0</v>
      </c>
    </row>
    <row r="39" spans="1:9" hidden="1">
      <c r="A39">
        <v>2017</v>
      </c>
      <c r="B39" t="s">
        <v>54</v>
      </c>
      <c r="C39">
        <v>12095</v>
      </c>
      <c r="D39">
        <v>0.12595690341670421</v>
      </c>
      <c r="E39">
        <v>0.294987050979237</v>
      </c>
      <c r="F39">
        <v>0.1001603286849528</v>
      </c>
      <c r="G39">
        <v>0.47889571691910587</v>
      </c>
      <c r="H39">
        <v>0.70499999999999996</v>
      </c>
      <c r="I39">
        <v>0</v>
      </c>
    </row>
    <row r="40" spans="1:9" hidden="1">
      <c r="A40">
        <v>2017</v>
      </c>
      <c r="B40" t="s">
        <v>55</v>
      </c>
      <c r="C40">
        <v>12095</v>
      </c>
      <c r="D40">
        <v>0.17000953002940231</v>
      </c>
      <c r="E40">
        <v>0.26604170791634218</v>
      </c>
      <c r="F40">
        <v>9.7547195643043885E-2</v>
      </c>
      <c r="G40">
        <v>0.46640156641121172</v>
      </c>
      <c r="H40">
        <v>0.70499999999999996</v>
      </c>
      <c r="I40">
        <v>3.084938126933106E-2</v>
      </c>
    </row>
    <row r="41" spans="1:9" hidden="1">
      <c r="A41">
        <v>2017</v>
      </c>
      <c r="B41" t="s">
        <v>52</v>
      </c>
      <c r="C41">
        <v>12099</v>
      </c>
      <c r="D41">
        <v>0.15649720288259281</v>
      </c>
      <c r="E41">
        <v>0.2469744343235187</v>
      </c>
      <c r="F41">
        <v>0.10140500861747311</v>
      </c>
      <c r="G41">
        <v>0.49512335417641529</v>
      </c>
      <c r="H41">
        <v>0.7609999999999999</v>
      </c>
      <c r="I41">
        <v>0</v>
      </c>
    </row>
    <row r="42" spans="1:9" hidden="1">
      <c r="A42">
        <v>2017</v>
      </c>
      <c r="B42" t="s">
        <v>54</v>
      </c>
      <c r="C42">
        <v>12099</v>
      </c>
      <c r="D42">
        <v>0.1069577111551939</v>
      </c>
      <c r="E42">
        <v>0.2185270650997776</v>
      </c>
      <c r="F42">
        <v>0.1166720683191033</v>
      </c>
      <c r="G42">
        <v>0.55784315542592533</v>
      </c>
      <c r="H42">
        <v>0.7609999999999999</v>
      </c>
      <c r="I42">
        <v>0</v>
      </c>
    </row>
    <row r="43" spans="1:9" hidden="1">
      <c r="A43">
        <v>2017</v>
      </c>
      <c r="B43" t="s">
        <v>55</v>
      </c>
      <c r="C43">
        <v>12099</v>
      </c>
      <c r="D43">
        <v>0.1446015908018316</v>
      </c>
      <c r="E43">
        <v>0.19740660818162459</v>
      </c>
      <c r="F43">
        <v>0.1138139832269098</v>
      </c>
      <c r="G43">
        <v>0.54417781778963403</v>
      </c>
      <c r="H43">
        <v>0.7609999999999999</v>
      </c>
      <c r="I43">
        <v>1.543169944204336E-2</v>
      </c>
    </row>
    <row r="44" spans="1:9" hidden="1">
      <c r="A44">
        <v>2017</v>
      </c>
      <c r="B44" t="s">
        <v>52</v>
      </c>
      <c r="C44">
        <v>12103</v>
      </c>
      <c r="D44">
        <v>0.1520044704123733</v>
      </c>
      <c r="E44">
        <v>0.30735668588395482</v>
      </c>
      <c r="F44">
        <v>9.1904241313759752E-2</v>
      </c>
      <c r="G44">
        <v>0.44873460238991242</v>
      </c>
      <c r="H44">
        <v>0.75599999999999989</v>
      </c>
      <c r="I44">
        <v>0</v>
      </c>
    </row>
    <row r="45" spans="1:9" hidden="1">
      <c r="A45">
        <v>2017</v>
      </c>
      <c r="B45" t="s">
        <v>54</v>
      </c>
      <c r="C45">
        <v>12103</v>
      </c>
      <c r="D45">
        <v>0.105238374554275</v>
      </c>
      <c r="E45">
        <v>0.2754914649245257</v>
      </c>
      <c r="F45">
        <v>0.1071162339007829</v>
      </c>
      <c r="G45">
        <v>0.51215392662041637</v>
      </c>
      <c r="H45">
        <v>0.75599999999999989</v>
      </c>
      <c r="I45">
        <v>0</v>
      </c>
    </row>
    <row r="46" spans="1:9" hidden="1">
      <c r="A46">
        <v>2017</v>
      </c>
      <c r="B46" t="s">
        <v>55</v>
      </c>
      <c r="C46">
        <v>12103</v>
      </c>
      <c r="D46">
        <v>0.14295723084680931</v>
      </c>
      <c r="E46">
        <v>0.25005504854185051</v>
      </c>
      <c r="F46">
        <v>0.1049917189634743</v>
      </c>
      <c r="G46">
        <v>0.50199600164786584</v>
      </c>
      <c r="H46">
        <v>0.75599999999999989</v>
      </c>
      <c r="I46">
        <v>1.771886793978724E-2</v>
      </c>
    </row>
    <row r="47" spans="1:9" hidden="1">
      <c r="A47">
        <v>2017</v>
      </c>
      <c r="B47" t="s">
        <v>52</v>
      </c>
      <c r="C47">
        <v>13067</v>
      </c>
      <c r="D47">
        <v>0.22981883443385309</v>
      </c>
      <c r="E47">
        <v>0.23907746344871811</v>
      </c>
      <c r="F47">
        <v>9.0283344177883071E-2</v>
      </c>
      <c r="G47">
        <v>0.44082035793954583</v>
      </c>
      <c r="H47">
        <v>0.81700000000000006</v>
      </c>
      <c r="I47">
        <v>0</v>
      </c>
    </row>
    <row r="48" spans="1:9" hidden="1">
      <c r="A48">
        <v>2017</v>
      </c>
      <c r="B48" t="s">
        <v>54</v>
      </c>
      <c r="C48">
        <v>13067</v>
      </c>
      <c r="D48">
        <v>0.16206969933836421</v>
      </c>
      <c r="E48">
        <v>0.21827427825269041</v>
      </c>
      <c r="F48">
        <v>0.1071829771008532</v>
      </c>
      <c r="G48">
        <v>0.51247304530809223</v>
      </c>
      <c r="H48">
        <v>0.81700000000000006</v>
      </c>
      <c r="I48">
        <v>0</v>
      </c>
    </row>
    <row r="49" spans="1:9" hidden="1">
      <c r="A49">
        <v>2017</v>
      </c>
      <c r="B49" t="s">
        <v>55</v>
      </c>
      <c r="C49">
        <v>13067</v>
      </c>
      <c r="D49">
        <v>0.21465302595856001</v>
      </c>
      <c r="E49">
        <v>0.19316713250137349</v>
      </c>
      <c r="F49">
        <v>0.1024303744335876</v>
      </c>
      <c r="G49">
        <v>0.48974946710647871</v>
      </c>
      <c r="H49">
        <v>0.81700000000000006</v>
      </c>
      <c r="I49">
        <v>3.0751904119436731E-2</v>
      </c>
    </row>
    <row r="50" spans="1:9" hidden="1">
      <c r="A50">
        <v>2017</v>
      </c>
      <c r="B50" t="s">
        <v>52</v>
      </c>
      <c r="C50">
        <v>13089</v>
      </c>
      <c r="D50">
        <v>0.20428361497228639</v>
      </c>
      <c r="E50">
        <v>0.2242790233353778</v>
      </c>
      <c r="F50">
        <v>9.7139740875622049E-2</v>
      </c>
      <c r="G50">
        <v>0.47429762081671373</v>
      </c>
      <c r="H50">
        <v>0.75800000000000001</v>
      </c>
      <c r="I50">
        <v>0</v>
      </c>
    </row>
    <row r="51" spans="1:9" hidden="1">
      <c r="A51">
        <v>2017</v>
      </c>
      <c r="B51" t="s">
        <v>54</v>
      </c>
      <c r="C51">
        <v>13089</v>
      </c>
      <c r="D51">
        <v>0.14185760010592169</v>
      </c>
      <c r="E51">
        <v>0.20163013587774761</v>
      </c>
      <c r="F51">
        <v>0.11355806514546</v>
      </c>
      <c r="G51">
        <v>0.5429541988708706</v>
      </c>
      <c r="H51">
        <v>0.75800000000000001</v>
      </c>
      <c r="I51">
        <v>0</v>
      </c>
    </row>
    <row r="52" spans="1:9" hidden="1">
      <c r="A52">
        <v>2017</v>
      </c>
      <c r="B52" t="s">
        <v>55</v>
      </c>
      <c r="C52">
        <v>13089</v>
      </c>
      <c r="D52">
        <v>0.18907002763152711</v>
      </c>
      <c r="E52">
        <v>0.17956471705251101</v>
      </c>
      <c r="F52">
        <v>0.1092083434285495</v>
      </c>
      <c r="G52">
        <v>0.52215691188741253</v>
      </c>
      <c r="H52">
        <v>0.75800000000000001</v>
      </c>
      <c r="I52">
        <v>5.0249737718583237E-2</v>
      </c>
    </row>
    <row r="53" spans="1:9" hidden="1">
      <c r="A53">
        <v>2017</v>
      </c>
      <c r="B53" t="s">
        <v>52</v>
      </c>
      <c r="C53">
        <v>13121</v>
      </c>
      <c r="D53">
        <v>0.2254271954760351</v>
      </c>
      <c r="E53">
        <v>0.26547559638776308</v>
      </c>
      <c r="F53">
        <v>8.6542417759305143E-2</v>
      </c>
      <c r="G53">
        <v>0.42255479037689669</v>
      </c>
      <c r="H53">
        <v>0.79799999999999993</v>
      </c>
      <c r="I53">
        <v>0</v>
      </c>
    </row>
    <row r="54" spans="1:9" hidden="1">
      <c r="A54">
        <v>2017</v>
      </c>
      <c r="B54" t="s">
        <v>54</v>
      </c>
      <c r="C54">
        <v>13121</v>
      </c>
      <c r="D54">
        <v>0.15971882881807931</v>
      </c>
      <c r="E54">
        <v>0.24351298633699039</v>
      </c>
      <c r="F54">
        <v>0.1032240281343363</v>
      </c>
      <c r="G54">
        <v>0.49354415671059398</v>
      </c>
      <c r="H54">
        <v>0.79799999999999993</v>
      </c>
      <c r="I54">
        <v>0</v>
      </c>
    </row>
    <row r="55" spans="1:9" hidden="1">
      <c r="A55">
        <v>2017</v>
      </c>
      <c r="B55" t="s">
        <v>55</v>
      </c>
      <c r="C55">
        <v>13121</v>
      </c>
      <c r="D55">
        <v>0.2121016927000485</v>
      </c>
      <c r="E55">
        <v>0.21607555025110259</v>
      </c>
      <c r="F55">
        <v>9.8909174216118653E-2</v>
      </c>
      <c r="G55">
        <v>0.47291358283273022</v>
      </c>
      <c r="H55">
        <v>0.79799999999999993</v>
      </c>
      <c r="I55">
        <v>8.0478813286917888E-2</v>
      </c>
    </row>
    <row r="56" spans="1:9" hidden="1">
      <c r="A56">
        <v>2017</v>
      </c>
      <c r="B56" t="s">
        <v>52</v>
      </c>
      <c r="C56">
        <v>13135</v>
      </c>
      <c r="D56">
        <v>0.20617080239064661</v>
      </c>
      <c r="E56">
        <v>0.27854624508310072</v>
      </c>
      <c r="F56">
        <v>8.7593944396262946E-2</v>
      </c>
      <c r="G56">
        <v>0.42768900812998978</v>
      </c>
      <c r="H56">
        <v>0.75700000000000001</v>
      </c>
      <c r="I56">
        <v>0</v>
      </c>
    </row>
    <row r="57" spans="1:9" hidden="1">
      <c r="A57">
        <v>2017</v>
      </c>
      <c r="B57" t="s">
        <v>54</v>
      </c>
      <c r="C57">
        <v>13135</v>
      </c>
      <c r="D57">
        <v>0.14526235155567371</v>
      </c>
      <c r="E57">
        <v>0.25408026300761538</v>
      </c>
      <c r="F57">
        <v>0.1038967499072142</v>
      </c>
      <c r="G57">
        <v>0.49676063552949667</v>
      </c>
      <c r="H57">
        <v>0.75700000000000001</v>
      </c>
      <c r="I57">
        <v>0</v>
      </c>
    </row>
    <row r="58" spans="1:9" hidden="1">
      <c r="A58">
        <v>2017</v>
      </c>
      <c r="B58" t="s">
        <v>55</v>
      </c>
      <c r="C58">
        <v>13135</v>
      </c>
      <c r="D58">
        <v>0.19408679804116721</v>
      </c>
      <c r="E58">
        <v>0.22683462018182801</v>
      </c>
      <c r="F58">
        <v>0.1001642268058803</v>
      </c>
      <c r="G58">
        <v>0.47891435497112439</v>
      </c>
      <c r="H58">
        <v>0.75700000000000001</v>
      </c>
      <c r="I58">
        <v>2.7581948724220061E-2</v>
      </c>
    </row>
    <row r="59" spans="1:9" hidden="1">
      <c r="A59">
        <v>2017</v>
      </c>
      <c r="B59" t="s">
        <v>52</v>
      </c>
      <c r="C59">
        <v>17031</v>
      </c>
      <c r="D59">
        <v>0.15846195470875729</v>
      </c>
      <c r="E59">
        <v>0.29723922391849872</v>
      </c>
      <c r="F59">
        <v>9.2526407987166076E-2</v>
      </c>
      <c r="G59">
        <v>0.45177241338557789</v>
      </c>
      <c r="H59">
        <v>0.81900000000000006</v>
      </c>
      <c r="I59">
        <v>0</v>
      </c>
    </row>
    <row r="60" spans="1:9" hidden="1">
      <c r="A60">
        <v>2017</v>
      </c>
      <c r="B60" t="s">
        <v>54</v>
      </c>
      <c r="C60">
        <v>17031</v>
      </c>
      <c r="D60">
        <v>0.10975363574013899</v>
      </c>
      <c r="E60">
        <v>0.26653100586526851</v>
      </c>
      <c r="F60">
        <v>0.1078851274879387</v>
      </c>
      <c r="G60">
        <v>0.51583023090665392</v>
      </c>
      <c r="H60">
        <v>0.81900000000000006</v>
      </c>
      <c r="I60">
        <v>0</v>
      </c>
    </row>
    <row r="61" spans="1:9" hidden="1">
      <c r="A61">
        <v>2017</v>
      </c>
      <c r="B61" t="s">
        <v>55</v>
      </c>
      <c r="C61">
        <v>17031</v>
      </c>
      <c r="D61">
        <v>0.14874016857761779</v>
      </c>
      <c r="E61">
        <v>0.2413529299051145</v>
      </c>
      <c r="F61">
        <v>0.10549665474861671</v>
      </c>
      <c r="G61">
        <v>0.50441024676865098</v>
      </c>
      <c r="H61">
        <v>0.81900000000000006</v>
      </c>
      <c r="I61">
        <v>7.145419358644689E-2</v>
      </c>
    </row>
    <row r="62" spans="1:9" hidden="1">
      <c r="A62">
        <v>2017</v>
      </c>
      <c r="B62" t="s">
        <v>52</v>
      </c>
      <c r="C62">
        <v>18097</v>
      </c>
      <c r="D62">
        <v>0.21922495289670491</v>
      </c>
      <c r="E62">
        <v>0.242365986252461</v>
      </c>
      <c r="F62">
        <v>9.1525196219662069E-2</v>
      </c>
      <c r="G62">
        <v>0.44688386463117191</v>
      </c>
      <c r="H62">
        <v>0.68099999999999994</v>
      </c>
      <c r="I62">
        <v>0</v>
      </c>
    </row>
    <row r="63" spans="1:9" hidden="1">
      <c r="A63">
        <v>2017</v>
      </c>
      <c r="B63" t="s">
        <v>54</v>
      </c>
      <c r="C63">
        <v>18097</v>
      </c>
      <c r="D63">
        <v>0.15397447550281851</v>
      </c>
      <c r="E63">
        <v>0.2203830206368749</v>
      </c>
      <c r="F63">
        <v>0.10821846918212349</v>
      </c>
      <c r="G63">
        <v>0.51742403467818299</v>
      </c>
      <c r="H63">
        <v>0.68099999999999994</v>
      </c>
      <c r="I63">
        <v>0</v>
      </c>
    </row>
    <row r="64" spans="1:9" hidden="1">
      <c r="A64">
        <v>2017</v>
      </c>
      <c r="B64" t="s">
        <v>55</v>
      </c>
      <c r="C64">
        <v>18097</v>
      </c>
      <c r="D64">
        <v>0.20457254716603909</v>
      </c>
      <c r="E64">
        <v>0.1956465680209015</v>
      </c>
      <c r="F64">
        <v>0.10374514007389329</v>
      </c>
      <c r="G64">
        <v>0.49603574473916601</v>
      </c>
      <c r="H64">
        <v>0.68099999999999994</v>
      </c>
      <c r="I64">
        <v>3.5236192047458537E-2</v>
      </c>
    </row>
    <row r="65" spans="1:9" hidden="1">
      <c r="A65">
        <v>2017</v>
      </c>
      <c r="B65" t="s">
        <v>52</v>
      </c>
      <c r="C65">
        <v>22033</v>
      </c>
      <c r="D65">
        <v>0.202666127148245</v>
      </c>
      <c r="E65">
        <v>0.23055674242661001</v>
      </c>
      <c r="F65">
        <v>9.6347539161028659E-2</v>
      </c>
      <c r="G65">
        <v>0.47042959126411621</v>
      </c>
      <c r="H65">
        <v>0.80700000000000005</v>
      </c>
      <c r="I65">
        <v>0</v>
      </c>
    </row>
    <row r="66" spans="1:9" hidden="1">
      <c r="A66">
        <v>2017</v>
      </c>
      <c r="B66" t="s">
        <v>54</v>
      </c>
      <c r="C66">
        <v>22033</v>
      </c>
      <c r="D66">
        <v>0.14085179047831381</v>
      </c>
      <c r="E66">
        <v>0.20744680174114949</v>
      </c>
      <c r="F66">
        <v>0.11272592299705959</v>
      </c>
      <c r="G66">
        <v>0.53897548478347701</v>
      </c>
      <c r="H66">
        <v>0.80700000000000005</v>
      </c>
      <c r="I66">
        <v>0</v>
      </c>
    </row>
    <row r="67" spans="1:9" hidden="1">
      <c r="A67">
        <v>2017</v>
      </c>
      <c r="B67" t="s">
        <v>55</v>
      </c>
      <c r="C67">
        <v>22033</v>
      </c>
      <c r="D67">
        <v>0.18787733241727581</v>
      </c>
      <c r="E67">
        <v>0.18489034813161639</v>
      </c>
      <c r="F67">
        <v>0.10849346234268541</v>
      </c>
      <c r="G67">
        <v>0.51873885710842249</v>
      </c>
      <c r="H67">
        <v>0.80700000000000005</v>
      </c>
      <c r="I67">
        <v>7.5415754098440188E-2</v>
      </c>
    </row>
    <row r="68" spans="1:9" hidden="1">
      <c r="A68">
        <v>2017</v>
      </c>
      <c r="B68" t="s">
        <v>52</v>
      </c>
      <c r="C68">
        <v>22071</v>
      </c>
      <c r="D68">
        <v>0.17206505005670919</v>
      </c>
      <c r="E68">
        <v>0.30484162976646489</v>
      </c>
      <c r="F68">
        <v>8.8921643879322831E-2</v>
      </c>
      <c r="G68">
        <v>0.43417167629750308</v>
      </c>
      <c r="H68">
        <v>0.81700000000000006</v>
      </c>
      <c r="I68">
        <v>0</v>
      </c>
    </row>
    <row r="69" spans="1:9" hidden="1">
      <c r="A69">
        <v>2017</v>
      </c>
      <c r="B69" t="s">
        <v>54</v>
      </c>
      <c r="C69">
        <v>22071</v>
      </c>
      <c r="D69">
        <v>0.12014383942935861</v>
      </c>
      <c r="E69">
        <v>0.27556929737952568</v>
      </c>
      <c r="F69">
        <v>0.1045245469703753</v>
      </c>
      <c r="G69">
        <v>0.49976231622074041</v>
      </c>
      <c r="H69">
        <v>0.81700000000000006</v>
      </c>
      <c r="I69">
        <v>0</v>
      </c>
    </row>
    <row r="70" spans="1:9" hidden="1">
      <c r="A70">
        <v>2017</v>
      </c>
      <c r="B70" t="s">
        <v>55</v>
      </c>
      <c r="C70">
        <v>22071</v>
      </c>
      <c r="D70">
        <v>0.16229094319625079</v>
      </c>
      <c r="E70">
        <v>0.24872479983397369</v>
      </c>
      <c r="F70">
        <v>0.1018776286271484</v>
      </c>
      <c r="G70">
        <v>0.48710662834262719</v>
      </c>
      <c r="H70">
        <v>0.81700000000000006</v>
      </c>
      <c r="I70">
        <v>0.6648915103926113</v>
      </c>
    </row>
    <row r="71" spans="1:9" hidden="1">
      <c r="A71">
        <v>2017</v>
      </c>
      <c r="B71" t="s">
        <v>52</v>
      </c>
      <c r="C71">
        <v>24510</v>
      </c>
      <c r="D71">
        <v>3.0846914303398931E-2</v>
      </c>
      <c r="E71">
        <v>0.22380613237259539</v>
      </c>
      <c r="F71">
        <v>0.12670296827268049</v>
      </c>
      <c r="G71">
        <v>0.61864398505132512</v>
      </c>
      <c r="H71">
        <v>0.84</v>
      </c>
      <c r="I71">
        <v>0</v>
      </c>
    </row>
    <row r="72" spans="1:9" hidden="1">
      <c r="A72">
        <v>2017</v>
      </c>
      <c r="B72" t="s">
        <v>54</v>
      </c>
      <c r="C72">
        <v>24510</v>
      </c>
      <c r="D72">
        <v>1.985335754075785E-2</v>
      </c>
      <c r="E72">
        <v>0.1864841527803312</v>
      </c>
      <c r="F72">
        <v>0.13728117759004099</v>
      </c>
      <c r="G72">
        <v>0.65638131208886996</v>
      </c>
      <c r="H72">
        <v>0.84</v>
      </c>
      <c r="I72">
        <v>0</v>
      </c>
    </row>
    <row r="73" spans="1:9" hidden="1">
      <c r="A73">
        <v>2017</v>
      </c>
      <c r="B73" t="s">
        <v>55</v>
      </c>
      <c r="C73">
        <v>24510</v>
      </c>
      <c r="D73">
        <v>2.7684544722111449E-2</v>
      </c>
      <c r="E73">
        <v>0.17375641087849131</v>
      </c>
      <c r="F73">
        <v>0.13812814315399799</v>
      </c>
      <c r="G73">
        <v>0.66043090124539916</v>
      </c>
      <c r="H73">
        <v>0.84</v>
      </c>
      <c r="I73">
        <v>6.6883316117889002E-2</v>
      </c>
    </row>
    <row r="74" spans="1:9" hidden="1">
      <c r="A74">
        <v>2017</v>
      </c>
      <c r="B74" t="s">
        <v>52</v>
      </c>
      <c r="C74">
        <v>24031</v>
      </c>
      <c r="D74">
        <v>0.1928676087360707</v>
      </c>
      <c r="E74">
        <v>0.32098120479139253</v>
      </c>
      <c r="F74">
        <v>8.2641779215242087E-2</v>
      </c>
      <c r="G74">
        <v>0.40350940725729478</v>
      </c>
      <c r="H74">
        <v>0.79599999999999993</v>
      </c>
      <c r="I74">
        <v>0</v>
      </c>
    </row>
    <row r="75" spans="1:9" hidden="1">
      <c r="A75">
        <v>2017</v>
      </c>
      <c r="B75" t="s">
        <v>54</v>
      </c>
      <c r="C75">
        <v>24031</v>
      </c>
      <c r="D75">
        <v>0.1365205280222056</v>
      </c>
      <c r="E75">
        <v>0.29414805357216078</v>
      </c>
      <c r="F75">
        <v>9.8478243049326925E-2</v>
      </c>
      <c r="G75">
        <v>0.47085317535630672</v>
      </c>
      <c r="H75">
        <v>0.79599999999999993</v>
      </c>
      <c r="I75">
        <v>0</v>
      </c>
    </row>
    <row r="76" spans="1:9" hidden="1">
      <c r="A76">
        <v>2017</v>
      </c>
      <c r="B76" t="s">
        <v>55</v>
      </c>
      <c r="C76">
        <v>24031</v>
      </c>
      <c r="D76">
        <v>0.1835279878351517</v>
      </c>
      <c r="E76">
        <v>0.26422007172248679</v>
      </c>
      <c r="F76">
        <v>9.552397611859452E-2</v>
      </c>
      <c r="G76">
        <v>0.45672796432376689</v>
      </c>
      <c r="H76">
        <v>0.79599999999999993</v>
      </c>
      <c r="I76">
        <v>3.589169741695114E-2</v>
      </c>
    </row>
    <row r="77" spans="1:9" hidden="1">
      <c r="A77">
        <v>2017</v>
      </c>
      <c r="B77" t="s">
        <v>52</v>
      </c>
      <c r="C77">
        <v>24033</v>
      </c>
      <c r="D77">
        <v>0.13186644461164621</v>
      </c>
      <c r="E77">
        <v>0.2004777328595975</v>
      </c>
      <c r="F77">
        <v>0.1134961028842605</v>
      </c>
      <c r="G77">
        <v>0.55415971964449584</v>
      </c>
      <c r="H77">
        <v>0.877</v>
      </c>
      <c r="I77">
        <v>0</v>
      </c>
    </row>
    <row r="78" spans="1:9" hidden="1">
      <c r="A78">
        <v>2017</v>
      </c>
      <c r="B78" t="s">
        <v>54</v>
      </c>
      <c r="C78">
        <v>24033</v>
      </c>
      <c r="D78">
        <v>8.8144892439876374E-2</v>
      </c>
      <c r="E78">
        <v>0.17349090414176321</v>
      </c>
      <c r="F78">
        <v>0.12771613709073401</v>
      </c>
      <c r="G78">
        <v>0.61064806632762636</v>
      </c>
      <c r="H78">
        <v>0.877</v>
      </c>
      <c r="I78">
        <v>0</v>
      </c>
    </row>
    <row r="79" spans="1:9" hidden="1">
      <c r="A79">
        <v>2017</v>
      </c>
      <c r="B79" t="s">
        <v>55</v>
      </c>
      <c r="C79">
        <v>24033</v>
      </c>
      <c r="D79">
        <v>0.11962605659752749</v>
      </c>
      <c r="E79">
        <v>0.15732611860297799</v>
      </c>
      <c r="F79">
        <v>0.12506683651201639</v>
      </c>
      <c r="G79">
        <v>0.59798098828747803</v>
      </c>
      <c r="H79">
        <v>0.877</v>
      </c>
      <c r="I79">
        <v>3.8198263800639523E-2</v>
      </c>
    </row>
    <row r="80" spans="1:9" hidden="1">
      <c r="A80">
        <v>2017</v>
      </c>
      <c r="B80" t="s">
        <v>52</v>
      </c>
      <c r="C80">
        <v>26163</v>
      </c>
      <c r="D80">
        <v>0.23778561372675949</v>
      </c>
      <c r="E80">
        <v>0.15460416665027379</v>
      </c>
      <c r="F80">
        <v>0.1032888348650417</v>
      </c>
      <c r="G80">
        <v>0.50432138475792498</v>
      </c>
      <c r="H80">
        <v>0.80599999999999994</v>
      </c>
      <c r="I80">
        <v>0</v>
      </c>
    </row>
    <row r="81" spans="1:9" hidden="1">
      <c r="A81">
        <v>2017</v>
      </c>
      <c r="B81" t="s">
        <v>54</v>
      </c>
      <c r="C81">
        <v>26163</v>
      </c>
      <c r="D81">
        <v>0.16476208222386901</v>
      </c>
      <c r="E81">
        <v>0.13868854849174539</v>
      </c>
      <c r="F81">
        <v>0.1204833526952328</v>
      </c>
      <c r="G81">
        <v>0.57606601658915269</v>
      </c>
      <c r="H81">
        <v>0.80599999999999994</v>
      </c>
      <c r="I81">
        <v>0</v>
      </c>
    </row>
    <row r="82" spans="1:9" hidden="1">
      <c r="A82">
        <v>2017</v>
      </c>
      <c r="B82" t="s">
        <v>55</v>
      </c>
      <c r="C82">
        <v>26163</v>
      </c>
      <c r="D82">
        <v>0.21678418208611519</v>
      </c>
      <c r="E82">
        <v>0.1219288295023052</v>
      </c>
      <c r="F82">
        <v>0.1143839575067241</v>
      </c>
      <c r="G82">
        <v>0.54690303090485548</v>
      </c>
      <c r="H82">
        <v>0.80599999999999994</v>
      </c>
      <c r="I82">
        <v>2.3848134926190891E-2</v>
      </c>
    </row>
    <row r="83" spans="1:9" hidden="1">
      <c r="A83">
        <v>2017</v>
      </c>
      <c r="B83" t="s">
        <v>52</v>
      </c>
      <c r="C83">
        <v>37119</v>
      </c>
      <c r="D83">
        <v>0.17169577902209751</v>
      </c>
      <c r="E83">
        <v>0.2130753135067317</v>
      </c>
      <c r="F83">
        <v>0.10458395032825719</v>
      </c>
      <c r="G83">
        <v>0.51064495714291369</v>
      </c>
      <c r="H83">
        <v>0.71400000000000008</v>
      </c>
      <c r="I83">
        <v>0</v>
      </c>
    </row>
    <row r="84" spans="1:9" hidden="1">
      <c r="A84">
        <v>2017</v>
      </c>
      <c r="B84" t="s">
        <v>54</v>
      </c>
      <c r="C84">
        <v>37119</v>
      </c>
      <c r="D84">
        <v>0.1171649154752837</v>
      </c>
      <c r="E84">
        <v>0.18824299058449309</v>
      </c>
      <c r="F84">
        <v>0.12014479938370699</v>
      </c>
      <c r="G84">
        <v>0.57444729455651611</v>
      </c>
      <c r="H84">
        <v>0.71400000000000008</v>
      </c>
      <c r="I84">
        <v>0</v>
      </c>
    </row>
    <row r="85" spans="1:9" hidden="1">
      <c r="A85">
        <v>2017</v>
      </c>
      <c r="B85" t="s">
        <v>55</v>
      </c>
      <c r="C85">
        <v>37119</v>
      </c>
      <c r="D85">
        <v>0.15745218077503439</v>
      </c>
      <c r="E85">
        <v>0.16903062363885571</v>
      </c>
      <c r="F85">
        <v>0.1164994376571958</v>
      </c>
      <c r="G85">
        <v>0.55701775792891395</v>
      </c>
      <c r="H85">
        <v>0.71400000000000008</v>
      </c>
      <c r="I85">
        <v>2.9273327081949799E-2</v>
      </c>
    </row>
    <row r="86" spans="1:9" hidden="1">
      <c r="A86">
        <v>2017</v>
      </c>
      <c r="B86" t="s">
        <v>52</v>
      </c>
      <c r="C86">
        <v>34013</v>
      </c>
      <c r="D86">
        <v>0.1150445191230082</v>
      </c>
      <c r="E86">
        <v>0.21328395655659199</v>
      </c>
      <c r="F86">
        <v>0.1141787397883627</v>
      </c>
      <c r="G86">
        <v>0.5574927845320371</v>
      </c>
      <c r="H86">
        <v>0.80244186046511645</v>
      </c>
      <c r="I86">
        <v>0</v>
      </c>
    </row>
    <row r="87" spans="1:9" hidden="1">
      <c r="A87">
        <v>2017</v>
      </c>
      <c r="B87" t="s">
        <v>54</v>
      </c>
      <c r="C87">
        <v>34013</v>
      </c>
      <c r="D87">
        <v>7.6572788393291499E-2</v>
      </c>
      <c r="E87">
        <v>0.18378684834240119</v>
      </c>
      <c r="F87">
        <v>0.12793687667301609</v>
      </c>
      <c r="G87">
        <v>0.61170348659129103</v>
      </c>
      <c r="H87">
        <v>0.80244186046511645</v>
      </c>
      <c r="I87">
        <v>0</v>
      </c>
    </row>
    <row r="88" spans="1:9" hidden="1">
      <c r="A88">
        <v>2017</v>
      </c>
      <c r="B88" t="s">
        <v>55</v>
      </c>
      <c r="C88">
        <v>34013</v>
      </c>
      <c r="D88">
        <v>0.1044556335531181</v>
      </c>
      <c r="E88">
        <v>0.1675202525636818</v>
      </c>
      <c r="F88">
        <v>0.12592759386709301</v>
      </c>
      <c r="G88">
        <v>0.60209652001610703</v>
      </c>
      <c r="H88">
        <v>0.80244186046511645</v>
      </c>
      <c r="I88">
        <v>3.9362479232453063E-2</v>
      </c>
    </row>
    <row r="89" spans="1:9" hidden="1">
      <c r="A89">
        <v>2017</v>
      </c>
      <c r="B89" t="s">
        <v>52</v>
      </c>
      <c r="C89">
        <v>34017</v>
      </c>
      <c r="D89">
        <v>0.13191890425856659</v>
      </c>
      <c r="E89">
        <v>0.25311948033914272</v>
      </c>
      <c r="F89">
        <v>0.1045385128331795</v>
      </c>
      <c r="G89">
        <v>0.51042310256911128</v>
      </c>
      <c r="H89">
        <v>0.80244186046511645</v>
      </c>
      <c r="I89">
        <v>0</v>
      </c>
    </row>
    <row r="90" spans="1:9" hidden="1">
      <c r="A90">
        <v>2017</v>
      </c>
      <c r="B90" t="s">
        <v>54</v>
      </c>
      <c r="C90">
        <v>34017</v>
      </c>
      <c r="D90">
        <v>8.931282379603718E-2</v>
      </c>
      <c r="E90">
        <v>0.2218605412745126</v>
      </c>
      <c r="F90">
        <v>0.1191475379373884</v>
      </c>
      <c r="G90">
        <v>0.56967909699206176</v>
      </c>
      <c r="H90">
        <v>0.80244186046511645</v>
      </c>
      <c r="I90">
        <v>0</v>
      </c>
    </row>
    <row r="91" spans="1:9" hidden="1">
      <c r="A91">
        <v>2017</v>
      </c>
      <c r="B91" t="s">
        <v>55</v>
      </c>
      <c r="C91">
        <v>34017</v>
      </c>
      <c r="D91">
        <v>0.1215834128094926</v>
      </c>
      <c r="E91">
        <v>0.20180692302313349</v>
      </c>
      <c r="F91">
        <v>0.1170343473121398</v>
      </c>
      <c r="G91">
        <v>0.55957531685523421</v>
      </c>
      <c r="H91">
        <v>0.80244186046511645</v>
      </c>
      <c r="I91">
        <v>3.752516466790809E-2</v>
      </c>
    </row>
    <row r="92" spans="1:9" hidden="1">
      <c r="A92">
        <v>2017</v>
      </c>
      <c r="B92" t="s">
        <v>52</v>
      </c>
      <c r="C92">
        <v>32003</v>
      </c>
      <c r="D92">
        <v>0.2790905618919573</v>
      </c>
      <c r="E92">
        <v>0.21803763710546159</v>
      </c>
      <c r="F92">
        <v>8.5484148775957183E-2</v>
      </c>
      <c r="G92">
        <v>0.41738765222662372</v>
      </c>
      <c r="H92">
        <v>0.80244186046511645</v>
      </c>
      <c r="I92">
        <v>0</v>
      </c>
    </row>
    <row r="93" spans="1:9" hidden="1">
      <c r="A93">
        <v>2017</v>
      </c>
      <c r="B93" t="s">
        <v>54</v>
      </c>
      <c r="C93">
        <v>32003</v>
      </c>
      <c r="D93">
        <v>0.2003019694637049</v>
      </c>
      <c r="E93">
        <v>0.20259058058639159</v>
      </c>
      <c r="F93">
        <v>0.10328271140805979</v>
      </c>
      <c r="G93">
        <v>0.49382473854184372</v>
      </c>
      <c r="H93">
        <v>0.80244186046511645</v>
      </c>
      <c r="I93">
        <v>0</v>
      </c>
    </row>
    <row r="94" spans="1:9" hidden="1">
      <c r="A94">
        <v>2017</v>
      </c>
      <c r="B94" t="s">
        <v>55</v>
      </c>
      <c r="C94">
        <v>32003</v>
      </c>
      <c r="D94">
        <v>0.26131555430928111</v>
      </c>
      <c r="E94">
        <v>0.17660165695127539</v>
      </c>
      <c r="F94">
        <v>9.7224435001914619E-2</v>
      </c>
      <c r="G94">
        <v>0.46485835373752882</v>
      </c>
      <c r="H94">
        <v>0.80244186046511645</v>
      </c>
      <c r="I94">
        <v>1.9840305274539959E-2</v>
      </c>
    </row>
    <row r="95" spans="1:9" hidden="1">
      <c r="A95">
        <v>2017</v>
      </c>
      <c r="B95" t="s">
        <v>52</v>
      </c>
      <c r="C95">
        <v>36005</v>
      </c>
      <c r="D95">
        <v>0.1179233987179767</v>
      </c>
      <c r="E95">
        <v>0.26465941602795567</v>
      </c>
      <c r="F95">
        <v>0.1049559398953463</v>
      </c>
      <c r="G95">
        <v>0.51246124535872128</v>
      </c>
      <c r="H95">
        <v>0.83599999999999997</v>
      </c>
      <c r="I95">
        <v>0</v>
      </c>
    </row>
    <row r="96" spans="1:9" hidden="1">
      <c r="A96">
        <v>2017</v>
      </c>
      <c r="B96" t="s">
        <v>54</v>
      </c>
      <c r="C96">
        <v>36005</v>
      </c>
      <c r="D96">
        <v>7.9567738452539144E-2</v>
      </c>
      <c r="E96">
        <v>0.2311916205671867</v>
      </c>
      <c r="F96">
        <v>0.1192191492821674</v>
      </c>
      <c r="G96">
        <v>0.57002149169810679</v>
      </c>
      <c r="H96">
        <v>0.83599999999999997</v>
      </c>
      <c r="I96">
        <v>0</v>
      </c>
    </row>
    <row r="97" spans="1:9" hidden="1">
      <c r="A97">
        <v>2017</v>
      </c>
      <c r="B97" t="s">
        <v>55</v>
      </c>
      <c r="C97">
        <v>36005</v>
      </c>
      <c r="D97">
        <v>0.10879285243132721</v>
      </c>
      <c r="E97">
        <v>0.2112179980235441</v>
      </c>
      <c r="F97">
        <v>0.117618902760255</v>
      </c>
      <c r="G97">
        <v>0.56237024678487357</v>
      </c>
      <c r="H97">
        <v>0.83599999999999997</v>
      </c>
      <c r="I97">
        <v>7.3398811546354595E-2</v>
      </c>
    </row>
    <row r="98" spans="1:9" hidden="1">
      <c r="A98">
        <v>2017</v>
      </c>
      <c r="B98" t="s">
        <v>52</v>
      </c>
      <c r="C98">
        <v>36047</v>
      </c>
      <c r="D98">
        <v>0.1231595046593459</v>
      </c>
      <c r="E98">
        <v>0.13881973822726021</v>
      </c>
      <c r="F98">
        <v>0.12545757402790239</v>
      </c>
      <c r="G98">
        <v>0.6125631830854914</v>
      </c>
      <c r="H98">
        <v>0.85099999999999998</v>
      </c>
      <c r="I98">
        <v>0</v>
      </c>
    </row>
    <row r="99" spans="1:9" hidden="1">
      <c r="A99">
        <v>2017</v>
      </c>
      <c r="B99" t="s">
        <v>54</v>
      </c>
      <c r="C99">
        <v>36047</v>
      </c>
      <c r="D99">
        <v>8.0818457562557622E-2</v>
      </c>
      <c r="E99">
        <v>0.11793468675779741</v>
      </c>
      <c r="F99">
        <v>0.13859305853363441</v>
      </c>
      <c r="G99">
        <v>0.66265379714601069</v>
      </c>
      <c r="H99">
        <v>0.85099999999999998</v>
      </c>
      <c r="I99">
        <v>0</v>
      </c>
    </row>
    <row r="100" spans="1:9" hidden="1">
      <c r="A100">
        <v>2017</v>
      </c>
      <c r="B100" t="s">
        <v>55</v>
      </c>
      <c r="C100">
        <v>36047</v>
      </c>
      <c r="D100">
        <v>0.1095454544614767</v>
      </c>
      <c r="E100">
        <v>0.1068121962693484</v>
      </c>
      <c r="F100">
        <v>0.13554797652163389</v>
      </c>
      <c r="G100">
        <v>0.648094372747541</v>
      </c>
      <c r="H100">
        <v>0.85099999999999998</v>
      </c>
      <c r="I100">
        <v>8.2055016203641362E-2</v>
      </c>
    </row>
    <row r="101" spans="1:9" hidden="1">
      <c r="A101">
        <v>2017</v>
      </c>
      <c r="B101" t="s">
        <v>52</v>
      </c>
      <c r="C101">
        <v>36061</v>
      </c>
      <c r="D101">
        <v>9.4170911821084904E-2</v>
      </c>
      <c r="E101">
        <v>0.47822624619249537</v>
      </c>
      <c r="F101">
        <v>7.2689033046817453E-2</v>
      </c>
      <c r="G101">
        <v>0.35491380893960228</v>
      </c>
      <c r="H101">
        <v>0.85099999999999998</v>
      </c>
      <c r="I101">
        <v>0</v>
      </c>
    </row>
    <row r="102" spans="1:9" hidden="1">
      <c r="A102">
        <v>2017</v>
      </c>
      <c r="B102" t="s">
        <v>54</v>
      </c>
      <c r="C102">
        <v>36061</v>
      </c>
      <c r="D102">
        <v>6.6282543350082698E-2</v>
      </c>
      <c r="E102">
        <v>0.43577620174562143</v>
      </c>
      <c r="F102">
        <v>8.6129762629426829E-2</v>
      </c>
      <c r="G102">
        <v>0.41181149227486907</v>
      </c>
      <c r="H102">
        <v>0.85099999999999998</v>
      </c>
      <c r="I102">
        <v>0</v>
      </c>
    </row>
    <row r="103" spans="1:9" hidden="1">
      <c r="A103">
        <v>2017</v>
      </c>
      <c r="B103" t="s">
        <v>55</v>
      </c>
      <c r="C103">
        <v>36061</v>
      </c>
      <c r="D103">
        <v>9.2476330557384287E-2</v>
      </c>
      <c r="E103">
        <v>0.40624723377850869</v>
      </c>
      <c r="F103">
        <v>8.6706654630921989E-2</v>
      </c>
      <c r="G103">
        <v>0.41456978103318498</v>
      </c>
      <c r="H103">
        <v>0.85099999999999998</v>
      </c>
      <c r="I103">
        <v>0.1231660550903908</v>
      </c>
    </row>
    <row r="104" spans="1:9" hidden="1">
      <c r="A104">
        <v>2017</v>
      </c>
      <c r="B104" t="s">
        <v>52</v>
      </c>
      <c r="C104">
        <v>36081</v>
      </c>
      <c r="D104">
        <v>0.1158937349391365</v>
      </c>
      <c r="E104">
        <v>0.37028913563250371</v>
      </c>
      <c r="F104">
        <v>8.7344766296537132E-2</v>
      </c>
      <c r="G104">
        <v>0.42647236313182257</v>
      </c>
      <c r="H104">
        <v>0.84699999999999998</v>
      </c>
      <c r="I104">
        <v>0</v>
      </c>
    </row>
    <row r="105" spans="1:9" hidden="1">
      <c r="A105">
        <v>2017</v>
      </c>
      <c r="B105" t="s">
        <v>54</v>
      </c>
      <c r="C105">
        <v>36081</v>
      </c>
      <c r="D105">
        <v>8.0182685353747618E-2</v>
      </c>
      <c r="E105">
        <v>0.33167239001435878</v>
      </c>
      <c r="F105">
        <v>0.1017324478566921</v>
      </c>
      <c r="G105">
        <v>0.48641247677520127</v>
      </c>
      <c r="H105">
        <v>0.84699999999999998</v>
      </c>
      <c r="I105">
        <v>0</v>
      </c>
    </row>
    <row r="106" spans="1:9" hidden="1">
      <c r="A106">
        <v>2017</v>
      </c>
      <c r="B106" t="s">
        <v>55</v>
      </c>
      <c r="C106">
        <v>36081</v>
      </c>
      <c r="D106">
        <v>0.1104174233656408</v>
      </c>
      <c r="E106">
        <v>0.30518403819453982</v>
      </c>
      <c r="F106">
        <v>0.10108442893826861</v>
      </c>
      <c r="G106">
        <v>0.48331410950155068</v>
      </c>
      <c r="H106">
        <v>0.84699999999999998</v>
      </c>
      <c r="I106">
        <v>6.190614209865946E-2</v>
      </c>
    </row>
    <row r="107" spans="1:9" hidden="1">
      <c r="A107">
        <v>2017</v>
      </c>
      <c r="B107" t="s">
        <v>52</v>
      </c>
      <c r="C107">
        <v>39035</v>
      </c>
      <c r="D107">
        <v>0.19016989201105691</v>
      </c>
      <c r="E107">
        <v>0.29352359704250802</v>
      </c>
      <c r="F107">
        <v>8.7767941069167035E-2</v>
      </c>
      <c r="G107">
        <v>0.42853856987726802</v>
      </c>
      <c r="H107">
        <v>0.85799999999999998</v>
      </c>
      <c r="I107">
        <v>0</v>
      </c>
    </row>
    <row r="108" spans="1:9" hidden="1">
      <c r="A108">
        <v>2017</v>
      </c>
      <c r="B108" t="s">
        <v>54</v>
      </c>
      <c r="C108">
        <v>39035</v>
      </c>
      <c r="D108">
        <v>0.13351042191793841</v>
      </c>
      <c r="E108">
        <v>0.26678667973578762</v>
      </c>
      <c r="F108">
        <v>0.1037316506194519</v>
      </c>
      <c r="G108">
        <v>0.49597124772682211</v>
      </c>
      <c r="H108">
        <v>0.85799999999999998</v>
      </c>
      <c r="I108">
        <v>0</v>
      </c>
    </row>
    <row r="109" spans="1:9" hidden="1">
      <c r="A109">
        <v>2017</v>
      </c>
      <c r="B109" t="s">
        <v>55</v>
      </c>
      <c r="C109">
        <v>39035</v>
      </c>
      <c r="D109">
        <v>0.17933145185547131</v>
      </c>
      <c r="E109">
        <v>0.23944232543471791</v>
      </c>
      <c r="F109">
        <v>0.10053570798349711</v>
      </c>
      <c r="G109">
        <v>0.48069051472631369</v>
      </c>
      <c r="H109">
        <v>0.85799999999999998</v>
      </c>
      <c r="I109">
        <v>2.35648082735576E-2</v>
      </c>
    </row>
    <row r="110" spans="1:9" hidden="1">
      <c r="A110">
        <v>2017</v>
      </c>
      <c r="B110" t="s">
        <v>52</v>
      </c>
      <c r="C110">
        <v>39049</v>
      </c>
      <c r="D110">
        <v>0.1942834755601888</v>
      </c>
      <c r="E110">
        <v>0.25010824924573322</v>
      </c>
      <c r="F110">
        <v>9.444892388706394E-2</v>
      </c>
      <c r="G110">
        <v>0.46115935130701408</v>
      </c>
      <c r="H110">
        <v>0.86900000000000011</v>
      </c>
      <c r="I110">
        <v>0</v>
      </c>
    </row>
    <row r="111" spans="1:9" hidden="1">
      <c r="A111">
        <v>2017</v>
      </c>
      <c r="B111" t="s">
        <v>54</v>
      </c>
      <c r="C111">
        <v>39049</v>
      </c>
      <c r="D111">
        <v>0.1351714086399583</v>
      </c>
      <c r="E111">
        <v>0.2252810722351847</v>
      </c>
      <c r="F111">
        <v>0.11062364379318169</v>
      </c>
      <c r="G111">
        <v>0.52892387533167518</v>
      </c>
      <c r="H111">
        <v>0.86900000000000011</v>
      </c>
      <c r="I111">
        <v>0</v>
      </c>
    </row>
    <row r="112" spans="1:9" hidden="1">
      <c r="A112">
        <v>2017</v>
      </c>
      <c r="B112" t="s">
        <v>55</v>
      </c>
      <c r="C112">
        <v>39049</v>
      </c>
      <c r="D112">
        <v>0.18091182887714971</v>
      </c>
      <c r="E112">
        <v>0.20146625442176419</v>
      </c>
      <c r="F112">
        <v>0.1068311343080427</v>
      </c>
      <c r="G112">
        <v>0.51079078239304354</v>
      </c>
      <c r="H112">
        <v>0.86900000000000011</v>
      </c>
      <c r="I112">
        <v>3.9591211370969069E-2</v>
      </c>
    </row>
    <row r="113" spans="1:9" hidden="1">
      <c r="A113">
        <v>2017</v>
      </c>
      <c r="B113" t="s">
        <v>52</v>
      </c>
      <c r="C113">
        <v>39061</v>
      </c>
      <c r="D113">
        <v>0.21339491384867901</v>
      </c>
      <c r="E113">
        <v>0.25851879560079383</v>
      </c>
      <c r="F113">
        <v>8.9770408557335146E-2</v>
      </c>
      <c r="G113">
        <v>0.4383158819931921</v>
      </c>
      <c r="H113">
        <v>0.85599999999999998</v>
      </c>
      <c r="I113">
        <v>0</v>
      </c>
    </row>
    <row r="114" spans="1:9" hidden="1">
      <c r="A114">
        <v>2017</v>
      </c>
      <c r="B114" t="s">
        <v>54</v>
      </c>
      <c r="C114">
        <v>39061</v>
      </c>
      <c r="D114">
        <v>0.1500901741331413</v>
      </c>
      <c r="E114">
        <v>0.23540085399960589</v>
      </c>
      <c r="F114">
        <v>0.1062926828401721</v>
      </c>
      <c r="G114">
        <v>0.50821628902708071</v>
      </c>
      <c r="H114">
        <v>0.85599999999999998</v>
      </c>
      <c r="I114">
        <v>0</v>
      </c>
    </row>
    <row r="115" spans="1:9" hidden="1">
      <c r="A115">
        <v>2017</v>
      </c>
      <c r="B115" t="s">
        <v>55</v>
      </c>
      <c r="C115">
        <v>39061</v>
      </c>
      <c r="D115">
        <v>0.19991196484608811</v>
      </c>
      <c r="E115">
        <v>0.20950290226702301</v>
      </c>
      <c r="F115">
        <v>0.1021545349115386</v>
      </c>
      <c r="G115">
        <v>0.48843059797535032</v>
      </c>
      <c r="H115">
        <v>0.85599999999999998</v>
      </c>
      <c r="I115">
        <v>3.0609225089998759E-2</v>
      </c>
    </row>
    <row r="116" spans="1:9" hidden="1">
      <c r="A116">
        <v>2017</v>
      </c>
      <c r="B116" t="s">
        <v>52</v>
      </c>
      <c r="C116">
        <v>42101</v>
      </c>
      <c r="D116">
        <v>0.1085748651090471</v>
      </c>
      <c r="E116">
        <v>0.34546885535931721</v>
      </c>
      <c r="F116">
        <v>9.2808162501064315E-2</v>
      </c>
      <c r="G116">
        <v>0.45314811703057128</v>
      </c>
      <c r="H116">
        <v>0.89400000000000002</v>
      </c>
      <c r="I116">
        <v>0</v>
      </c>
    </row>
    <row r="117" spans="1:9" hidden="1">
      <c r="A117">
        <v>2017</v>
      </c>
      <c r="B117" t="s">
        <v>54</v>
      </c>
      <c r="C117">
        <v>42101</v>
      </c>
      <c r="D117">
        <v>7.4412635523169526E-2</v>
      </c>
      <c r="E117">
        <v>0.30653071750714461</v>
      </c>
      <c r="F117">
        <v>0.1070793020914</v>
      </c>
      <c r="G117">
        <v>0.51197734487828572</v>
      </c>
      <c r="H117">
        <v>0.89400000000000002</v>
      </c>
      <c r="I117">
        <v>0</v>
      </c>
    </row>
    <row r="118" spans="1:9" hidden="1">
      <c r="A118">
        <v>2017</v>
      </c>
      <c r="B118" t="s">
        <v>55</v>
      </c>
      <c r="C118">
        <v>42101</v>
      </c>
      <c r="D118">
        <v>0.1025090322137788</v>
      </c>
      <c r="E118">
        <v>0.28215316875886781</v>
      </c>
      <c r="F118">
        <v>0.1064360465118044</v>
      </c>
      <c r="G118">
        <v>0.50890175251554903</v>
      </c>
      <c r="H118">
        <v>0.89400000000000002</v>
      </c>
      <c r="I118">
        <v>7.4886679201382852E-2</v>
      </c>
    </row>
    <row r="119" spans="1:9" hidden="1">
      <c r="A119">
        <v>2017</v>
      </c>
      <c r="B119" t="s">
        <v>52</v>
      </c>
      <c r="C119">
        <v>47157</v>
      </c>
      <c r="D119">
        <v>0.17868544563345359</v>
      </c>
      <c r="E119">
        <v>0.25495014566751828</v>
      </c>
      <c r="F119">
        <v>9.6277379797612167E-2</v>
      </c>
      <c r="G119">
        <v>0.47008702890141579</v>
      </c>
      <c r="H119">
        <v>0.629</v>
      </c>
      <c r="I119">
        <v>0</v>
      </c>
    </row>
    <row r="120" spans="1:9" hidden="1">
      <c r="A120">
        <v>2017</v>
      </c>
      <c r="B120" t="s">
        <v>54</v>
      </c>
      <c r="C120">
        <v>47157</v>
      </c>
      <c r="D120">
        <v>0.12359121211970241</v>
      </c>
      <c r="E120">
        <v>0.22829762269945039</v>
      </c>
      <c r="F120">
        <v>0.1121049125066701</v>
      </c>
      <c r="G120">
        <v>0.53600625267417701</v>
      </c>
      <c r="H120">
        <v>0.629</v>
      </c>
      <c r="I120">
        <v>0</v>
      </c>
    </row>
    <row r="121" spans="1:9" hidden="1">
      <c r="A121">
        <v>2017</v>
      </c>
      <c r="B121" t="s">
        <v>55</v>
      </c>
      <c r="C121">
        <v>47157</v>
      </c>
      <c r="D121">
        <v>0.16616593984462091</v>
      </c>
      <c r="E121">
        <v>0.2050932131989005</v>
      </c>
      <c r="F121">
        <v>0.1087543949621015</v>
      </c>
      <c r="G121">
        <v>0.51998645199437699</v>
      </c>
      <c r="H121">
        <v>0.629</v>
      </c>
      <c r="I121">
        <v>1.9092568771245641E-2</v>
      </c>
    </row>
    <row r="122" spans="1:9" hidden="1">
      <c r="A122">
        <v>2017</v>
      </c>
      <c r="B122" t="s">
        <v>52</v>
      </c>
      <c r="C122">
        <v>48029</v>
      </c>
      <c r="D122">
        <v>0.20057762828155931</v>
      </c>
      <c r="E122">
        <v>0.32417455886830898</v>
      </c>
      <c r="F122">
        <v>8.0788293672725581E-2</v>
      </c>
      <c r="G122">
        <v>0.39445951917740618</v>
      </c>
      <c r="H122">
        <v>0.68700000000000006</v>
      </c>
      <c r="I122">
        <v>0</v>
      </c>
    </row>
    <row r="123" spans="1:9" hidden="1">
      <c r="A123">
        <v>2017</v>
      </c>
      <c r="B123" t="s">
        <v>54</v>
      </c>
      <c r="C123">
        <v>48029</v>
      </c>
      <c r="D123">
        <v>0.14260335331272461</v>
      </c>
      <c r="E123">
        <v>0.29838287045716239</v>
      </c>
      <c r="F123">
        <v>9.6693582584421761E-2</v>
      </c>
      <c r="G123">
        <v>0.46232019364569121</v>
      </c>
      <c r="H123">
        <v>0.68700000000000006</v>
      </c>
      <c r="I123">
        <v>0</v>
      </c>
    </row>
    <row r="124" spans="1:9" hidden="1">
      <c r="A124">
        <v>2017</v>
      </c>
      <c r="B124" t="s">
        <v>55</v>
      </c>
      <c r="C124">
        <v>48029</v>
      </c>
      <c r="D124">
        <v>0.19132777037096249</v>
      </c>
      <c r="E124">
        <v>0.26749621633928539</v>
      </c>
      <c r="F124">
        <v>9.3608153785820714E-2</v>
      </c>
      <c r="G124">
        <v>0.44756785950393152</v>
      </c>
      <c r="H124">
        <v>0.68700000000000006</v>
      </c>
      <c r="I124">
        <v>1.8884287520346429E-2</v>
      </c>
    </row>
    <row r="125" spans="1:9" hidden="1">
      <c r="A125">
        <v>2017</v>
      </c>
      <c r="B125" t="s">
        <v>52</v>
      </c>
      <c r="C125">
        <v>48113</v>
      </c>
      <c r="D125">
        <v>0.20039589105551769</v>
      </c>
      <c r="E125">
        <v>0.40245674984923929</v>
      </c>
      <c r="F125">
        <v>6.7511846683767418E-2</v>
      </c>
      <c r="G125">
        <v>0.32963551241147548</v>
      </c>
      <c r="H125">
        <v>0.75099999999999989</v>
      </c>
      <c r="I125">
        <v>0</v>
      </c>
    </row>
    <row r="126" spans="1:9" hidden="1">
      <c r="A126">
        <v>2017</v>
      </c>
      <c r="B126" t="s">
        <v>54</v>
      </c>
      <c r="C126">
        <v>48113</v>
      </c>
      <c r="D126">
        <v>0.1453730988988346</v>
      </c>
      <c r="E126">
        <v>0.3779742066833689</v>
      </c>
      <c r="F126">
        <v>8.2447443393241393E-2</v>
      </c>
      <c r="G126">
        <v>0.394205251024555</v>
      </c>
      <c r="H126">
        <v>0.75099999999999989</v>
      </c>
      <c r="I126">
        <v>0</v>
      </c>
    </row>
    <row r="127" spans="1:9" hidden="1">
      <c r="A127">
        <v>2017</v>
      </c>
      <c r="B127" t="s">
        <v>55</v>
      </c>
      <c r="C127">
        <v>48113</v>
      </c>
      <c r="D127">
        <v>0.19595788882569709</v>
      </c>
      <c r="E127">
        <v>0.34043668360309909</v>
      </c>
      <c r="F127">
        <v>8.019063501395618E-2</v>
      </c>
      <c r="G127">
        <v>0.38341479255724759</v>
      </c>
      <c r="H127">
        <v>0.75099999999999989</v>
      </c>
      <c r="I127">
        <v>3.7072171041431623E-2</v>
      </c>
    </row>
    <row r="128" spans="1:9" hidden="1">
      <c r="A128">
        <v>2017</v>
      </c>
      <c r="B128" t="s">
        <v>52</v>
      </c>
      <c r="C128">
        <v>48201</v>
      </c>
      <c r="D128">
        <v>0.2073469734415945</v>
      </c>
      <c r="E128">
        <v>0.278133539137283</v>
      </c>
      <c r="F128">
        <v>8.7464161488368525E-2</v>
      </c>
      <c r="G128">
        <v>0.42705532593275392</v>
      </c>
      <c r="H128">
        <v>0.72900000000000009</v>
      </c>
      <c r="I128">
        <v>0</v>
      </c>
    </row>
    <row r="129" spans="1:9" hidden="1">
      <c r="A129">
        <v>2017</v>
      </c>
      <c r="B129" t="s">
        <v>54</v>
      </c>
      <c r="C129">
        <v>48201</v>
      </c>
      <c r="D129">
        <v>0.14615502435209959</v>
      </c>
      <c r="E129">
        <v>0.25381490610037211</v>
      </c>
      <c r="F129">
        <v>0.1037882419896701</v>
      </c>
      <c r="G129">
        <v>0.49624182755785817</v>
      </c>
      <c r="H129">
        <v>0.72900000000000009</v>
      </c>
      <c r="I129">
        <v>0</v>
      </c>
    </row>
    <row r="130" spans="1:9" hidden="1">
      <c r="A130">
        <v>2017</v>
      </c>
      <c r="B130" t="s">
        <v>55</v>
      </c>
      <c r="C130">
        <v>48201</v>
      </c>
      <c r="D130">
        <v>0.19521098421094199</v>
      </c>
      <c r="E130">
        <v>0.22651820354761129</v>
      </c>
      <c r="F130">
        <v>0.1000245055080933</v>
      </c>
      <c r="G130">
        <v>0.47824630673335328</v>
      </c>
      <c r="H130">
        <v>0.72900000000000009</v>
      </c>
      <c r="I130">
        <v>3.0141850022174101E-2</v>
      </c>
    </row>
    <row r="131" spans="1:9" hidden="1">
      <c r="A131">
        <v>2017</v>
      </c>
      <c r="B131" t="s">
        <v>52</v>
      </c>
      <c r="C131">
        <v>48439</v>
      </c>
      <c r="D131">
        <v>0.21786133149894271</v>
      </c>
      <c r="E131">
        <v>0.2299537288655403</v>
      </c>
      <c r="F131">
        <v>9.3866984463110148E-2</v>
      </c>
      <c r="G131">
        <v>0.45831795517240692</v>
      </c>
      <c r="H131">
        <v>0.71299999999999997</v>
      </c>
      <c r="I131">
        <v>0</v>
      </c>
    </row>
    <row r="132" spans="1:9" hidden="1">
      <c r="A132">
        <v>2017</v>
      </c>
      <c r="B132" t="s">
        <v>54</v>
      </c>
      <c r="C132">
        <v>48439</v>
      </c>
      <c r="D132">
        <v>0.15244298115058369</v>
      </c>
      <c r="E132">
        <v>0.20831255643556831</v>
      </c>
      <c r="F132">
        <v>0.1105712235481722</v>
      </c>
      <c r="G132">
        <v>0.52867323886567585</v>
      </c>
      <c r="H132">
        <v>0.71299999999999997</v>
      </c>
      <c r="I132">
        <v>0</v>
      </c>
    </row>
    <row r="133" spans="1:9" hidden="1">
      <c r="A133">
        <v>2017</v>
      </c>
      <c r="B133" t="s">
        <v>55</v>
      </c>
      <c r="C133">
        <v>48439</v>
      </c>
      <c r="D133">
        <v>0.20247920528987989</v>
      </c>
      <c r="E133">
        <v>0.184877443256702</v>
      </c>
      <c r="F133">
        <v>0.10596998324093709</v>
      </c>
      <c r="G133">
        <v>0.50667336821248099</v>
      </c>
      <c r="H133">
        <v>0.71299999999999997</v>
      </c>
      <c r="I133">
        <v>1.7147225419261908E-2</v>
      </c>
    </row>
    <row r="134" spans="1:9" hidden="1">
      <c r="A134">
        <v>2017</v>
      </c>
      <c r="B134" t="s">
        <v>52</v>
      </c>
      <c r="C134">
        <v>48453</v>
      </c>
      <c r="D134">
        <v>0.2404152306056917</v>
      </c>
      <c r="E134">
        <v>0.22148357226740389</v>
      </c>
      <c r="F134">
        <v>9.1472861870576211E-2</v>
      </c>
      <c r="G134">
        <v>0.44662833525632828</v>
      </c>
      <c r="H134">
        <v>0.70499999999999996</v>
      </c>
      <c r="I134">
        <v>0</v>
      </c>
    </row>
    <row r="135" spans="1:9" hidden="1">
      <c r="A135">
        <v>2017</v>
      </c>
      <c r="B135" t="s">
        <v>54</v>
      </c>
      <c r="C135">
        <v>48453</v>
      </c>
      <c r="D135">
        <v>0.16961462086812451</v>
      </c>
      <c r="E135">
        <v>0.2022975116972309</v>
      </c>
      <c r="F135">
        <v>0.10864144796149949</v>
      </c>
      <c r="G135">
        <v>0.51944641947314507</v>
      </c>
      <c r="H135">
        <v>0.70499999999999996</v>
      </c>
      <c r="I135">
        <v>0</v>
      </c>
    </row>
    <row r="136" spans="1:9" hidden="1">
      <c r="A136">
        <v>2017</v>
      </c>
      <c r="B136" t="s">
        <v>55</v>
      </c>
      <c r="C136">
        <v>48453</v>
      </c>
      <c r="D136">
        <v>0.22377054232932089</v>
      </c>
      <c r="E136">
        <v>0.17833051048529669</v>
      </c>
      <c r="F136">
        <v>0.10341961805787479</v>
      </c>
      <c r="G136">
        <v>0.49447932912750753</v>
      </c>
      <c r="H136">
        <v>0.70499999999999996</v>
      </c>
      <c r="I136">
        <v>6.5732922187174136E-2</v>
      </c>
    </row>
    <row r="137" spans="1:9" hidden="1">
      <c r="A137">
        <v>2017</v>
      </c>
      <c r="B137" t="s">
        <v>52</v>
      </c>
      <c r="C137">
        <v>53033</v>
      </c>
      <c r="D137">
        <v>0.13730730028204999</v>
      </c>
      <c r="E137">
        <v>0.26779463275070231</v>
      </c>
      <c r="F137">
        <v>0.1011278714808997</v>
      </c>
      <c r="G137">
        <v>0.49377019548634821</v>
      </c>
      <c r="H137">
        <v>0.93299999999999994</v>
      </c>
      <c r="I137">
        <v>0</v>
      </c>
    </row>
    <row r="138" spans="1:9" hidden="1">
      <c r="A138">
        <v>2017</v>
      </c>
      <c r="B138" t="s">
        <v>54</v>
      </c>
      <c r="C138">
        <v>53033</v>
      </c>
      <c r="D138">
        <v>9.3518524481582321E-2</v>
      </c>
      <c r="E138">
        <v>0.236131322213773</v>
      </c>
      <c r="F138">
        <v>0.1159516288599666</v>
      </c>
      <c r="G138">
        <v>0.55439852444467808</v>
      </c>
      <c r="H138">
        <v>0.93299999999999994</v>
      </c>
      <c r="I138">
        <v>0</v>
      </c>
    </row>
    <row r="139" spans="1:9" hidden="1">
      <c r="A139">
        <v>2017</v>
      </c>
      <c r="B139" t="s">
        <v>55</v>
      </c>
      <c r="C139">
        <v>53033</v>
      </c>
      <c r="D139">
        <v>0.12723779969976989</v>
      </c>
      <c r="E139">
        <v>0.21466813670907331</v>
      </c>
      <c r="F139">
        <v>0.1138316717618334</v>
      </c>
      <c r="G139">
        <v>0.54426239182932323</v>
      </c>
      <c r="H139">
        <v>0.93299999999999994</v>
      </c>
      <c r="I139">
        <v>7.3656464832078092E-2</v>
      </c>
    </row>
    <row r="140" spans="1:9" hidden="1">
      <c r="A140">
        <v>2017</v>
      </c>
      <c r="B140" t="s">
        <v>52</v>
      </c>
      <c r="C140">
        <v>1</v>
      </c>
      <c r="D140">
        <v>0.21971796865719151</v>
      </c>
      <c r="E140">
        <v>0.25090264555021058</v>
      </c>
      <c r="F140">
        <v>8.9990224315216694E-2</v>
      </c>
      <c r="G140">
        <v>0.43938916147738111</v>
      </c>
      <c r="H140">
        <v>0.76900000000000002</v>
      </c>
      <c r="I140">
        <v>0</v>
      </c>
    </row>
    <row r="141" spans="1:9" hidden="1">
      <c r="A141">
        <v>2017</v>
      </c>
      <c r="B141" t="s">
        <v>54</v>
      </c>
      <c r="C141">
        <v>1</v>
      </c>
      <c r="D141">
        <v>0.1546895329291085</v>
      </c>
      <c r="E141">
        <v>0.22869059594632199</v>
      </c>
      <c r="F141">
        <v>0.1066578087464444</v>
      </c>
      <c r="G141">
        <v>0.50996206237812503</v>
      </c>
      <c r="H141">
        <v>0.76900000000000002</v>
      </c>
      <c r="I141">
        <v>0</v>
      </c>
    </row>
    <row r="142" spans="1:9" hidden="1">
      <c r="A142">
        <v>2017</v>
      </c>
      <c r="B142" t="s">
        <v>55</v>
      </c>
      <c r="C142">
        <v>1</v>
      </c>
      <c r="D142">
        <v>0.20558930179128251</v>
      </c>
      <c r="E142">
        <v>0.2030875839942182</v>
      </c>
      <c r="F142">
        <v>0.1022821848219366</v>
      </c>
      <c r="G142">
        <v>0.48904092939256261</v>
      </c>
      <c r="H142">
        <v>0.76900000000000002</v>
      </c>
      <c r="I142">
        <v>2.6746452779299289E-2</v>
      </c>
    </row>
    <row r="143" spans="1:9" hidden="1">
      <c r="A143">
        <v>2017</v>
      </c>
      <c r="B143" t="s">
        <v>52</v>
      </c>
      <c r="C143">
        <v>2</v>
      </c>
      <c r="D143">
        <v>0.17172610778122391</v>
      </c>
      <c r="E143">
        <v>0.12892645123641591</v>
      </c>
      <c r="F143">
        <v>0.1188834223192288</v>
      </c>
      <c r="G143">
        <v>0.58046401866313135</v>
      </c>
      <c r="H143">
        <v>0.96599999999999997</v>
      </c>
      <c r="I143">
        <v>0</v>
      </c>
    </row>
    <row r="144" spans="1:9" hidden="1">
      <c r="A144">
        <v>2017</v>
      </c>
      <c r="B144" t="s">
        <v>54</v>
      </c>
      <c r="C144">
        <v>2</v>
      </c>
      <c r="D144">
        <v>0.1148148694662386</v>
      </c>
      <c r="E144">
        <v>0.1115967510714302</v>
      </c>
      <c r="F144">
        <v>0.1338089239237259</v>
      </c>
      <c r="G144">
        <v>0.63977945553860527</v>
      </c>
      <c r="H144">
        <v>0.96599999999999997</v>
      </c>
      <c r="I144">
        <v>0</v>
      </c>
    </row>
    <row r="145" spans="1:9" hidden="1">
      <c r="A145">
        <v>2017</v>
      </c>
      <c r="B145" t="s">
        <v>55</v>
      </c>
      <c r="C145">
        <v>2</v>
      </c>
      <c r="D145">
        <v>0.1535848591348235</v>
      </c>
      <c r="E145">
        <v>9.9746416436851185E-2</v>
      </c>
      <c r="F145">
        <v>0.1291525844955124</v>
      </c>
      <c r="G145">
        <v>0.61751613993281285</v>
      </c>
      <c r="H145">
        <v>0.96599999999999997</v>
      </c>
      <c r="I145">
        <v>2.388163525248535E-2</v>
      </c>
    </row>
    <row r="146" spans="1:9" hidden="1">
      <c r="A146">
        <v>2017</v>
      </c>
      <c r="B146" t="s">
        <v>52</v>
      </c>
      <c r="C146">
        <v>4</v>
      </c>
      <c r="D146">
        <v>0.2097603412286955</v>
      </c>
      <c r="E146">
        <v>0.24530396429098081</v>
      </c>
      <c r="F146">
        <v>9.2634671276877703E-2</v>
      </c>
      <c r="G146">
        <v>0.45230102320344612</v>
      </c>
      <c r="H146">
        <v>0.80244186046511645</v>
      </c>
      <c r="I146">
        <v>0</v>
      </c>
    </row>
    <row r="147" spans="1:9" hidden="1">
      <c r="A147">
        <v>2017</v>
      </c>
      <c r="B147" t="s">
        <v>54</v>
      </c>
      <c r="C147">
        <v>4</v>
      </c>
      <c r="D147">
        <v>0.14679727697928871</v>
      </c>
      <c r="E147">
        <v>0.2222526246198826</v>
      </c>
      <c r="F147">
        <v>0.1091365330167746</v>
      </c>
      <c r="G147">
        <v>0.5218135653840541</v>
      </c>
      <c r="H147">
        <v>0.80244186046511645</v>
      </c>
      <c r="I147">
        <v>0</v>
      </c>
    </row>
    <row r="148" spans="1:9" hidden="1">
      <c r="A148">
        <v>2017</v>
      </c>
      <c r="B148" t="s">
        <v>55</v>
      </c>
      <c r="C148">
        <v>4</v>
      </c>
      <c r="D148">
        <v>0.19558206276889001</v>
      </c>
      <c r="E148">
        <v>0.19785790409043361</v>
      </c>
      <c r="F148">
        <v>0.1049177411197728</v>
      </c>
      <c r="G148">
        <v>0.50164229202090371</v>
      </c>
      <c r="H148">
        <v>0.80244186046511645</v>
      </c>
      <c r="I148">
        <v>0.1091581500630885</v>
      </c>
    </row>
    <row r="149" spans="1:9" hidden="1">
      <c r="A149">
        <v>2017</v>
      </c>
      <c r="B149" t="s">
        <v>52</v>
      </c>
      <c r="C149">
        <v>5</v>
      </c>
      <c r="D149">
        <v>0.23099243442317291</v>
      </c>
      <c r="E149">
        <v>0.23871315785271749</v>
      </c>
      <c r="F149">
        <v>9.0145770660767705E-2</v>
      </c>
      <c r="G149">
        <v>0.44014863706334179</v>
      </c>
      <c r="H149">
        <v>0.80244186046511645</v>
      </c>
      <c r="I149">
        <v>0</v>
      </c>
    </row>
    <row r="150" spans="1:9" hidden="1">
      <c r="A150">
        <v>2017</v>
      </c>
      <c r="B150" t="s">
        <v>54</v>
      </c>
      <c r="C150">
        <v>5</v>
      </c>
      <c r="D150">
        <v>0.16297053680059981</v>
      </c>
      <c r="E150">
        <v>0.21803961715171671</v>
      </c>
      <c r="F150">
        <v>0.10706774742004301</v>
      </c>
      <c r="G150">
        <v>0.51192209862764038</v>
      </c>
      <c r="H150">
        <v>0.80244186046511645</v>
      </c>
      <c r="I150">
        <v>0</v>
      </c>
    </row>
    <row r="151" spans="1:9" hidden="1">
      <c r="A151">
        <v>2017</v>
      </c>
      <c r="B151" t="s">
        <v>55</v>
      </c>
      <c r="C151">
        <v>5</v>
      </c>
      <c r="D151">
        <v>0.21577087677431939</v>
      </c>
      <c r="E151">
        <v>0.1928921813730419</v>
      </c>
      <c r="F151">
        <v>0.1022845766124921</v>
      </c>
      <c r="G151">
        <v>0.48905236524014639</v>
      </c>
      <c r="H151">
        <v>0.80244186046511645</v>
      </c>
      <c r="I151">
        <v>2.4933798512055971E-2</v>
      </c>
    </row>
    <row r="152" spans="1:9" hidden="1">
      <c r="A152">
        <v>2017</v>
      </c>
      <c r="B152" t="s">
        <v>52</v>
      </c>
      <c r="C152">
        <v>6</v>
      </c>
      <c r="D152">
        <v>0.16415772443209439</v>
      </c>
      <c r="E152">
        <v>0.25981241747311667</v>
      </c>
      <c r="F152">
        <v>9.7920428209725213E-2</v>
      </c>
      <c r="G152">
        <v>0.47810942988506377</v>
      </c>
      <c r="H152">
        <v>0.74299999999999999</v>
      </c>
      <c r="I152">
        <v>0</v>
      </c>
    </row>
    <row r="153" spans="1:9" hidden="1">
      <c r="A153">
        <v>2017</v>
      </c>
      <c r="B153" t="s">
        <v>54</v>
      </c>
      <c r="C153">
        <v>6</v>
      </c>
      <c r="D153">
        <v>0.11293680364067921</v>
      </c>
      <c r="E153">
        <v>0.23140982048474129</v>
      </c>
      <c r="F153">
        <v>0.1134095017736854</v>
      </c>
      <c r="G153">
        <v>0.54224387410089414</v>
      </c>
      <c r="H153">
        <v>0.74299999999999999</v>
      </c>
      <c r="I153">
        <v>0</v>
      </c>
    </row>
    <row r="154" spans="1:9" hidden="1">
      <c r="A154">
        <v>2017</v>
      </c>
      <c r="B154" t="s">
        <v>55</v>
      </c>
      <c r="C154">
        <v>6</v>
      </c>
      <c r="D154">
        <v>0.152483555576932</v>
      </c>
      <c r="E154">
        <v>0.20876841160807069</v>
      </c>
      <c r="F154">
        <v>0.11048535525931261</v>
      </c>
      <c r="G154">
        <v>0.52826267755568468</v>
      </c>
      <c r="H154">
        <v>0.74299999999999999</v>
      </c>
      <c r="I154">
        <v>0.20744392963867719</v>
      </c>
    </row>
    <row r="155" spans="1:9" hidden="1">
      <c r="A155">
        <v>2017</v>
      </c>
      <c r="B155" t="s">
        <v>52</v>
      </c>
      <c r="C155">
        <v>8</v>
      </c>
      <c r="D155">
        <v>0.18660917964609519</v>
      </c>
      <c r="E155">
        <v>0.3460476749516323</v>
      </c>
      <c r="F155">
        <v>7.9444563984979955E-2</v>
      </c>
      <c r="G155">
        <v>0.3878985814172925</v>
      </c>
      <c r="H155">
        <v>0.84200000000000008</v>
      </c>
      <c r="I155">
        <v>0</v>
      </c>
    </row>
    <row r="156" spans="1:9" hidden="1">
      <c r="A156">
        <v>2017</v>
      </c>
      <c r="B156" t="s">
        <v>54</v>
      </c>
      <c r="C156">
        <v>8</v>
      </c>
      <c r="D156">
        <v>0.13255248506453901</v>
      </c>
      <c r="E156">
        <v>0.31822809487766779</v>
      </c>
      <c r="F156">
        <v>9.4999435807223934E-2</v>
      </c>
      <c r="G156">
        <v>0.45421998425056931</v>
      </c>
      <c r="H156">
        <v>0.84200000000000008</v>
      </c>
      <c r="I156">
        <v>0</v>
      </c>
    </row>
    <row r="157" spans="1:9" hidden="1">
      <c r="A157">
        <v>2017</v>
      </c>
      <c r="B157" t="s">
        <v>55</v>
      </c>
      <c r="C157">
        <v>8</v>
      </c>
      <c r="D157">
        <v>0.178768023643502</v>
      </c>
      <c r="E157">
        <v>0.28677148608864972</v>
      </c>
      <c r="F157">
        <v>9.2446558119439942E-2</v>
      </c>
      <c r="G157">
        <v>0.44201393214840828</v>
      </c>
      <c r="H157">
        <v>0.84200000000000008</v>
      </c>
      <c r="I157">
        <v>4.4416637395114887E-2</v>
      </c>
    </row>
    <row r="158" spans="1:9" hidden="1">
      <c r="A158">
        <v>2017</v>
      </c>
      <c r="B158" t="s">
        <v>52</v>
      </c>
      <c r="C158">
        <v>9</v>
      </c>
      <c r="D158">
        <v>0.13956037871394461</v>
      </c>
      <c r="E158">
        <v>0.2213419144993477</v>
      </c>
      <c r="F158">
        <v>0.1086414536277559</v>
      </c>
      <c r="G158">
        <v>0.53045625315895173</v>
      </c>
      <c r="H158">
        <v>0.83599999999999997</v>
      </c>
      <c r="I158">
        <v>0</v>
      </c>
    </row>
    <row r="159" spans="1:9" hidden="1">
      <c r="A159">
        <v>2017</v>
      </c>
      <c r="B159" t="s">
        <v>54</v>
      </c>
      <c r="C159">
        <v>9</v>
      </c>
      <c r="D159">
        <v>9.4076572260362909E-2</v>
      </c>
      <c r="E159">
        <v>0.1931660151115005</v>
      </c>
      <c r="F159">
        <v>0.1232868860681666</v>
      </c>
      <c r="G159">
        <v>0.58947052655997001</v>
      </c>
      <c r="H159">
        <v>0.83599999999999997</v>
      </c>
      <c r="I159">
        <v>0</v>
      </c>
    </row>
    <row r="160" spans="1:9" hidden="1">
      <c r="A160">
        <v>2017</v>
      </c>
      <c r="B160" t="s">
        <v>55</v>
      </c>
      <c r="C160">
        <v>9</v>
      </c>
      <c r="D160">
        <v>0.12757208903145861</v>
      </c>
      <c r="E160">
        <v>0.17502512083718541</v>
      </c>
      <c r="F160">
        <v>0.12063097037954509</v>
      </c>
      <c r="G160">
        <v>0.5767718197518108</v>
      </c>
      <c r="H160">
        <v>0.83599999999999997</v>
      </c>
      <c r="I160">
        <v>3.6046263137499292E-2</v>
      </c>
    </row>
    <row r="161" spans="1:9" hidden="1">
      <c r="A161">
        <v>2017</v>
      </c>
      <c r="B161" t="s">
        <v>52</v>
      </c>
      <c r="C161">
        <v>10</v>
      </c>
      <c r="D161">
        <v>0.17717705236042439</v>
      </c>
      <c r="E161">
        <v>0.2218363147793494</v>
      </c>
      <c r="F161">
        <v>0.10216287855743469</v>
      </c>
      <c r="G161">
        <v>0.49882375430279158</v>
      </c>
      <c r="H161">
        <v>0.85699999999999998</v>
      </c>
      <c r="I161">
        <v>0</v>
      </c>
    </row>
    <row r="162" spans="1:9" hidden="1">
      <c r="A162">
        <v>2017</v>
      </c>
      <c r="B162" t="s">
        <v>54</v>
      </c>
      <c r="C162">
        <v>10</v>
      </c>
      <c r="D162">
        <v>0.1214639537232448</v>
      </c>
      <c r="E162">
        <v>0.19688847540186011</v>
      </c>
      <c r="F162">
        <v>0.1179057627744947</v>
      </c>
      <c r="G162">
        <v>0.56374180810040042</v>
      </c>
      <c r="H162">
        <v>0.85699999999999998</v>
      </c>
      <c r="I162">
        <v>0</v>
      </c>
    </row>
    <row r="163" spans="1:9" hidden="1">
      <c r="A163">
        <v>2017</v>
      </c>
      <c r="B163" t="s">
        <v>55</v>
      </c>
      <c r="C163">
        <v>10</v>
      </c>
      <c r="D163">
        <v>0.16306823612711399</v>
      </c>
      <c r="E163">
        <v>0.17661912930413701</v>
      </c>
      <c r="F163">
        <v>0.11421542183233779</v>
      </c>
      <c r="G163">
        <v>0.54609721273641132</v>
      </c>
      <c r="H163">
        <v>0.85699999999999998</v>
      </c>
      <c r="I163">
        <v>2.0354580613305018E-2</v>
      </c>
    </row>
    <row r="164" spans="1:9" hidden="1">
      <c r="A164">
        <v>2017</v>
      </c>
      <c r="B164" t="s">
        <v>52</v>
      </c>
      <c r="C164">
        <v>11</v>
      </c>
      <c r="D164">
        <v>7.8655939741982761E-2</v>
      </c>
      <c r="E164">
        <v>0.37361514371688648</v>
      </c>
      <c r="F164">
        <v>9.3109496490250701E-2</v>
      </c>
      <c r="G164">
        <v>0.45461942005088007</v>
      </c>
      <c r="H164">
        <v>0.79599999999999993</v>
      </c>
      <c r="I164">
        <v>0</v>
      </c>
    </row>
    <row r="165" spans="1:9" hidden="1">
      <c r="A165">
        <v>2017</v>
      </c>
      <c r="B165" t="s">
        <v>54</v>
      </c>
      <c r="C165">
        <v>11</v>
      </c>
      <c r="D165">
        <v>5.3560462893164303E-2</v>
      </c>
      <c r="E165">
        <v>0.32937071411137459</v>
      </c>
      <c r="F165">
        <v>0.1067354647303403</v>
      </c>
      <c r="G165">
        <v>0.51033335826512083</v>
      </c>
      <c r="H165">
        <v>0.79599999999999993</v>
      </c>
      <c r="I165">
        <v>0</v>
      </c>
    </row>
    <row r="166" spans="1:9" hidden="1">
      <c r="A166">
        <v>2017</v>
      </c>
      <c r="B166" t="s">
        <v>55</v>
      </c>
      <c r="C166">
        <v>11</v>
      </c>
      <c r="D166">
        <v>7.4504623505910472E-2</v>
      </c>
      <c r="E166">
        <v>0.30613949926936118</v>
      </c>
      <c r="F166">
        <v>0.10713106046768341</v>
      </c>
      <c r="G166">
        <v>0.5122248167570449</v>
      </c>
      <c r="H166">
        <v>0.79599999999999993</v>
      </c>
      <c r="I166">
        <v>0.10723731083996781</v>
      </c>
    </row>
    <row r="167" spans="1:9" hidden="1">
      <c r="A167">
        <v>2017</v>
      </c>
      <c r="B167" t="s">
        <v>52</v>
      </c>
      <c r="C167">
        <v>12</v>
      </c>
      <c r="D167">
        <v>0.1705753701147282</v>
      </c>
      <c r="E167">
        <v>0.27161244197673412</v>
      </c>
      <c r="F167">
        <v>9.4823571266369117E-2</v>
      </c>
      <c r="G167">
        <v>0.46298861664216862</v>
      </c>
      <c r="H167">
        <v>0.77700000000000002</v>
      </c>
      <c r="I167">
        <v>0</v>
      </c>
    </row>
    <row r="168" spans="1:9" hidden="1">
      <c r="A168">
        <v>2017</v>
      </c>
      <c r="B168" t="s">
        <v>54</v>
      </c>
      <c r="C168">
        <v>12</v>
      </c>
      <c r="D168">
        <v>0.11803787189090729</v>
      </c>
      <c r="E168">
        <v>0.24333379061776159</v>
      </c>
      <c r="F168">
        <v>0.110464651351545</v>
      </c>
      <c r="G168">
        <v>0.52816368613978615</v>
      </c>
      <c r="H168">
        <v>0.77700000000000002</v>
      </c>
      <c r="I168">
        <v>0</v>
      </c>
    </row>
    <row r="169" spans="1:9" hidden="1">
      <c r="A169">
        <v>2017</v>
      </c>
      <c r="B169" t="s">
        <v>55</v>
      </c>
      <c r="C169">
        <v>12</v>
      </c>
      <c r="D169">
        <v>0.15920232739418211</v>
      </c>
      <c r="E169">
        <v>0.21929359457805089</v>
      </c>
      <c r="F169">
        <v>0.1075026384870255</v>
      </c>
      <c r="G169">
        <v>0.51400143954074162</v>
      </c>
      <c r="H169">
        <v>0.77700000000000002</v>
      </c>
      <c r="I169">
        <v>7.8330587952269631E-2</v>
      </c>
    </row>
    <row r="170" spans="1:9" hidden="1">
      <c r="A170">
        <v>2017</v>
      </c>
      <c r="B170" t="s">
        <v>52</v>
      </c>
      <c r="C170">
        <v>13</v>
      </c>
      <c r="D170">
        <v>0.21439011731398949</v>
      </c>
      <c r="E170">
        <v>0.2756621746609651</v>
      </c>
      <c r="F170">
        <v>8.6686995878195255E-2</v>
      </c>
      <c r="G170">
        <v>0.42326071214685013</v>
      </c>
      <c r="H170">
        <v>0.76300000000000001</v>
      </c>
      <c r="I170">
        <v>0</v>
      </c>
    </row>
    <row r="171" spans="1:9" hidden="1">
      <c r="A171">
        <v>2017</v>
      </c>
      <c r="B171" t="s">
        <v>54</v>
      </c>
      <c r="C171">
        <v>13</v>
      </c>
      <c r="D171">
        <v>0.1515169261301948</v>
      </c>
      <c r="E171">
        <v>0.25222102122063261</v>
      </c>
      <c r="F171">
        <v>0.10313648157045879</v>
      </c>
      <c r="G171">
        <v>0.49312557107871391</v>
      </c>
      <c r="H171">
        <v>0.76300000000000001</v>
      </c>
      <c r="I171">
        <v>0</v>
      </c>
    </row>
    <row r="172" spans="1:9" hidden="1">
      <c r="A172">
        <v>2017</v>
      </c>
      <c r="B172" t="s">
        <v>55</v>
      </c>
      <c r="C172">
        <v>13</v>
      </c>
      <c r="D172">
        <v>0.20194692018308119</v>
      </c>
      <c r="E172">
        <v>0.22462228786575439</v>
      </c>
      <c r="F172">
        <v>9.9187318802597818E-2</v>
      </c>
      <c r="G172">
        <v>0.47424347314856657</v>
      </c>
      <c r="H172">
        <v>0.76300000000000001</v>
      </c>
      <c r="I172">
        <v>7.3522027821335628E-2</v>
      </c>
    </row>
    <row r="173" spans="1:9" hidden="1">
      <c r="A173">
        <v>2017</v>
      </c>
      <c r="B173" t="s">
        <v>52</v>
      </c>
      <c r="C173">
        <v>15</v>
      </c>
      <c r="D173">
        <v>0.11898777926584</v>
      </c>
      <c r="E173">
        <v>0.26857711406482682</v>
      </c>
      <c r="F173">
        <v>0.10410902673357859</v>
      </c>
      <c r="G173">
        <v>0.50832607993575463</v>
      </c>
      <c r="H173">
        <v>0.85699999999999998</v>
      </c>
      <c r="I173">
        <v>0</v>
      </c>
    </row>
    <row r="174" spans="1:9" hidden="1">
      <c r="A174">
        <v>2017</v>
      </c>
      <c r="B174" t="s">
        <v>54</v>
      </c>
      <c r="C174">
        <v>15</v>
      </c>
      <c r="D174">
        <v>8.040018232953966E-2</v>
      </c>
      <c r="E174">
        <v>0.23494780398425771</v>
      </c>
      <c r="F174">
        <v>0.1184254464593127</v>
      </c>
      <c r="G174">
        <v>0.56622656722688969</v>
      </c>
      <c r="H174">
        <v>0.85699999999999998</v>
      </c>
      <c r="I174">
        <v>0</v>
      </c>
    </row>
    <row r="175" spans="1:9" hidden="1">
      <c r="A175">
        <v>2017</v>
      </c>
      <c r="B175" t="s">
        <v>55</v>
      </c>
      <c r="C175">
        <v>15</v>
      </c>
      <c r="D175">
        <v>0.1099263430602251</v>
      </c>
      <c r="E175">
        <v>0.21464047478851489</v>
      </c>
      <c r="F175">
        <v>0.116830849176993</v>
      </c>
      <c r="G175">
        <v>0.55860233297426687</v>
      </c>
      <c r="H175">
        <v>0.85699999999999998</v>
      </c>
      <c r="I175">
        <v>3.0450724507379231E-2</v>
      </c>
    </row>
    <row r="176" spans="1:9" hidden="1">
      <c r="A176">
        <v>2017</v>
      </c>
      <c r="B176" t="s">
        <v>52</v>
      </c>
      <c r="C176">
        <v>16</v>
      </c>
      <c r="D176">
        <v>0.18709952669219609</v>
      </c>
      <c r="E176">
        <v>0.25233827037542728</v>
      </c>
      <c r="F176">
        <v>9.5291051632071216E-2</v>
      </c>
      <c r="G176">
        <v>0.46527115130030527</v>
      </c>
      <c r="H176">
        <v>0.80244186046511645</v>
      </c>
      <c r="I176">
        <v>0</v>
      </c>
    </row>
    <row r="177" spans="1:9" hidden="1">
      <c r="A177">
        <v>2017</v>
      </c>
      <c r="B177" t="s">
        <v>54</v>
      </c>
      <c r="C177">
        <v>16</v>
      </c>
      <c r="D177">
        <v>0.12982104366684591</v>
      </c>
      <c r="E177">
        <v>0.22667480039130039</v>
      </c>
      <c r="F177">
        <v>0.11130803012691561</v>
      </c>
      <c r="G177">
        <v>0.53219612581493814</v>
      </c>
      <c r="H177">
        <v>0.80244186046511645</v>
      </c>
      <c r="I177">
        <v>0</v>
      </c>
    </row>
    <row r="178" spans="1:9" hidden="1">
      <c r="A178">
        <v>2017</v>
      </c>
      <c r="B178" t="s">
        <v>55</v>
      </c>
      <c r="C178">
        <v>16</v>
      </c>
      <c r="D178">
        <v>0.1741154702530858</v>
      </c>
      <c r="E178">
        <v>0.20313791440169071</v>
      </c>
      <c r="F178">
        <v>0.1077175623222303</v>
      </c>
      <c r="G178">
        <v>0.51502905302299329</v>
      </c>
      <c r="H178">
        <v>0.80244186046511645</v>
      </c>
      <c r="I178">
        <v>2.4183034517888849E-2</v>
      </c>
    </row>
    <row r="179" spans="1:9" hidden="1">
      <c r="A179">
        <v>2017</v>
      </c>
      <c r="B179" t="s">
        <v>52</v>
      </c>
      <c r="C179">
        <v>17</v>
      </c>
      <c r="D179">
        <v>0.1735562861100346</v>
      </c>
      <c r="E179">
        <v>0.29954521233663989</v>
      </c>
      <c r="F179">
        <v>8.956849401142343E-2</v>
      </c>
      <c r="G179">
        <v>0.4373300075419021</v>
      </c>
      <c r="H179">
        <v>0.81799999999999995</v>
      </c>
      <c r="I179">
        <v>0</v>
      </c>
    </row>
    <row r="180" spans="1:9" hidden="1">
      <c r="A180">
        <v>2017</v>
      </c>
      <c r="B180" t="s">
        <v>54</v>
      </c>
      <c r="C180">
        <v>17</v>
      </c>
      <c r="D180">
        <v>0.1211064634736914</v>
      </c>
      <c r="E180">
        <v>0.27060578036045541</v>
      </c>
      <c r="F180">
        <v>0.1052165883684839</v>
      </c>
      <c r="G180">
        <v>0.50307116779736938</v>
      </c>
      <c r="H180">
        <v>0.81799999999999995</v>
      </c>
      <c r="I180">
        <v>0</v>
      </c>
    </row>
    <row r="181" spans="1:9" hidden="1">
      <c r="A181">
        <v>2017</v>
      </c>
      <c r="B181" t="s">
        <v>55</v>
      </c>
      <c r="C181">
        <v>17</v>
      </c>
      <c r="D181">
        <v>0.16347357680396929</v>
      </c>
      <c r="E181">
        <v>0.24406909770151139</v>
      </c>
      <c r="F181">
        <v>0.1024783713145351</v>
      </c>
      <c r="G181">
        <v>0.48997895417998422</v>
      </c>
      <c r="H181">
        <v>0.81799999999999995</v>
      </c>
      <c r="I181">
        <v>0.14130965165815881</v>
      </c>
    </row>
    <row r="182" spans="1:9" hidden="1">
      <c r="A182">
        <v>2017</v>
      </c>
      <c r="B182" t="s">
        <v>52</v>
      </c>
      <c r="C182">
        <v>18</v>
      </c>
      <c r="D182">
        <v>0.22789580273270871</v>
      </c>
      <c r="E182">
        <v>0.2344493124061752</v>
      </c>
      <c r="F182">
        <v>9.139699238643903E-2</v>
      </c>
      <c r="G182">
        <v>0.44625789247467701</v>
      </c>
      <c r="H182">
        <v>0.67500000000000004</v>
      </c>
      <c r="I182">
        <v>0</v>
      </c>
    </row>
    <row r="183" spans="1:9" hidden="1">
      <c r="A183">
        <v>2017</v>
      </c>
      <c r="B183" t="s">
        <v>54</v>
      </c>
      <c r="C183">
        <v>18</v>
      </c>
      <c r="D183">
        <v>0.16038287024617651</v>
      </c>
      <c r="E183">
        <v>0.21360840189266139</v>
      </c>
      <c r="F183">
        <v>0.1082818155828329</v>
      </c>
      <c r="G183">
        <v>0.51772691227832923</v>
      </c>
      <c r="H183">
        <v>0.67500000000000004</v>
      </c>
      <c r="I183">
        <v>0</v>
      </c>
    </row>
    <row r="184" spans="1:9" hidden="1">
      <c r="A184">
        <v>2017</v>
      </c>
      <c r="B184" t="s">
        <v>55</v>
      </c>
      <c r="C184">
        <v>18</v>
      </c>
      <c r="D184">
        <v>0.21248101098808941</v>
      </c>
      <c r="E184">
        <v>0.18909321980574159</v>
      </c>
      <c r="F184">
        <v>0.1035107433766778</v>
      </c>
      <c r="G184">
        <v>0.49491502582949121</v>
      </c>
      <c r="H184">
        <v>0.67500000000000004</v>
      </c>
      <c r="I184">
        <v>2.9724478399192851E-2</v>
      </c>
    </row>
    <row r="185" spans="1:9" hidden="1">
      <c r="A185">
        <v>2017</v>
      </c>
      <c r="B185" t="s">
        <v>52</v>
      </c>
      <c r="C185">
        <v>19</v>
      </c>
      <c r="D185">
        <v>0.24516431650830389</v>
      </c>
      <c r="E185">
        <v>0.13643399269381709</v>
      </c>
      <c r="F185">
        <v>0.10512329789436339</v>
      </c>
      <c r="G185">
        <v>0.51327839290351551</v>
      </c>
      <c r="H185">
        <v>0.91299999999999992</v>
      </c>
      <c r="I185">
        <v>0</v>
      </c>
    </row>
    <row r="186" spans="1:9" hidden="1">
      <c r="A186">
        <v>2017</v>
      </c>
      <c r="B186" t="s">
        <v>54</v>
      </c>
      <c r="C186">
        <v>19</v>
      </c>
      <c r="D186">
        <v>0.16967388198454719</v>
      </c>
      <c r="E186">
        <v>0.1222441368853681</v>
      </c>
      <c r="F186">
        <v>0.122478168571572</v>
      </c>
      <c r="G186">
        <v>0.58560381255851268</v>
      </c>
      <c r="H186">
        <v>0.91299999999999992</v>
      </c>
      <c r="I186">
        <v>0</v>
      </c>
    </row>
    <row r="187" spans="1:9" hidden="1">
      <c r="A187">
        <v>2017</v>
      </c>
      <c r="B187" t="s">
        <v>55</v>
      </c>
      <c r="C187">
        <v>19</v>
      </c>
      <c r="D187">
        <v>0.2225892556401384</v>
      </c>
      <c r="E187">
        <v>0.1071550696350278</v>
      </c>
      <c r="F187">
        <v>0.1159352867361266</v>
      </c>
      <c r="G187">
        <v>0.55432038798870709</v>
      </c>
      <c r="H187">
        <v>0.91299999999999992</v>
      </c>
      <c r="I187">
        <v>3.7293580951783048E-2</v>
      </c>
    </row>
    <row r="188" spans="1:9" hidden="1">
      <c r="A188">
        <v>2017</v>
      </c>
      <c r="B188" t="s">
        <v>52</v>
      </c>
      <c r="C188">
        <v>20</v>
      </c>
      <c r="D188">
        <v>0.22746954004938111</v>
      </c>
      <c r="E188">
        <v>0.23980672478026599</v>
      </c>
      <c r="F188">
        <v>9.0558736725729283E-2</v>
      </c>
      <c r="G188">
        <v>0.44216499844462348</v>
      </c>
      <c r="H188">
        <v>0.80244186046511645</v>
      </c>
      <c r="I188">
        <v>0</v>
      </c>
    </row>
    <row r="189" spans="1:9" hidden="1">
      <c r="A189">
        <v>2017</v>
      </c>
      <c r="B189" t="s">
        <v>54</v>
      </c>
      <c r="C189">
        <v>20</v>
      </c>
      <c r="D189">
        <v>0.16026884617583351</v>
      </c>
      <c r="E189">
        <v>0.21874338639209059</v>
      </c>
      <c r="F189">
        <v>0.1074133313476552</v>
      </c>
      <c r="G189">
        <v>0.51357443608442055</v>
      </c>
      <c r="H189">
        <v>0.80244186046511645</v>
      </c>
      <c r="I189">
        <v>0</v>
      </c>
    </row>
    <row r="190" spans="1:9" hidden="1">
      <c r="A190">
        <v>2017</v>
      </c>
      <c r="B190" t="s">
        <v>55</v>
      </c>
      <c r="C190">
        <v>20</v>
      </c>
      <c r="D190">
        <v>0.21241600471691721</v>
      </c>
      <c r="E190">
        <v>0.19371735933470449</v>
      </c>
      <c r="F190">
        <v>0.1027221421884414</v>
      </c>
      <c r="G190">
        <v>0.49114449375993691</v>
      </c>
      <c r="H190">
        <v>0.80244186046511645</v>
      </c>
      <c r="I190">
        <v>2.3650876455216841E-2</v>
      </c>
    </row>
    <row r="191" spans="1:9" hidden="1">
      <c r="A191">
        <v>2017</v>
      </c>
      <c r="B191" t="s">
        <v>52</v>
      </c>
      <c r="C191">
        <v>21</v>
      </c>
      <c r="D191">
        <v>0.23216533710682299</v>
      </c>
      <c r="E191">
        <v>0.2383490687123746</v>
      </c>
      <c r="F191">
        <v>9.000827888427472E-2</v>
      </c>
      <c r="G191">
        <v>0.43947731529652773</v>
      </c>
      <c r="H191">
        <v>0.80244186046511645</v>
      </c>
      <c r="I191">
        <v>0</v>
      </c>
    </row>
    <row r="192" spans="1:9" hidden="1">
      <c r="A192">
        <v>2017</v>
      </c>
      <c r="B192" t="s">
        <v>54</v>
      </c>
      <c r="C192">
        <v>21</v>
      </c>
      <c r="D192">
        <v>0.1638716483501679</v>
      </c>
      <c r="E192">
        <v>0.2178048846531403</v>
      </c>
      <c r="F192">
        <v>0.10695248267963869</v>
      </c>
      <c r="G192">
        <v>0.51137098431705297</v>
      </c>
      <c r="H192">
        <v>0.80244186046511645</v>
      </c>
      <c r="I192">
        <v>0</v>
      </c>
    </row>
    <row r="193" spans="1:9" hidden="1">
      <c r="A193">
        <v>2017</v>
      </c>
      <c r="B193" t="s">
        <v>55</v>
      </c>
      <c r="C193">
        <v>21</v>
      </c>
      <c r="D193">
        <v>0.2168882880659399</v>
      </c>
      <c r="E193">
        <v>0.1926173383518531</v>
      </c>
      <c r="F193">
        <v>0.1021388361171694</v>
      </c>
      <c r="G193">
        <v>0.48835553746503751</v>
      </c>
      <c r="H193">
        <v>0.80244186046511645</v>
      </c>
      <c r="I193">
        <v>1.6251828026470991E-2</v>
      </c>
    </row>
    <row r="194" spans="1:9" hidden="1">
      <c r="A194">
        <v>2017</v>
      </c>
      <c r="B194" t="s">
        <v>52</v>
      </c>
      <c r="C194">
        <v>22</v>
      </c>
      <c r="D194">
        <v>0.2212662542860028</v>
      </c>
      <c r="E194">
        <v>0.2308349423158283</v>
      </c>
      <c r="F194">
        <v>9.3138375885224056E-2</v>
      </c>
      <c r="G194">
        <v>0.45476042751294471</v>
      </c>
      <c r="H194">
        <v>0.79</v>
      </c>
      <c r="I194">
        <v>0</v>
      </c>
    </row>
    <row r="195" spans="1:9" hidden="1">
      <c r="A195">
        <v>2017</v>
      </c>
      <c r="B195" t="s">
        <v>54</v>
      </c>
      <c r="C195">
        <v>22</v>
      </c>
      <c r="D195">
        <v>0.1551017439915483</v>
      </c>
      <c r="E195">
        <v>0.20948395277350559</v>
      </c>
      <c r="F195">
        <v>0.10990871427089779</v>
      </c>
      <c r="G195">
        <v>0.52550558896404831</v>
      </c>
      <c r="H195">
        <v>0.79</v>
      </c>
      <c r="I195">
        <v>0</v>
      </c>
    </row>
    <row r="196" spans="1:9" hidden="1">
      <c r="A196">
        <v>2017</v>
      </c>
      <c r="B196" t="s">
        <v>55</v>
      </c>
      <c r="C196">
        <v>22</v>
      </c>
      <c r="D196">
        <v>0.20582534953492301</v>
      </c>
      <c r="E196">
        <v>0.18574982956239369</v>
      </c>
      <c r="F196">
        <v>0.1052402966937768</v>
      </c>
      <c r="G196">
        <v>0.50318452420890658</v>
      </c>
      <c r="H196">
        <v>0.79</v>
      </c>
      <c r="I196">
        <v>7.6861358204665914E-2</v>
      </c>
    </row>
    <row r="197" spans="1:9" hidden="1">
      <c r="A197">
        <v>2017</v>
      </c>
      <c r="B197" t="s">
        <v>52</v>
      </c>
      <c r="C197">
        <v>23</v>
      </c>
      <c r="D197">
        <v>0.19149054777239441</v>
      </c>
      <c r="E197">
        <v>0.16711802820463281</v>
      </c>
      <c r="F197">
        <v>0.109031367051185</v>
      </c>
      <c r="G197">
        <v>0.5323600569717879</v>
      </c>
      <c r="H197">
        <v>0.93099999999999994</v>
      </c>
      <c r="I197">
        <v>0</v>
      </c>
    </row>
    <row r="198" spans="1:9" hidden="1">
      <c r="A198">
        <v>2017</v>
      </c>
      <c r="B198" t="s">
        <v>54</v>
      </c>
      <c r="C198">
        <v>23</v>
      </c>
      <c r="D198">
        <v>0.13035424301314591</v>
      </c>
      <c r="E198">
        <v>0.1472817195484801</v>
      </c>
      <c r="F198">
        <v>0.1249485606260113</v>
      </c>
      <c r="G198">
        <v>0.59741547681236284</v>
      </c>
      <c r="H198">
        <v>0.93099999999999994</v>
      </c>
      <c r="I198">
        <v>0</v>
      </c>
    </row>
    <row r="199" spans="1:9" hidden="1">
      <c r="A199">
        <v>2017</v>
      </c>
      <c r="B199" t="s">
        <v>55</v>
      </c>
      <c r="C199">
        <v>23</v>
      </c>
      <c r="D199">
        <v>0.1738082623116558</v>
      </c>
      <c r="E199">
        <v>0.13121684010282711</v>
      </c>
      <c r="F199">
        <v>0.1202110135942753</v>
      </c>
      <c r="G199">
        <v>0.5747638839912419</v>
      </c>
      <c r="H199">
        <v>0.93099999999999994</v>
      </c>
      <c r="I199">
        <v>2.0168653978784971E-2</v>
      </c>
    </row>
    <row r="200" spans="1:9" hidden="1">
      <c r="A200">
        <v>2017</v>
      </c>
      <c r="B200" t="s">
        <v>52</v>
      </c>
      <c r="C200">
        <v>24</v>
      </c>
      <c r="D200">
        <v>0.14592893832342671</v>
      </c>
      <c r="E200">
        <v>0.33292144163715731</v>
      </c>
      <c r="F200">
        <v>8.8591230538604682E-2</v>
      </c>
      <c r="G200">
        <v>0.43255838950081121</v>
      </c>
      <c r="H200">
        <v>0.85199999999999998</v>
      </c>
      <c r="I200">
        <v>0</v>
      </c>
    </row>
    <row r="201" spans="1:9" hidden="1">
      <c r="A201">
        <v>2017</v>
      </c>
      <c r="B201" t="s">
        <v>54</v>
      </c>
      <c r="C201">
        <v>24</v>
      </c>
      <c r="D201">
        <v>0.1013986894805274</v>
      </c>
      <c r="E201">
        <v>0.29948867086866121</v>
      </c>
      <c r="F201">
        <v>0.1036295525489879</v>
      </c>
      <c r="G201">
        <v>0.49548308710182348</v>
      </c>
      <c r="H201">
        <v>0.85199999999999998</v>
      </c>
      <c r="I201">
        <v>0</v>
      </c>
    </row>
    <row r="202" spans="1:9" hidden="1">
      <c r="A202">
        <v>2017</v>
      </c>
      <c r="B202" t="s">
        <v>55</v>
      </c>
      <c r="C202">
        <v>24</v>
      </c>
      <c r="D202">
        <v>0.13818244059884499</v>
      </c>
      <c r="E202">
        <v>0.2727070709545843</v>
      </c>
      <c r="F202">
        <v>0.1018994631046609</v>
      </c>
      <c r="G202">
        <v>0.48721102534190991</v>
      </c>
      <c r="H202">
        <v>0.85199999999999998</v>
      </c>
      <c r="I202">
        <v>5.5907568304348079E-2</v>
      </c>
    </row>
    <row r="203" spans="1:9" hidden="1">
      <c r="A203">
        <v>2017</v>
      </c>
      <c r="B203" t="s">
        <v>52</v>
      </c>
      <c r="C203">
        <v>25</v>
      </c>
      <c r="D203">
        <v>0.13251474771425589</v>
      </c>
      <c r="E203">
        <v>0.24026664037065351</v>
      </c>
      <c r="F203">
        <v>0.1066221033454285</v>
      </c>
      <c r="G203">
        <v>0.520596508569662</v>
      </c>
      <c r="H203">
        <v>0.873</v>
      </c>
      <c r="I203">
        <v>0</v>
      </c>
    </row>
    <row r="204" spans="1:9" hidden="1">
      <c r="A204">
        <v>2017</v>
      </c>
      <c r="B204" t="s">
        <v>54</v>
      </c>
      <c r="C204">
        <v>25</v>
      </c>
      <c r="D204">
        <v>8.9459741486858896E-2</v>
      </c>
      <c r="E204">
        <v>0.20999290096187531</v>
      </c>
      <c r="F204">
        <v>0.1211748916609845</v>
      </c>
      <c r="G204">
        <v>0.57937246589028124</v>
      </c>
      <c r="H204">
        <v>0.873</v>
      </c>
      <c r="I204">
        <v>0</v>
      </c>
    </row>
    <row r="205" spans="1:9" hidden="1">
      <c r="A205">
        <v>2017</v>
      </c>
      <c r="B205" t="s">
        <v>55</v>
      </c>
      <c r="C205">
        <v>25</v>
      </c>
      <c r="D205">
        <v>0.12167173200430249</v>
      </c>
      <c r="E205">
        <v>0.19083680986715429</v>
      </c>
      <c r="F205">
        <v>0.1189165900900313</v>
      </c>
      <c r="G205">
        <v>0.56857486803851176</v>
      </c>
      <c r="H205">
        <v>0.873</v>
      </c>
      <c r="I205">
        <v>6.4166202234691924E-2</v>
      </c>
    </row>
    <row r="206" spans="1:9" hidden="1">
      <c r="A206">
        <v>2017</v>
      </c>
      <c r="B206" t="s">
        <v>52</v>
      </c>
      <c r="C206">
        <v>26</v>
      </c>
      <c r="D206">
        <v>0.2100695439820571</v>
      </c>
      <c r="E206">
        <v>0.17640867962894399</v>
      </c>
      <c r="F206">
        <v>0.10429375181818459</v>
      </c>
      <c r="G206">
        <v>0.50922802457081418</v>
      </c>
      <c r="H206">
        <v>0.82700000000000007</v>
      </c>
      <c r="I206">
        <v>0</v>
      </c>
    </row>
    <row r="207" spans="1:9" hidden="1">
      <c r="A207">
        <v>2017</v>
      </c>
      <c r="B207" t="s">
        <v>54</v>
      </c>
      <c r="C207">
        <v>26</v>
      </c>
      <c r="D207">
        <v>0.14452677195330729</v>
      </c>
      <c r="E207">
        <v>0.15712774293487641</v>
      </c>
      <c r="F207">
        <v>0.1207940299655893</v>
      </c>
      <c r="G207">
        <v>0.57755145514622697</v>
      </c>
      <c r="H207">
        <v>0.82700000000000007</v>
      </c>
      <c r="I207">
        <v>0</v>
      </c>
    </row>
    <row r="208" spans="1:9" hidden="1">
      <c r="A208">
        <v>2017</v>
      </c>
      <c r="B208" t="s">
        <v>55</v>
      </c>
      <c r="C208">
        <v>26</v>
      </c>
      <c r="D208">
        <v>0.19183027777376219</v>
      </c>
      <c r="E208">
        <v>0.13935328423493071</v>
      </c>
      <c r="F208">
        <v>0.1156863394617136</v>
      </c>
      <c r="G208">
        <v>0.55313009852959338</v>
      </c>
      <c r="H208">
        <v>0.82700000000000007</v>
      </c>
      <c r="I208">
        <v>2.6146499737752689E-2</v>
      </c>
    </row>
    <row r="209" spans="1:9" hidden="1">
      <c r="A209">
        <v>2017</v>
      </c>
      <c r="B209" t="s">
        <v>52</v>
      </c>
      <c r="C209">
        <v>27</v>
      </c>
      <c r="D209">
        <v>0.18571489923749121</v>
      </c>
      <c r="E209">
        <v>0.2374333717944539</v>
      </c>
      <c r="F209">
        <v>9.806013962695885E-2</v>
      </c>
      <c r="G209">
        <v>0.47879158934109622</v>
      </c>
      <c r="H209">
        <v>0.87599999999999989</v>
      </c>
      <c r="I209">
        <v>0</v>
      </c>
    </row>
    <row r="210" spans="1:9" hidden="1">
      <c r="A210">
        <v>2017</v>
      </c>
      <c r="B210" t="s">
        <v>54</v>
      </c>
      <c r="C210">
        <v>27</v>
      </c>
      <c r="D210">
        <v>0.12830219177183541</v>
      </c>
      <c r="E210">
        <v>0.21236199719802901</v>
      </c>
      <c r="F210">
        <v>0.1140464589703878</v>
      </c>
      <c r="G210">
        <v>0.54528935205974782</v>
      </c>
      <c r="H210">
        <v>0.87599999999999989</v>
      </c>
      <c r="I210">
        <v>0</v>
      </c>
    </row>
    <row r="211" spans="1:9" hidden="1">
      <c r="A211">
        <v>2017</v>
      </c>
      <c r="B211" t="s">
        <v>55</v>
      </c>
      <c r="C211">
        <v>27</v>
      </c>
      <c r="D211">
        <v>0.1719997421002219</v>
      </c>
      <c r="E211">
        <v>0.19022430444255259</v>
      </c>
      <c r="F211">
        <v>0.1103172130065523</v>
      </c>
      <c r="G211">
        <v>0.52745874045067298</v>
      </c>
      <c r="H211">
        <v>0.87599999999999989</v>
      </c>
      <c r="I211">
        <v>4.2229952765330793E-2</v>
      </c>
    </row>
    <row r="212" spans="1:9" hidden="1">
      <c r="A212">
        <v>2017</v>
      </c>
      <c r="B212" t="s">
        <v>52</v>
      </c>
      <c r="C212">
        <v>28</v>
      </c>
      <c r="D212">
        <v>0.20679358700612591</v>
      </c>
      <c r="E212">
        <v>0.30111045070967979</v>
      </c>
      <c r="F212">
        <v>8.365234313811519E-2</v>
      </c>
      <c r="G212">
        <v>0.40844361914607902</v>
      </c>
      <c r="H212">
        <v>0.70299999999999996</v>
      </c>
      <c r="I212">
        <v>0</v>
      </c>
    </row>
    <row r="213" spans="1:9" hidden="1">
      <c r="A213">
        <v>2017</v>
      </c>
      <c r="B213" t="s">
        <v>54</v>
      </c>
      <c r="C213">
        <v>28</v>
      </c>
      <c r="D213">
        <v>0.14658175774601609</v>
      </c>
      <c r="E213">
        <v>0.27632259603435139</v>
      </c>
      <c r="F213">
        <v>9.9821235002763395E-2</v>
      </c>
      <c r="G213">
        <v>0.4772744112168692</v>
      </c>
      <c r="H213">
        <v>0.70299999999999996</v>
      </c>
      <c r="I213">
        <v>0</v>
      </c>
    </row>
    <row r="214" spans="1:9" hidden="1">
      <c r="A214">
        <v>2017</v>
      </c>
      <c r="B214" t="s">
        <v>55</v>
      </c>
      <c r="C214">
        <v>28</v>
      </c>
      <c r="D214">
        <v>0.1960643961819267</v>
      </c>
      <c r="E214">
        <v>0.2469623191217474</v>
      </c>
      <c r="F214">
        <v>9.6340635224223203E-2</v>
      </c>
      <c r="G214">
        <v>0.4606326494721027</v>
      </c>
      <c r="H214">
        <v>0.70299999999999996</v>
      </c>
      <c r="I214">
        <v>2.892917098765925E-2</v>
      </c>
    </row>
    <row r="215" spans="1:9" hidden="1">
      <c r="A215">
        <v>2017</v>
      </c>
      <c r="B215" t="s">
        <v>52</v>
      </c>
      <c r="C215">
        <v>29</v>
      </c>
      <c r="D215">
        <v>0.18332317051454081</v>
      </c>
      <c r="E215">
        <v>0.21917374656505301</v>
      </c>
      <c r="F215">
        <v>0.1015707031745034</v>
      </c>
      <c r="G215">
        <v>0.49593237974590282</v>
      </c>
      <c r="H215">
        <v>0.72199999999999998</v>
      </c>
      <c r="I215">
        <v>0</v>
      </c>
    </row>
    <row r="216" spans="1:9" hidden="1">
      <c r="A216">
        <v>2017</v>
      </c>
      <c r="B216" t="s">
        <v>54</v>
      </c>
      <c r="C216">
        <v>29</v>
      </c>
      <c r="D216">
        <v>0.12594200512696291</v>
      </c>
      <c r="E216">
        <v>0.194934849927208</v>
      </c>
      <c r="F216">
        <v>0.1174691084424735</v>
      </c>
      <c r="G216">
        <v>0.56165403650335555</v>
      </c>
      <c r="H216">
        <v>0.72199999999999998</v>
      </c>
      <c r="I216">
        <v>0</v>
      </c>
    </row>
    <row r="217" spans="1:9" hidden="1">
      <c r="A217">
        <v>2017</v>
      </c>
      <c r="B217" t="s">
        <v>55</v>
      </c>
      <c r="C217">
        <v>29</v>
      </c>
      <c r="D217">
        <v>0.1687739747407242</v>
      </c>
      <c r="E217">
        <v>0.17454999731164289</v>
      </c>
      <c r="F217">
        <v>0.1135863916767354</v>
      </c>
      <c r="G217">
        <v>0.54308963627089757</v>
      </c>
      <c r="H217">
        <v>0.72199999999999998</v>
      </c>
      <c r="I217">
        <v>2.785503729218539E-2</v>
      </c>
    </row>
    <row r="218" spans="1:9" hidden="1">
      <c r="A218">
        <v>2017</v>
      </c>
      <c r="B218" t="s">
        <v>52</v>
      </c>
      <c r="C218">
        <v>30</v>
      </c>
      <c r="D218">
        <v>0.2196123235024619</v>
      </c>
      <c r="E218">
        <v>0.12769200629803981</v>
      </c>
      <c r="F218">
        <v>0.110952997693483</v>
      </c>
      <c r="G218">
        <v>0.54174267250601527</v>
      </c>
      <c r="H218">
        <v>0.871</v>
      </c>
      <c r="I218">
        <v>0</v>
      </c>
    </row>
    <row r="219" spans="1:9" hidden="1">
      <c r="A219">
        <v>2017</v>
      </c>
      <c r="B219" t="s">
        <v>54</v>
      </c>
      <c r="C219">
        <v>30</v>
      </c>
      <c r="D219">
        <v>0.14992822422612159</v>
      </c>
      <c r="E219">
        <v>0.1128594978752281</v>
      </c>
      <c r="F219">
        <v>0.12751688653536791</v>
      </c>
      <c r="G219">
        <v>0.60969539136328244</v>
      </c>
      <c r="H219">
        <v>0.871</v>
      </c>
      <c r="I219">
        <v>0</v>
      </c>
    </row>
    <row r="220" spans="1:9" hidden="1">
      <c r="A220">
        <v>2017</v>
      </c>
      <c r="B220" t="s">
        <v>55</v>
      </c>
      <c r="C220">
        <v>30</v>
      </c>
      <c r="D220">
        <v>0.1979835484947351</v>
      </c>
      <c r="E220">
        <v>9.9581646768914359E-2</v>
      </c>
      <c r="F220">
        <v>0.1215013666747051</v>
      </c>
      <c r="G220">
        <v>0.58093343806164544</v>
      </c>
      <c r="H220">
        <v>0.871</v>
      </c>
      <c r="I220">
        <v>1.8023340881575568E-2</v>
      </c>
    </row>
    <row r="221" spans="1:9" hidden="1">
      <c r="A221">
        <v>2017</v>
      </c>
      <c r="B221" t="s">
        <v>52</v>
      </c>
      <c r="C221">
        <v>31</v>
      </c>
      <c r="D221">
        <v>0.21647395394710511</v>
      </c>
      <c r="E221">
        <v>0.248222515591765</v>
      </c>
      <c r="F221">
        <v>9.0997281110219777E-2</v>
      </c>
      <c r="G221">
        <v>0.44430624935091012</v>
      </c>
      <c r="H221">
        <v>0.78400000000000003</v>
      </c>
      <c r="I221">
        <v>0</v>
      </c>
    </row>
    <row r="222" spans="1:9" hidden="1">
      <c r="A222">
        <v>2017</v>
      </c>
      <c r="B222" t="s">
        <v>54</v>
      </c>
      <c r="C222">
        <v>31</v>
      </c>
      <c r="D222">
        <v>0.15207506739919641</v>
      </c>
      <c r="E222">
        <v>0.22575701453045111</v>
      </c>
      <c r="F222">
        <v>0.10761746405074139</v>
      </c>
      <c r="G222">
        <v>0.51455045401961097</v>
      </c>
      <c r="H222">
        <v>0.78400000000000003</v>
      </c>
      <c r="I222">
        <v>0</v>
      </c>
    </row>
    <row r="223" spans="1:9" hidden="1">
      <c r="A223">
        <v>2017</v>
      </c>
      <c r="B223" t="s">
        <v>55</v>
      </c>
      <c r="C223">
        <v>31</v>
      </c>
      <c r="D223">
        <v>0.2022681739298379</v>
      </c>
      <c r="E223">
        <v>0.2006348043126101</v>
      </c>
      <c r="F223">
        <v>0.1032809076255392</v>
      </c>
      <c r="G223">
        <v>0.49381611413201287</v>
      </c>
      <c r="H223">
        <v>0.78400000000000003</v>
      </c>
      <c r="I223">
        <v>2.6440445943920209E-2</v>
      </c>
    </row>
    <row r="224" spans="1:9" hidden="1">
      <c r="A224">
        <v>2017</v>
      </c>
      <c r="B224" t="s">
        <v>52</v>
      </c>
      <c r="C224">
        <v>32</v>
      </c>
      <c r="D224">
        <v>0.27507814834521038</v>
      </c>
      <c r="E224">
        <v>0.22502819497640661</v>
      </c>
      <c r="F224">
        <v>8.4977888269843233E-2</v>
      </c>
      <c r="G224">
        <v>0.41491576840853978</v>
      </c>
      <c r="H224">
        <v>0.80244186046511645</v>
      </c>
      <c r="I224">
        <v>0</v>
      </c>
    </row>
    <row r="225" spans="1:9" hidden="1">
      <c r="A225">
        <v>2017</v>
      </c>
      <c r="B225" t="s">
        <v>54</v>
      </c>
      <c r="C225">
        <v>32</v>
      </c>
      <c r="D225">
        <v>0.1974066087479219</v>
      </c>
      <c r="E225">
        <v>0.20906929021136811</v>
      </c>
      <c r="F225">
        <v>0.10266289333127369</v>
      </c>
      <c r="G225">
        <v>0.49086120770943631</v>
      </c>
      <c r="H225">
        <v>0.80244186046511645</v>
      </c>
      <c r="I225">
        <v>0</v>
      </c>
    </row>
    <row r="226" spans="1:9" hidden="1">
      <c r="A226">
        <v>2017</v>
      </c>
      <c r="B226" t="s">
        <v>55</v>
      </c>
      <c r="C226">
        <v>32</v>
      </c>
      <c r="D226">
        <v>0.25792587231369751</v>
      </c>
      <c r="E226">
        <v>0.18252356739972289</v>
      </c>
      <c r="F226">
        <v>9.6786431053817276E-2</v>
      </c>
      <c r="G226">
        <v>0.46276412923276239</v>
      </c>
      <c r="H226">
        <v>0.80244186046511645</v>
      </c>
      <c r="I226">
        <v>0.2432273331101216</v>
      </c>
    </row>
    <row r="227" spans="1:9" hidden="1">
      <c r="A227">
        <v>2017</v>
      </c>
      <c r="B227" t="s">
        <v>52</v>
      </c>
      <c r="C227">
        <v>34</v>
      </c>
      <c r="D227">
        <v>0.13238293865955911</v>
      </c>
      <c r="E227">
        <v>0.26932323918571421</v>
      </c>
      <c r="F227">
        <v>0.1017051224643003</v>
      </c>
      <c r="G227">
        <v>0.49658869969042652</v>
      </c>
      <c r="H227">
        <v>0.80244186046511645</v>
      </c>
      <c r="I227">
        <v>0</v>
      </c>
    </row>
    <row r="228" spans="1:9" hidden="1">
      <c r="A228">
        <v>2017</v>
      </c>
      <c r="B228" t="s">
        <v>54</v>
      </c>
      <c r="C228">
        <v>34</v>
      </c>
      <c r="D228">
        <v>9.0000758843673187E-2</v>
      </c>
      <c r="E228">
        <v>0.23704767260123419</v>
      </c>
      <c r="F228">
        <v>0.116401600168459</v>
      </c>
      <c r="G228">
        <v>0.55654996838663362</v>
      </c>
      <c r="H228">
        <v>0.80244186046511645</v>
      </c>
      <c r="I228">
        <v>0</v>
      </c>
    </row>
    <row r="229" spans="1:9" hidden="1">
      <c r="A229">
        <v>2017</v>
      </c>
      <c r="B229" t="s">
        <v>55</v>
      </c>
      <c r="C229">
        <v>34</v>
      </c>
      <c r="D229">
        <v>0.1226232374986964</v>
      </c>
      <c r="E229">
        <v>0.21580315317643611</v>
      </c>
      <c r="F229">
        <v>0.11443353482329099</v>
      </c>
      <c r="G229">
        <v>0.54714007450157642</v>
      </c>
      <c r="H229">
        <v>0.80244186046511645</v>
      </c>
      <c r="I229">
        <v>3.180472338840188E-2</v>
      </c>
    </row>
    <row r="230" spans="1:9" hidden="1">
      <c r="A230">
        <v>2017</v>
      </c>
      <c r="B230" t="s">
        <v>52</v>
      </c>
      <c r="C230">
        <v>35</v>
      </c>
      <c r="D230">
        <v>0.22023336648244979</v>
      </c>
      <c r="E230">
        <v>0.21406023983528519</v>
      </c>
      <c r="F230">
        <v>9.6165522553921717E-2</v>
      </c>
      <c r="G230">
        <v>0.46954087112834308</v>
      </c>
      <c r="H230">
        <v>0.83599999999999997</v>
      </c>
      <c r="I230">
        <v>0</v>
      </c>
    </row>
    <row r="231" spans="1:9" hidden="1">
      <c r="A231">
        <v>2017</v>
      </c>
      <c r="B231" t="s">
        <v>54</v>
      </c>
      <c r="C231">
        <v>35</v>
      </c>
      <c r="D231">
        <v>0.15365479827103981</v>
      </c>
      <c r="E231">
        <v>0.19335113673873189</v>
      </c>
      <c r="F231">
        <v>0.1129495161569664</v>
      </c>
      <c r="G231">
        <v>0.54004454883326203</v>
      </c>
      <c r="H231">
        <v>0.83599999999999997</v>
      </c>
      <c r="I231">
        <v>0</v>
      </c>
    </row>
    <row r="232" spans="1:9" hidden="1">
      <c r="A232">
        <v>2017</v>
      </c>
      <c r="B232" t="s">
        <v>55</v>
      </c>
      <c r="C232">
        <v>35</v>
      </c>
      <c r="D232">
        <v>0.20378132249596759</v>
      </c>
      <c r="E232">
        <v>0.17134067075063941</v>
      </c>
      <c r="F232">
        <v>0.10808623279138301</v>
      </c>
      <c r="G232">
        <v>0.51679177396200993</v>
      </c>
      <c r="H232">
        <v>0.83599999999999997</v>
      </c>
      <c r="I232">
        <v>3.5204826530669218E-2</v>
      </c>
    </row>
    <row r="233" spans="1:9" hidden="1">
      <c r="A233">
        <v>2017</v>
      </c>
      <c r="B233" t="s">
        <v>52</v>
      </c>
      <c r="C233">
        <v>36</v>
      </c>
      <c r="D233">
        <v>0.1161596458242623</v>
      </c>
      <c r="E233">
        <v>0.30704780509997209</v>
      </c>
      <c r="F233">
        <v>9.8050079522759473E-2</v>
      </c>
      <c r="G233">
        <v>0.47874246955300609</v>
      </c>
      <c r="H233">
        <v>0.84499999999999997</v>
      </c>
      <c r="I233">
        <v>0</v>
      </c>
    </row>
    <row r="234" spans="1:9" hidden="1">
      <c r="A234">
        <v>2017</v>
      </c>
      <c r="B234" t="s">
        <v>54</v>
      </c>
      <c r="C234">
        <v>36</v>
      </c>
      <c r="D234">
        <v>7.9130383080974032E-2</v>
      </c>
      <c r="E234">
        <v>0.27079565953305751</v>
      </c>
      <c r="F234">
        <v>0.1124444200792059</v>
      </c>
      <c r="G234">
        <v>0.53762953730676255</v>
      </c>
      <c r="H234">
        <v>0.84499999999999997</v>
      </c>
      <c r="I234">
        <v>0</v>
      </c>
    </row>
    <row r="235" spans="1:9" hidden="1">
      <c r="A235">
        <v>2017</v>
      </c>
      <c r="B235" t="s">
        <v>55</v>
      </c>
      <c r="C235">
        <v>36</v>
      </c>
      <c r="D235">
        <v>0.1085265659898722</v>
      </c>
      <c r="E235">
        <v>0.2481589685532932</v>
      </c>
      <c r="F235">
        <v>0.1112752190346696</v>
      </c>
      <c r="G235">
        <v>0.53203924642216505</v>
      </c>
      <c r="H235">
        <v>0.84499999999999997</v>
      </c>
      <c r="I235">
        <v>0.16256956844650711</v>
      </c>
    </row>
    <row r="236" spans="1:9" hidden="1">
      <c r="A236">
        <v>2017</v>
      </c>
      <c r="B236" t="s">
        <v>52</v>
      </c>
      <c r="C236">
        <v>37</v>
      </c>
      <c r="D236">
        <v>0.17328737687597939</v>
      </c>
      <c r="E236">
        <v>0.26583257837503799</v>
      </c>
      <c r="F236">
        <v>9.5345082176404403E-2</v>
      </c>
      <c r="G236">
        <v>0.46553496257257831</v>
      </c>
      <c r="H236">
        <v>0.752</v>
      </c>
      <c r="I236">
        <v>0</v>
      </c>
    </row>
    <row r="237" spans="1:9" hidden="1">
      <c r="A237">
        <v>2017</v>
      </c>
      <c r="B237" t="s">
        <v>54</v>
      </c>
      <c r="C237">
        <v>37</v>
      </c>
      <c r="D237">
        <v>0.1198892872232321</v>
      </c>
      <c r="E237">
        <v>0.2381054668601206</v>
      </c>
      <c r="F237">
        <v>0.11104876105972671</v>
      </c>
      <c r="G237">
        <v>0.5309564848569206</v>
      </c>
      <c r="H237">
        <v>0.752</v>
      </c>
      <c r="I237">
        <v>0</v>
      </c>
    </row>
    <row r="238" spans="1:9" hidden="1">
      <c r="A238">
        <v>2017</v>
      </c>
      <c r="B238" t="s">
        <v>55</v>
      </c>
      <c r="C238">
        <v>37</v>
      </c>
      <c r="D238">
        <v>0.1615263052278858</v>
      </c>
      <c r="E238">
        <v>0.21435209432342661</v>
      </c>
      <c r="F238">
        <v>0.1079553958807354</v>
      </c>
      <c r="G238">
        <v>0.51616620456795215</v>
      </c>
      <c r="H238">
        <v>0.752</v>
      </c>
      <c r="I238">
        <v>3.9617982566461873E-2</v>
      </c>
    </row>
    <row r="239" spans="1:9" hidden="1">
      <c r="A239">
        <v>2017</v>
      </c>
      <c r="B239" t="s">
        <v>52</v>
      </c>
      <c r="C239">
        <v>38</v>
      </c>
      <c r="D239">
        <v>0.18835330890605481</v>
      </c>
      <c r="E239">
        <v>0.1646307948929841</v>
      </c>
      <c r="F239">
        <v>0.10998748194068721</v>
      </c>
      <c r="G239">
        <v>0.53702841426027392</v>
      </c>
      <c r="H239">
        <v>0.89200000000000002</v>
      </c>
      <c r="I239">
        <v>0</v>
      </c>
    </row>
    <row r="240" spans="1:9" hidden="1">
      <c r="A240">
        <v>2017</v>
      </c>
      <c r="B240" t="s">
        <v>54</v>
      </c>
      <c r="C240">
        <v>38</v>
      </c>
      <c r="D240">
        <v>0.12796180935244281</v>
      </c>
      <c r="E240">
        <v>0.14479911449936561</v>
      </c>
      <c r="F240">
        <v>0.12579180452827951</v>
      </c>
      <c r="G240">
        <v>0.60144727161991207</v>
      </c>
      <c r="H240">
        <v>0.89200000000000002</v>
      </c>
      <c r="I240">
        <v>0</v>
      </c>
    </row>
    <row r="241" spans="1:9" hidden="1">
      <c r="A241">
        <v>2017</v>
      </c>
      <c r="B241" t="s">
        <v>55</v>
      </c>
      <c r="C241">
        <v>38</v>
      </c>
      <c r="D241">
        <v>0.17073979717598409</v>
      </c>
      <c r="E241">
        <v>0.12909688947867201</v>
      </c>
      <c r="F241">
        <v>0.1211084628684925</v>
      </c>
      <c r="G241">
        <v>0.57905485047685146</v>
      </c>
      <c r="H241">
        <v>0.89200000000000002</v>
      </c>
      <c r="I241">
        <v>2.2910580755492842E-2</v>
      </c>
    </row>
    <row r="242" spans="1:9" hidden="1">
      <c r="A242">
        <v>2017</v>
      </c>
      <c r="B242" t="s">
        <v>52</v>
      </c>
      <c r="C242">
        <v>39</v>
      </c>
      <c r="D242">
        <v>0.20337401488777579</v>
      </c>
      <c r="E242">
        <v>0.31680300683885948</v>
      </c>
      <c r="F242">
        <v>8.1566034880195384E-2</v>
      </c>
      <c r="G242">
        <v>0.39825694339316942</v>
      </c>
      <c r="H242">
        <v>0.83299999999999996</v>
      </c>
      <c r="I242">
        <v>0</v>
      </c>
    </row>
    <row r="243" spans="1:9" hidden="1">
      <c r="A243">
        <v>2017</v>
      </c>
      <c r="B243" t="s">
        <v>54</v>
      </c>
      <c r="C243">
        <v>39</v>
      </c>
      <c r="D243">
        <v>0.14450699760489849</v>
      </c>
      <c r="E243">
        <v>0.2914274278260946</v>
      </c>
      <c r="F243">
        <v>9.7567400906352714E-2</v>
      </c>
      <c r="G243">
        <v>0.46649817366265411</v>
      </c>
      <c r="H243">
        <v>0.83299999999999996</v>
      </c>
      <c r="I243">
        <v>0</v>
      </c>
    </row>
    <row r="244" spans="1:9" hidden="1">
      <c r="A244">
        <v>2017</v>
      </c>
      <c r="B244" t="s">
        <v>55</v>
      </c>
      <c r="C244">
        <v>39</v>
      </c>
      <c r="D244">
        <v>0.19364768603604379</v>
      </c>
      <c r="E244">
        <v>0.26094521680448413</v>
      </c>
      <c r="F244">
        <v>9.4340011702341825E-2</v>
      </c>
      <c r="G244">
        <v>0.45106708545713009</v>
      </c>
      <c r="H244">
        <v>0.83299999999999996</v>
      </c>
      <c r="I244">
        <v>4.4194353326582003E-2</v>
      </c>
    </row>
    <row r="245" spans="1:9" hidden="1">
      <c r="A245">
        <v>2017</v>
      </c>
      <c r="B245" t="s">
        <v>52</v>
      </c>
      <c r="C245">
        <v>40</v>
      </c>
      <c r="D245">
        <v>0.21181927086814309</v>
      </c>
      <c r="E245">
        <v>0.24875878087693121</v>
      </c>
      <c r="F245">
        <v>9.16973789059293E-2</v>
      </c>
      <c r="G245">
        <v>0.44772456934899629</v>
      </c>
      <c r="H245">
        <v>0.67700000000000005</v>
      </c>
      <c r="I245">
        <v>0</v>
      </c>
    </row>
    <row r="246" spans="1:9" hidden="1">
      <c r="A246">
        <v>2017</v>
      </c>
      <c r="B246" t="s">
        <v>54</v>
      </c>
      <c r="C246">
        <v>40</v>
      </c>
      <c r="D246">
        <v>0.1485074256068864</v>
      </c>
      <c r="E246">
        <v>0.22579214705314621</v>
      </c>
      <c r="F246">
        <v>0.1082284883068791</v>
      </c>
      <c r="G246">
        <v>0.51747193903308819</v>
      </c>
      <c r="H246">
        <v>0.67700000000000005</v>
      </c>
      <c r="I246">
        <v>0</v>
      </c>
    </row>
    <row r="247" spans="1:9" hidden="1">
      <c r="A247">
        <v>2017</v>
      </c>
      <c r="B247" t="s">
        <v>55</v>
      </c>
      <c r="C247">
        <v>40</v>
      </c>
      <c r="D247">
        <v>0.19778483704284219</v>
      </c>
      <c r="E247">
        <v>0.2009320156598649</v>
      </c>
      <c r="F247">
        <v>0.10400498902173549</v>
      </c>
      <c r="G247">
        <v>0.49727815827555738</v>
      </c>
      <c r="H247">
        <v>0.67700000000000005</v>
      </c>
      <c r="I247">
        <v>1.425570100071593E-2</v>
      </c>
    </row>
    <row r="248" spans="1:9" hidden="1">
      <c r="A248">
        <v>2017</v>
      </c>
      <c r="B248" t="s">
        <v>52</v>
      </c>
      <c r="C248">
        <v>41</v>
      </c>
      <c r="D248">
        <v>0.18855135875060741</v>
      </c>
      <c r="E248">
        <v>0.1176301087388619</v>
      </c>
      <c r="F248">
        <v>0.11794355248872281</v>
      </c>
      <c r="G248">
        <v>0.57587498002180781</v>
      </c>
      <c r="H248">
        <v>0.78799999999999992</v>
      </c>
      <c r="I248">
        <v>0</v>
      </c>
    </row>
    <row r="249" spans="1:9" hidden="1">
      <c r="A249">
        <v>2017</v>
      </c>
      <c r="B249" t="s">
        <v>54</v>
      </c>
      <c r="C249">
        <v>41</v>
      </c>
      <c r="D249">
        <v>0.12665235586435949</v>
      </c>
      <c r="E249">
        <v>0.10229391901362329</v>
      </c>
      <c r="F249">
        <v>0.13337050036566811</v>
      </c>
      <c r="G249">
        <v>0.63768322475634898</v>
      </c>
      <c r="H249">
        <v>0.78799999999999992</v>
      </c>
      <c r="I249">
        <v>0</v>
      </c>
    </row>
    <row r="250" spans="1:9" hidden="1">
      <c r="A250">
        <v>2017</v>
      </c>
      <c r="B250" t="s">
        <v>55</v>
      </c>
      <c r="C250">
        <v>41</v>
      </c>
      <c r="D250">
        <v>0.16856438360002321</v>
      </c>
      <c r="E250">
        <v>9.0969926743854665E-2</v>
      </c>
      <c r="F250">
        <v>0.12807963481068541</v>
      </c>
      <c r="G250">
        <v>0.61238605484543673</v>
      </c>
      <c r="H250">
        <v>0.78799999999999992</v>
      </c>
      <c r="I250">
        <v>4.8558640802914929E-2</v>
      </c>
    </row>
    <row r="251" spans="1:9" hidden="1">
      <c r="A251">
        <v>2017</v>
      </c>
      <c r="B251" t="s">
        <v>52</v>
      </c>
      <c r="C251">
        <v>42</v>
      </c>
      <c r="D251">
        <v>0.1397649895640114</v>
      </c>
      <c r="E251">
        <v>0.26703172378103862</v>
      </c>
      <c r="F251">
        <v>0.1008397725020542</v>
      </c>
      <c r="G251">
        <v>0.49236351415289581</v>
      </c>
      <c r="H251">
        <v>0.80244186046511645</v>
      </c>
      <c r="I251">
        <v>0</v>
      </c>
    </row>
    <row r="252" spans="1:9" hidden="1">
      <c r="A252">
        <v>2017</v>
      </c>
      <c r="B252" t="s">
        <v>54</v>
      </c>
      <c r="C252">
        <v>42</v>
      </c>
      <c r="D252">
        <v>9.5278994176382956E-2</v>
      </c>
      <c r="E252">
        <v>0.2356727336513175</v>
      </c>
      <c r="F252">
        <v>0.1157264402221579</v>
      </c>
      <c r="G252">
        <v>0.55332183195014151</v>
      </c>
      <c r="H252">
        <v>0.80244186046511645</v>
      </c>
      <c r="I252">
        <v>0</v>
      </c>
    </row>
    <row r="253" spans="1:9" hidden="1">
      <c r="A253">
        <v>2017</v>
      </c>
      <c r="B253" t="s">
        <v>55</v>
      </c>
      <c r="C253">
        <v>42</v>
      </c>
      <c r="D253">
        <v>0.12954231739154809</v>
      </c>
      <c r="E253">
        <v>0.21410130817463749</v>
      </c>
      <c r="F253">
        <v>0.11353110065395371</v>
      </c>
      <c r="G253">
        <v>0.54282527377986067</v>
      </c>
      <c r="H253">
        <v>0.80244186046511645</v>
      </c>
      <c r="I253">
        <v>5.2984022303206292E-2</v>
      </c>
    </row>
    <row r="254" spans="1:9" hidden="1">
      <c r="A254">
        <v>2017</v>
      </c>
      <c r="B254" t="s">
        <v>52</v>
      </c>
      <c r="C254">
        <v>44</v>
      </c>
      <c r="D254">
        <v>0.1734534523062353</v>
      </c>
      <c r="E254">
        <v>0.1835345702790534</v>
      </c>
      <c r="F254">
        <v>0.10930684805243129</v>
      </c>
      <c r="G254">
        <v>0.53370512936227998</v>
      </c>
      <c r="H254">
        <v>0.91700000000000004</v>
      </c>
      <c r="I254">
        <v>0</v>
      </c>
    </row>
    <row r="255" spans="1:9" hidden="1">
      <c r="A255">
        <v>2017</v>
      </c>
      <c r="B255" t="s">
        <v>54</v>
      </c>
      <c r="C255">
        <v>44</v>
      </c>
      <c r="D255">
        <v>0.1176036336425746</v>
      </c>
      <c r="E255">
        <v>0.16110290969513311</v>
      </c>
      <c r="F255">
        <v>0.1247633804120576</v>
      </c>
      <c r="G255">
        <v>0.5965300762502348</v>
      </c>
      <c r="H255">
        <v>0.91700000000000004</v>
      </c>
      <c r="I255">
        <v>0</v>
      </c>
    </row>
    <row r="256" spans="1:9" hidden="1">
      <c r="A256">
        <v>2017</v>
      </c>
      <c r="B256" t="s">
        <v>55</v>
      </c>
      <c r="C256">
        <v>44</v>
      </c>
      <c r="D256">
        <v>0.15770888355924681</v>
      </c>
      <c r="E256">
        <v>0.1443558155160983</v>
      </c>
      <c r="F256">
        <v>0.1207230796951978</v>
      </c>
      <c r="G256">
        <v>0.57721222122945715</v>
      </c>
      <c r="H256">
        <v>0.91700000000000004</v>
      </c>
      <c r="I256">
        <v>2.5495328493892459E-2</v>
      </c>
    </row>
    <row r="257" spans="1:9" hidden="1">
      <c r="A257">
        <v>2017</v>
      </c>
      <c r="B257" t="s">
        <v>52</v>
      </c>
      <c r="C257">
        <v>45</v>
      </c>
      <c r="D257">
        <v>0.2158538607561552</v>
      </c>
      <c r="E257">
        <v>0.2257911905720702</v>
      </c>
      <c r="F257">
        <v>9.4915836216882946E-2</v>
      </c>
      <c r="G257">
        <v>0.46343911245489178</v>
      </c>
      <c r="H257">
        <v>0.85</v>
      </c>
      <c r="I257">
        <v>0</v>
      </c>
    </row>
    <row r="258" spans="1:9" hidden="1">
      <c r="A258">
        <v>2017</v>
      </c>
      <c r="B258" t="s">
        <v>54</v>
      </c>
      <c r="C258">
        <v>45</v>
      </c>
      <c r="D258">
        <v>0.15074174668580609</v>
      </c>
      <c r="E258">
        <v>0.2041401495876464</v>
      </c>
      <c r="F258">
        <v>0.1115871974749167</v>
      </c>
      <c r="G258">
        <v>0.5335309062516308</v>
      </c>
      <c r="H258">
        <v>0.85</v>
      </c>
      <c r="I258">
        <v>0</v>
      </c>
    </row>
    <row r="259" spans="1:9" hidden="1">
      <c r="A259">
        <v>2017</v>
      </c>
      <c r="B259" t="s">
        <v>55</v>
      </c>
      <c r="C259">
        <v>45</v>
      </c>
      <c r="D259">
        <v>0.2002863559978999</v>
      </c>
      <c r="E259">
        <v>0.18123485885209939</v>
      </c>
      <c r="F259">
        <v>0.1069793483300439</v>
      </c>
      <c r="G259">
        <v>0.51149943681995691</v>
      </c>
      <c r="H259">
        <v>0.85</v>
      </c>
      <c r="I259">
        <v>2.135039143085881E-2</v>
      </c>
    </row>
    <row r="260" spans="1:9" hidden="1">
      <c r="A260">
        <v>2017</v>
      </c>
      <c r="B260" t="s">
        <v>52</v>
      </c>
      <c r="C260">
        <v>46</v>
      </c>
      <c r="D260">
        <v>0.17720916274751261</v>
      </c>
      <c r="E260">
        <v>0.33822966258904402</v>
      </c>
      <c r="F260">
        <v>8.2371490036622252E-2</v>
      </c>
      <c r="G260">
        <v>0.40218968462682131</v>
      </c>
      <c r="H260">
        <v>0.872</v>
      </c>
      <c r="I260">
        <v>0</v>
      </c>
    </row>
    <row r="261" spans="1:9" hidden="1">
      <c r="A261">
        <v>2017</v>
      </c>
      <c r="B261" t="s">
        <v>54</v>
      </c>
      <c r="C261">
        <v>46</v>
      </c>
      <c r="D261">
        <v>0.12507894853491991</v>
      </c>
      <c r="E261">
        <v>0.30907042767192189</v>
      </c>
      <c r="F261">
        <v>9.7876163967142951E-2</v>
      </c>
      <c r="G261">
        <v>0.46797445982601499</v>
      </c>
      <c r="H261">
        <v>0.872</v>
      </c>
      <c r="I261">
        <v>0</v>
      </c>
    </row>
    <row r="262" spans="1:9" hidden="1">
      <c r="A262">
        <v>2017</v>
      </c>
      <c r="B262" t="s">
        <v>55</v>
      </c>
      <c r="C262">
        <v>46</v>
      </c>
      <c r="D262">
        <v>0.16905179856453459</v>
      </c>
      <c r="E262">
        <v>0.27911842794963843</v>
      </c>
      <c r="F262">
        <v>9.5450953167798253E-2</v>
      </c>
      <c r="G262">
        <v>0.45637882031802868</v>
      </c>
      <c r="H262">
        <v>0.872</v>
      </c>
      <c r="I262">
        <v>1.060430851696488E-2</v>
      </c>
    </row>
    <row r="263" spans="1:9" hidden="1">
      <c r="A263">
        <v>2017</v>
      </c>
      <c r="B263" t="s">
        <v>52</v>
      </c>
      <c r="C263">
        <v>47</v>
      </c>
      <c r="D263">
        <v>0.20978587898073359</v>
      </c>
      <c r="E263">
        <v>0.21304484639908641</v>
      </c>
      <c r="F263">
        <v>9.8114119825719839E-2</v>
      </c>
      <c r="G263">
        <v>0.47905515479446031</v>
      </c>
      <c r="H263">
        <v>0.60799999999999998</v>
      </c>
      <c r="I263">
        <v>0</v>
      </c>
    </row>
    <row r="264" spans="1:9" hidden="1">
      <c r="A264">
        <v>2017</v>
      </c>
      <c r="B264" t="s">
        <v>54</v>
      </c>
      <c r="C264">
        <v>47</v>
      </c>
      <c r="D264">
        <v>0.14563382691290891</v>
      </c>
      <c r="E264">
        <v>0.19147177166712209</v>
      </c>
      <c r="F264">
        <v>0.1146619945231321</v>
      </c>
      <c r="G264">
        <v>0.54823240689683694</v>
      </c>
      <c r="H264">
        <v>0.60799999999999998</v>
      </c>
      <c r="I264">
        <v>0</v>
      </c>
    </row>
    <row r="265" spans="1:9" hidden="1">
      <c r="A265">
        <v>2017</v>
      </c>
      <c r="B265" t="s">
        <v>55</v>
      </c>
      <c r="C265">
        <v>47</v>
      </c>
      <c r="D265">
        <v>0.19369163914987081</v>
      </c>
      <c r="E265">
        <v>0.17015662063654799</v>
      </c>
      <c r="F265">
        <v>0.1100362700243093</v>
      </c>
      <c r="G265">
        <v>0.52611547018927185</v>
      </c>
      <c r="H265">
        <v>0.60799999999999998</v>
      </c>
      <c r="I265">
        <v>3.071196141427265E-2</v>
      </c>
    </row>
    <row r="266" spans="1:9" hidden="1">
      <c r="A266">
        <v>2017</v>
      </c>
      <c r="B266" t="s">
        <v>52</v>
      </c>
      <c r="C266">
        <v>48</v>
      </c>
      <c r="D266">
        <v>0.22486695889130709</v>
      </c>
      <c r="E266">
        <v>0.24371717887758099</v>
      </c>
      <c r="F266">
        <v>9.0336408878561827E-2</v>
      </c>
      <c r="G266">
        <v>0.44107945335255</v>
      </c>
      <c r="H266">
        <v>0.72499999999999998</v>
      </c>
      <c r="I266">
        <v>0</v>
      </c>
    </row>
    <row r="267" spans="1:9" hidden="1">
      <c r="A267">
        <v>2017</v>
      </c>
      <c r="B267" t="s">
        <v>54</v>
      </c>
      <c r="C267">
        <v>48</v>
      </c>
      <c r="D267">
        <v>0.15840207890497571</v>
      </c>
      <c r="E267">
        <v>0.22226397936732739</v>
      </c>
      <c r="F267">
        <v>0.1071272662467108</v>
      </c>
      <c r="G267">
        <v>0.51220667548098608</v>
      </c>
      <c r="H267">
        <v>0.72499999999999998</v>
      </c>
      <c r="I267">
        <v>0</v>
      </c>
    </row>
    <row r="268" spans="1:9" hidden="1">
      <c r="A268">
        <v>2017</v>
      </c>
      <c r="B268" t="s">
        <v>55</v>
      </c>
      <c r="C268">
        <v>48</v>
      </c>
      <c r="D268">
        <v>0.2101389417225758</v>
      </c>
      <c r="E268">
        <v>0.19701996279161529</v>
      </c>
      <c r="F268">
        <v>0.1025447526756465</v>
      </c>
      <c r="G268">
        <v>0.49029634281016238</v>
      </c>
      <c r="H268">
        <v>0.72499999999999998</v>
      </c>
      <c r="I268">
        <v>8.7283649377389222E-2</v>
      </c>
    </row>
    <row r="269" spans="1:9" hidden="1">
      <c r="A269">
        <v>2017</v>
      </c>
      <c r="B269" t="s">
        <v>52</v>
      </c>
      <c r="C269">
        <v>49</v>
      </c>
      <c r="D269">
        <v>0.24300920049999261</v>
      </c>
      <c r="E269">
        <v>0.28391436949169457</v>
      </c>
      <c r="F269">
        <v>8.0419176109303783E-2</v>
      </c>
      <c r="G269">
        <v>0.39265725389900918</v>
      </c>
      <c r="H269">
        <v>0.91200000000000003</v>
      </c>
      <c r="I269">
        <v>0</v>
      </c>
    </row>
    <row r="270" spans="1:9" hidden="1">
      <c r="A270">
        <v>2017</v>
      </c>
      <c r="B270" t="s">
        <v>54</v>
      </c>
      <c r="C270">
        <v>49</v>
      </c>
      <c r="D270">
        <v>0.17441782482153509</v>
      </c>
      <c r="E270">
        <v>0.26381727842027691</v>
      </c>
      <c r="F270">
        <v>9.7169448674476078E-2</v>
      </c>
      <c r="G270">
        <v>0.46459544808371189</v>
      </c>
      <c r="H270">
        <v>0.91200000000000003</v>
      </c>
      <c r="I270">
        <v>0</v>
      </c>
    </row>
    <row r="271" spans="1:9" hidden="1">
      <c r="A271">
        <v>2017</v>
      </c>
      <c r="B271" t="s">
        <v>55</v>
      </c>
      <c r="C271">
        <v>49</v>
      </c>
      <c r="D271">
        <v>0.23069957811549699</v>
      </c>
      <c r="E271">
        <v>0.23316032576635851</v>
      </c>
      <c r="F271">
        <v>9.2737082456944023E-2</v>
      </c>
      <c r="G271">
        <v>0.44340301366120061</v>
      </c>
      <c r="H271">
        <v>0.91200000000000003</v>
      </c>
      <c r="I271">
        <v>5.704260038962515E-2</v>
      </c>
    </row>
    <row r="272" spans="1:9" hidden="1">
      <c r="A272">
        <v>2017</v>
      </c>
      <c r="B272" t="s">
        <v>52</v>
      </c>
      <c r="C272">
        <v>50</v>
      </c>
      <c r="D272">
        <v>0.18263395811700639</v>
      </c>
      <c r="E272">
        <v>0.25372445956771678</v>
      </c>
      <c r="F272">
        <v>9.581452128135487E-2</v>
      </c>
      <c r="G272">
        <v>0.46782706103392202</v>
      </c>
      <c r="H272">
        <v>0.80244186046511645</v>
      </c>
      <c r="I272">
        <v>0</v>
      </c>
    </row>
    <row r="273" spans="1:9" hidden="1">
      <c r="A273">
        <v>2017</v>
      </c>
      <c r="B273" t="s">
        <v>54</v>
      </c>
      <c r="C273">
        <v>50</v>
      </c>
      <c r="D273">
        <v>0.12650980401148701</v>
      </c>
      <c r="E273">
        <v>0.22753735237841011</v>
      </c>
      <c r="F273">
        <v>0.1117315838805816</v>
      </c>
      <c r="G273">
        <v>0.53422125972952117</v>
      </c>
      <c r="H273">
        <v>0.80244186046511645</v>
      </c>
      <c r="I273">
        <v>0</v>
      </c>
    </row>
    <row r="274" spans="1:9" hidden="1">
      <c r="A274">
        <v>2017</v>
      </c>
      <c r="B274" t="s">
        <v>55</v>
      </c>
      <c r="C274">
        <v>50</v>
      </c>
      <c r="D274">
        <v>0.16989502901219131</v>
      </c>
      <c r="E274">
        <v>0.2041759912764238</v>
      </c>
      <c r="F274">
        <v>0.1082680214070284</v>
      </c>
      <c r="G274">
        <v>0.51766095830435643</v>
      </c>
      <c r="H274">
        <v>0.80244186046511645</v>
      </c>
      <c r="I274">
        <v>2.9473633719482781E-2</v>
      </c>
    </row>
    <row r="275" spans="1:9" hidden="1">
      <c r="A275">
        <v>2017</v>
      </c>
      <c r="B275" t="s">
        <v>52</v>
      </c>
      <c r="C275">
        <v>51</v>
      </c>
      <c r="D275">
        <v>0.16677597656991661</v>
      </c>
      <c r="E275">
        <v>0.35356948616348949</v>
      </c>
      <c r="F275">
        <v>8.1537401268101689E-2</v>
      </c>
      <c r="G275">
        <v>0.3981171359984923</v>
      </c>
      <c r="H275">
        <v>0.76</v>
      </c>
      <c r="I275">
        <v>0</v>
      </c>
    </row>
    <row r="276" spans="1:9" hidden="1">
      <c r="A276">
        <v>2017</v>
      </c>
      <c r="B276" t="s">
        <v>54</v>
      </c>
      <c r="C276">
        <v>51</v>
      </c>
      <c r="D276">
        <v>0.1176063105115326</v>
      </c>
      <c r="E276">
        <v>0.32278966668113218</v>
      </c>
      <c r="F276">
        <v>9.6795678558772691E-2</v>
      </c>
      <c r="G276">
        <v>0.46280834424856238</v>
      </c>
      <c r="H276">
        <v>0.76</v>
      </c>
      <c r="I276">
        <v>0</v>
      </c>
    </row>
    <row r="277" spans="1:9" hidden="1">
      <c r="A277">
        <v>2017</v>
      </c>
      <c r="B277" t="s">
        <v>55</v>
      </c>
      <c r="C277">
        <v>51</v>
      </c>
      <c r="D277">
        <v>0.1595586903070941</v>
      </c>
      <c r="E277">
        <v>0.29262063200030952</v>
      </c>
      <c r="F277">
        <v>9.4757492913945737E-2</v>
      </c>
      <c r="G277">
        <v>0.45306318477865071</v>
      </c>
      <c r="H277">
        <v>0.76</v>
      </c>
      <c r="I277">
        <v>1.855953503519274E-2</v>
      </c>
    </row>
    <row r="278" spans="1:9" hidden="1">
      <c r="A278">
        <v>2017</v>
      </c>
      <c r="B278" t="s">
        <v>52</v>
      </c>
      <c r="C278">
        <v>53</v>
      </c>
      <c r="D278">
        <v>0.1838101620060669</v>
      </c>
      <c r="E278">
        <v>0.1539179605787038</v>
      </c>
      <c r="F278">
        <v>0.1125808756550368</v>
      </c>
      <c r="G278">
        <v>0.5496910017601927</v>
      </c>
      <c r="H278">
        <v>0.91700000000000004</v>
      </c>
      <c r="I278">
        <v>0</v>
      </c>
    </row>
    <row r="279" spans="1:9" hidden="1">
      <c r="A279">
        <v>2017</v>
      </c>
      <c r="B279" t="s">
        <v>54</v>
      </c>
      <c r="C279">
        <v>53</v>
      </c>
      <c r="D279">
        <v>0.1242987380081155</v>
      </c>
      <c r="E279">
        <v>0.13475168809352689</v>
      </c>
      <c r="F279">
        <v>0.1281633331074491</v>
      </c>
      <c r="G279">
        <v>0.61278624079090849</v>
      </c>
      <c r="H279">
        <v>0.91700000000000004</v>
      </c>
      <c r="I279">
        <v>0</v>
      </c>
    </row>
    <row r="280" spans="1:9" hidden="1">
      <c r="A280">
        <v>2017</v>
      </c>
      <c r="B280" t="s">
        <v>55</v>
      </c>
      <c r="C280">
        <v>53</v>
      </c>
      <c r="D280">
        <v>0.1659592729192268</v>
      </c>
      <c r="E280">
        <v>0.1202166169108682</v>
      </c>
      <c r="F280">
        <v>0.12347139459234489</v>
      </c>
      <c r="G280">
        <v>0.59035271557756008</v>
      </c>
      <c r="H280">
        <v>0.91700000000000004</v>
      </c>
      <c r="I280">
        <v>0.1270136064265176</v>
      </c>
    </row>
    <row r="281" spans="1:9" hidden="1">
      <c r="A281">
        <v>2017</v>
      </c>
      <c r="B281" t="s">
        <v>52</v>
      </c>
      <c r="C281">
        <v>54</v>
      </c>
      <c r="D281">
        <v>0.2406301516101117</v>
      </c>
      <c r="E281">
        <v>0.27260817826998762</v>
      </c>
      <c r="F281">
        <v>8.2745556509638968E-2</v>
      </c>
      <c r="G281">
        <v>0.40401611361026168</v>
      </c>
      <c r="H281">
        <v>0.77599999999999991</v>
      </c>
      <c r="I281">
        <v>0</v>
      </c>
    </row>
    <row r="282" spans="1:9" hidden="1">
      <c r="A282">
        <v>2017</v>
      </c>
      <c r="B282" t="s">
        <v>54</v>
      </c>
      <c r="C282">
        <v>54</v>
      </c>
      <c r="D282">
        <v>0.17201578246094351</v>
      </c>
      <c r="E282">
        <v>0.25229279255194409</v>
      </c>
      <c r="F282">
        <v>9.9578344420300169E-2</v>
      </c>
      <c r="G282">
        <v>0.47611308056681217</v>
      </c>
      <c r="H282">
        <v>0.77599999999999991</v>
      </c>
      <c r="I282">
        <v>0</v>
      </c>
    </row>
    <row r="283" spans="1:9" hidden="1">
      <c r="A283">
        <v>2017</v>
      </c>
      <c r="B283" t="s">
        <v>55</v>
      </c>
      <c r="C283">
        <v>54</v>
      </c>
      <c r="D283">
        <v>0.2275386256240097</v>
      </c>
      <c r="E283">
        <v>0.22299091137815261</v>
      </c>
      <c r="F283">
        <v>9.5042859140042527E-2</v>
      </c>
      <c r="G283">
        <v>0.45442760385779513</v>
      </c>
      <c r="H283">
        <v>0.77599999999999991</v>
      </c>
      <c r="I283">
        <v>1.89707337227666E-2</v>
      </c>
    </row>
    <row r="284" spans="1:9" hidden="1">
      <c r="A284">
        <v>2017</v>
      </c>
      <c r="B284" t="s">
        <v>52</v>
      </c>
      <c r="C284">
        <v>55</v>
      </c>
      <c r="D284">
        <v>0.1910716780780628</v>
      </c>
      <c r="E284">
        <v>0.19190914947235399</v>
      </c>
      <c r="F284">
        <v>0.1048882809299292</v>
      </c>
      <c r="G284">
        <v>0.51213089151965396</v>
      </c>
      <c r="H284">
        <v>0.83499999999999996</v>
      </c>
      <c r="I284">
        <v>0</v>
      </c>
    </row>
    <row r="285" spans="1:9" hidden="1">
      <c r="A285">
        <v>2017</v>
      </c>
      <c r="B285" t="s">
        <v>54</v>
      </c>
      <c r="C285">
        <v>55</v>
      </c>
      <c r="D285">
        <v>0.13083919292197699</v>
      </c>
      <c r="E285">
        <v>0.1701315787549407</v>
      </c>
      <c r="F285">
        <v>0.1209122982149175</v>
      </c>
      <c r="G285">
        <v>0.57811693010816478</v>
      </c>
      <c r="H285">
        <v>0.83499999999999996</v>
      </c>
      <c r="I285">
        <v>0</v>
      </c>
    </row>
    <row r="286" spans="1:9" hidden="1">
      <c r="A286">
        <v>2017</v>
      </c>
      <c r="B286" t="s">
        <v>55</v>
      </c>
      <c r="C286">
        <v>55</v>
      </c>
      <c r="D286">
        <v>0.17470748949855511</v>
      </c>
      <c r="E286">
        <v>0.15179381706742601</v>
      </c>
      <c r="F286">
        <v>0.1164962373078533</v>
      </c>
      <c r="G286">
        <v>0.5570024561261655</v>
      </c>
      <c r="H286">
        <v>0.83499999999999996</v>
      </c>
      <c r="I286">
        <v>2.881122077149768E-2</v>
      </c>
    </row>
    <row r="287" spans="1:9" hidden="1">
      <c r="A287">
        <v>2017</v>
      </c>
      <c r="B287" t="s">
        <v>52</v>
      </c>
      <c r="C287">
        <v>56</v>
      </c>
      <c r="D287">
        <v>0.18808140388557881</v>
      </c>
      <c r="E287">
        <v>0.1688664180626715</v>
      </c>
      <c r="F287">
        <v>0.10931368183637109</v>
      </c>
      <c r="G287">
        <v>0.5337384962153785</v>
      </c>
      <c r="H287">
        <v>0.9</v>
      </c>
      <c r="I287">
        <v>0</v>
      </c>
    </row>
    <row r="288" spans="1:9" hidden="1">
      <c r="A288">
        <v>2017</v>
      </c>
      <c r="B288" t="s">
        <v>54</v>
      </c>
      <c r="C288">
        <v>56</v>
      </c>
      <c r="D288">
        <v>0.1278940451204621</v>
      </c>
      <c r="E288">
        <v>0.14866045921151211</v>
      </c>
      <c r="F288">
        <v>0.12513562233197789</v>
      </c>
      <c r="G288">
        <v>0.59830987333604801</v>
      </c>
      <c r="H288">
        <v>0.9</v>
      </c>
      <c r="I288">
        <v>0</v>
      </c>
    </row>
    <row r="289" spans="1:9" hidden="1">
      <c r="A289">
        <v>2017</v>
      </c>
      <c r="B289" t="s">
        <v>55</v>
      </c>
      <c r="C289">
        <v>56</v>
      </c>
      <c r="D289">
        <v>0.17070061413702031</v>
      </c>
      <c r="E289">
        <v>0.1325792974305712</v>
      </c>
      <c r="F289">
        <v>0.1205128822824094</v>
      </c>
      <c r="G289">
        <v>0.57620720614999899</v>
      </c>
      <c r="H289">
        <v>0.9</v>
      </c>
      <c r="I289">
        <v>1.5300078027642159E-2</v>
      </c>
    </row>
    <row r="290" spans="1:9" hidden="1">
      <c r="A290">
        <v>2018</v>
      </c>
      <c r="B290" t="s">
        <v>52</v>
      </c>
      <c r="C290">
        <v>4013</v>
      </c>
      <c r="D290">
        <v>0.20084958020602839</v>
      </c>
      <c r="E290">
        <v>0.28873230235494202</v>
      </c>
      <c r="F290">
        <v>8.6766961683099122E-2</v>
      </c>
      <c r="G290">
        <v>0.42365115575593038</v>
      </c>
      <c r="H290">
        <v>0.80244186046511645</v>
      </c>
      <c r="I290">
        <v>0</v>
      </c>
    </row>
    <row r="291" spans="1:9" hidden="1">
      <c r="A291">
        <v>2018</v>
      </c>
      <c r="B291" t="s">
        <v>54</v>
      </c>
      <c r="C291">
        <v>4013</v>
      </c>
      <c r="D291">
        <v>0.14153137541648381</v>
      </c>
      <c r="E291">
        <v>0.26340552823048291</v>
      </c>
      <c r="F291">
        <v>0.1029290960201103</v>
      </c>
      <c r="G291">
        <v>0.49213400033292293</v>
      </c>
      <c r="H291">
        <v>0.80244186046511645</v>
      </c>
      <c r="I291">
        <v>0</v>
      </c>
    </row>
    <row r="292" spans="1:9" hidden="1">
      <c r="A292">
        <v>2018</v>
      </c>
      <c r="B292" t="s">
        <v>55</v>
      </c>
      <c r="C292">
        <v>4013</v>
      </c>
      <c r="D292">
        <v>0.18949082395494851</v>
      </c>
      <c r="E292">
        <v>0.2356436960012819</v>
      </c>
      <c r="F292">
        <v>9.9435479290700193E-2</v>
      </c>
      <c r="G292">
        <v>0.47543000075306951</v>
      </c>
      <c r="H292">
        <v>0.80244186046511645</v>
      </c>
      <c r="I292">
        <v>3.5606560530878677E-2</v>
      </c>
    </row>
    <row r="293" spans="1:9" hidden="1">
      <c r="A293">
        <v>2018</v>
      </c>
      <c r="B293" t="s">
        <v>52</v>
      </c>
      <c r="C293">
        <v>6001</v>
      </c>
      <c r="D293">
        <v>0.17988962815077161</v>
      </c>
      <c r="E293">
        <v>0.25457634672950091</v>
      </c>
      <c r="F293">
        <v>9.6136221289036997E-2</v>
      </c>
      <c r="G293">
        <v>0.46939780383069052</v>
      </c>
      <c r="H293">
        <v>0.85799999999999998</v>
      </c>
      <c r="I293">
        <v>0</v>
      </c>
    </row>
    <row r="294" spans="1:9" hidden="1">
      <c r="A294">
        <v>2018</v>
      </c>
      <c r="B294" t="s">
        <v>54</v>
      </c>
      <c r="C294">
        <v>6001</v>
      </c>
      <c r="D294">
        <v>0.12448038110858731</v>
      </c>
      <c r="E294">
        <v>0.22806600114436371</v>
      </c>
      <c r="F294">
        <v>0.1119911753864118</v>
      </c>
      <c r="G294">
        <v>0.53546244236063711</v>
      </c>
      <c r="H294">
        <v>0.85799999999999998</v>
      </c>
      <c r="I294">
        <v>0</v>
      </c>
    </row>
    <row r="295" spans="1:9" hidden="1">
      <c r="A295">
        <v>2018</v>
      </c>
      <c r="B295" t="s">
        <v>55</v>
      </c>
      <c r="C295">
        <v>6001</v>
      </c>
      <c r="D295">
        <v>0.1673029382986404</v>
      </c>
      <c r="E295">
        <v>0.2048135524396679</v>
      </c>
      <c r="F295">
        <v>0.1086060997738278</v>
      </c>
      <c r="G295">
        <v>0.51927740948786372</v>
      </c>
      <c r="H295">
        <v>0.85799999999999998</v>
      </c>
      <c r="I295">
        <v>4.7260748359849183E-2</v>
      </c>
    </row>
    <row r="296" spans="1:9" hidden="1">
      <c r="A296">
        <v>2018</v>
      </c>
      <c r="B296" t="s">
        <v>52</v>
      </c>
      <c r="C296">
        <v>6037</v>
      </c>
      <c r="D296">
        <v>0.1322712032370022</v>
      </c>
      <c r="E296">
        <v>0.29740370237381042</v>
      </c>
      <c r="F296">
        <v>9.6950664408356632E-2</v>
      </c>
      <c r="G296">
        <v>0.47337442998083079</v>
      </c>
      <c r="H296">
        <v>0.69900000000000007</v>
      </c>
      <c r="I296">
        <v>0</v>
      </c>
    </row>
    <row r="297" spans="1:9" hidden="1">
      <c r="A297">
        <v>2018</v>
      </c>
      <c r="B297" t="s">
        <v>54</v>
      </c>
      <c r="C297">
        <v>6037</v>
      </c>
      <c r="D297">
        <v>9.0542242598383782E-2</v>
      </c>
      <c r="E297">
        <v>0.26356032010178487</v>
      </c>
      <c r="F297">
        <v>0.11172200015498179</v>
      </c>
      <c r="G297">
        <v>0.53417543714484961</v>
      </c>
      <c r="H297">
        <v>0.69900000000000007</v>
      </c>
      <c r="I297">
        <v>0</v>
      </c>
    </row>
    <row r="298" spans="1:9" hidden="1">
      <c r="A298">
        <v>2018</v>
      </c>
      <c r="B298" t="s">
        <v>55</v>
      </c>
      <c r="C298">
        <v>6037</v>
      </c>
      <c r="D298">
        <v>0.12357383683236731</v>
      </c>
      <c r="E298">
        <v>0.24035368994493139</v>
      </c>
      <c r="F298">
        <v>0.110022559075394</v>
      </c>
      <c r="G298">
        <v>0.52604991414730728</v>
      </c>
      <c r="H298">
        <v>0.69900000000000007</v>
      </c>
      <c r="I298">
        <v>5.3389734203565589E-2</v>
      </c>
    </row>
    <row r="299" spans="1:9" hidden="1">
      <c r="A299">
        <v>2018</v>
      </c>
      <c r="B299" t="s">
        <v>52</v>
      </c>
      <c r="C299">
        <v>6059</v>
      </c>
      <c r="D299">
        <v>0.19662469950966119</v>
      </c>
      <c r="E299">
        <v>0.26687042065276889</v>
      </c>
      <c r="F299">
        <v>9.1201500811190814E-2</v>
      </c>
      <c r="G299">
        <v>0.44530337902637918</v>
      </c>
      <c r="H299">
        <v>0.76900000000000002</v>
      </c>
      <c r="I299">
        <v>0</v>
      </c>
    </row>
    <row r="300" spans="1:9" hidden="1">
      <c r="A300">
        <v>2018</v>
      </c>
      <c r="B300" t="s">
        <v>54</v>
      </c>
      <c r="C300">
        <v>6059</v>
      </c>
      <c r="D300">
        <v>0.13752399356629569</v>
      </c>
      <c r="E300">
        <v>0.2416509775421945</v>
      </c>
      <c r="F300">
        <v>0.10738518217999431</v>
      </c>
      <c r="G300">
        <v>0.51343984671151555</v>
      </c>
      <c r="H300">
        <v>0.76900000000000002</v>
      </c>
      <c r="I300">
        <v>0</v>
      </c>
    </row>
    <row r="301" spans="1:9" hidden="1">
      <c r="A301">
        <v>2018</v>
      </c>
      <c r="B301" t="s">
        <v>55</v>
      </c>
      <c r="C301">
        <v>6059</v>
      </c>
      <c r="D301">
        <v>0.1841143614851081</v>
      </c>
      <c r="E301">
        <v>0.21616890889911211</v>
      </c>
      <c r="F301">
        <v>0.10373404303813109</v>
      </c>
      <c r="G301">
        <v>0.49598268657764871</v>
      </c>
      <c r="H301">
        <v>0.76900000000000002</v>
      </c>
      <c r="I301">
        <v>3.2957015210410313E-2</v>
      </c>
    </row>
    <row r="302" spans="1:9" hidden="1">
      <c r="A302">
        <v>2018</v>
      </c>
      <c r="B302" t="s">
        <v>52</v>
      </c>
      <c r="C302">
        <v>6065</v>
      </c>
      <c r="D302">
        <v>0.1960585840481725</v>
      </c>
      <c r="E302">
        <v>0.30792411308495798</v>
      </c>
      <c r="F302">
        <v>8.4318939398041262E-2</v>
      </c>
      <c r="G302">
        <v>0.41169836346882821</v>
      </c>
      <c r="H302">
        <v>0.755</v>
      </c>
      <c r="I302">
        <v>0</v>
      </c>
    </row>
    <row r="303" spans="1:9" hidden="1">
      <c r="A303">
        <v>2018</v>
      </c>
      <c r="B303" t="s">
        <v>54</v>
      </c>
      <c r="C303">
        <v>6065</v>
      </c>
      <c r="D303">
        <v>0.13852334291353899</v>
      </c>
      <c r="E303">
        <v>0.28166216534434341</v>
      </c>
      <c r="F303">
        <v>0.100291518429114</v>
      </c>
      <c r="G303">
        <v>0.47952297331300359</v>
      </c>
      <c r="H303">
        <v>0.755</v>
      </c>
      <c r="I303">
        <v>0</v>
      </c>
    </row>
    <row r="304" spans="1:9" hidden="1">
      <c r="A304">
        <v>2018</v>
      </c>
      <c r="B304" t="s">
        <v>55</v>
      </c>
      <c r="C304">
        <v>6065</v>
      </c>
      <c r="D304">
        <v>0.1859144986008216</v>
      </c>
      <c r="E304">
        <v>0.25258891836667807</v>
      </c>
      <c r="F304">
        <v>9.712303798390548E-2</v>
      </c>
      <c r="G304">
        <v>0.46437354504859479</v>
      </c>
      <c r="H304">
        <v>0.755</v>
      </c>
      <c r="I304">
        <v>3.0057301833380391E-2</v>
      </c>
    </row>
    <row r="305" spans="1:9" hidden="1">
      <c r="A305">
        <v>2018</v>
      </c>
      <c r="B305" t="s">
        <v>52</v>
      </c>
      <c r="C305">
        <v>6067</v>
      </c>
      <c r="D305">
        <v>0.20870497089258649</v>
      </c>
      <c r="E305">
        <v>0.14509405960693861</v>
      </c>
      <c r="F305">
        <v>0.1098489509767975</v>
      </c>
      <c r="G305">
        <v>0.53635201852367753</v>
      </c>
      <c r="H305">
        <v>0.83499999999999996</v>
      </c>
      <c r="I305">
        <v>0</v>
      </c>
    </row>
    <row r="306" spans="1:9" hidden="1">
      <c r="A306">
        <v>2018</v>
      </c>
      <c r="B306" t="s">
        <v>54</v>
      </c>
      <c r="C306">
        <v>6067</v>
      </c>
      <c r="D306">
        <v>0.14239659494706139</v>
      </c>
      <c r="E306">
        <v>0.12816344009667269</v>
      </c>
      <c r="F306">
        <v>0.12617249608324951</v>
      </c>
      <c r="G306">
        <v>0.60326746887301641</v>
      </c>
      <c r="H306">
        <v>0.83499999999999996</v>
      </c>
      <c r="I306">
        <v>0</v>
      </c>
    </row>
    <row r="307" spans="1:9" hidden="1">
      <c r="A307">
        <v>2018</v>
      </c>
      <c r="B307" t="s">
        <v>55</v>
      </c>
      <c r="C307">
        <v>6067</v>
      </c>
      <c r="D307">
        <v>0.18876421071802571</v>
      </c>
      <c r="E307">
        <v>0.11352191052872811</v>
      </c>
      <c r="F307">
        <v>0.12068477991811261</v>
      </c>
      <c r="G307">
        <v>0.57702909883513354</v>
      </c>
      <c r="H307">
        <v>0.83499999999999996</v>
      </c>
      <c r="I307">
        <v>3.1965013828471257E-2</v>
      </c>
    </row>
    <row r="308" spans="1:9" hidden="1">
      <c r="A308">
        <v>2018</v>
      </c>
      <c r="B308" t="s">
        <v>52</v>
      </c>
      <c r="C308">
        <v>6071</v>
      </c>
      <c r="D308">
        <v>0.28223722295024162</v>
      </c>
      <c r="E308">
        <v>0.17388961144168411</v>
      </c>
      <c r="F308">
        <v>9.2454049941553235E-2</v>
      </c>
      <c r="G308">
        <v>0.45141911566652121</v>
      </c>
      <c r="H308">
        <v>0.65599999999999992</v>
      </c>
      <c r="I308">
        <v>0</v>
      </c>
    </row>
    <row r="309" spans="1:9" hidden="1">
      <c r="A309">
        <v>2018</v>
      </c>
      <c r="B309" t="s">
        <v>54</v>
      </c>
      <c r="C309">
        <v>6071</v>
      </c>
      <c r="D309">
        <v>0.20057008910584459</v>
      </c>
      <c r="E309">
        <v>0.15998277547543721</v>
      </c>
      <c r="F309">
        <v>0.1106062802493973</v>
      </c>
      <c r="G309">
        <v>0.52884085516932089</v>
      </c>
      <c r="H309">
        <v>0.65599999999999992</v>
      </c>
      <c r="I309">
        <v>0</v>
      </c>
    </row>
    <row r="310" spans="1:9" hidden="1">
      <c r="A310">
        <v>2018</v>
      </c>
      <c r="B310" t="s">
        <v>55</v>
      </c>
      <c r="C310">
        <v>6071</v>
      </c>
      <c r="D310">
        <v>0.26086605188038853</v>
      </c>
      <c r="E310">
        <v>0.13903370888143379</v>
      </c>
      <c r="F310">
        <v>0.1038003793627837</v>
      </c>
      <c r="G310">
        <v>0.49629985987539399</v>
      </c>
      <c r="H310">
        <v>0.65599999999999992</v>
      </c>
      <c r="I310">
        <v>3.407162165227904E-2</v>
      </c>
    </row>
    <row r="311" spans="1:9" hidden="1">
      <c r="A311">
        <v>2018</v>
      </c>
      <c r="B311" t="s">
        <v>52</v>
      </c>
      <c r="C311">
        <v>6073</v>
      </c>
      <c r="D311">
        <v>0.1864588085151315</v>
      </c>
      <c r="E311">
        <v>0.2797813011886176</v>
      </c>
      <c r="F311">
        <v>9.0734874736969229E-2</v>
      </c>
      <c r="G311">
        <v>0.4430250155592817</v>
      </c>
      <c r="H311">
        <v>0.75800000000000001</v>
      </c>
      <c r="I311">
        <v>0</v>
      </c>
    </row>
    <row r="312" spans="1:9" hidden="1">
      <c r="A312">
        <v>2018</v>
      </c>
      <c r="B312" t="s">
        <v>54</v>
      </c>
      <c r="C312">
        <v>6073</v>
      </c>
      <c r="D312">
        <v>0.13023086780550791</v>
      </c>
      <c r="E312">
        <v>0.252986547413181</v>
      </c>
      <c r="F312">
        <v>0.1066859536099071</v>
      </c>
      <c r="G312">
        <v>0.51009663117140391</v>
      </c>
      <c r="H312">
        <v>0.75800000000000001</v>
      </c>
      <c r="I312">
        <v>0</v>
      </c>
    </row>
    <row r="313" spans="1:9" hidden="1">
      <c r="A313">
        <v>2018</v>
      </c>
      <c r="B313" t="s">
        <v>55</v>
      </c>
      <c r="C313">
        <v>6073</v>
      </c>
      <c r="D313">
        <v>0.17496787230264149</v>
      </c>
      <c r="E313">
        <v>0.22711053880305501</v>
      </c>
      <c r="F313">
        <v>0.103423534433543</v>
      </c>
      <c r="G313">
        <v>0.49449805446076028</v>
      </c>
      <c r="H313">
        <v>0.75800000000000001</v>
      </c>
      <c r="I313">
        <v>4.5392697246165729E-2</v>
      </c>
    </row>
    <row r="314" spans="1:9" hidden="1">
      <c r="A314">
        <v>2018</v>
      </c>
      <c r="B314" t="s">
        <v>52</v>
      </c>
      <c r="C314">
        <v>12011</v>
      </c>
      <c r="D314">
        <v>0.15338321520391249</v>
      </c>
      <c r="E314">
        <v>0.23759230579326859</v>
      </c>
      <c r="F314">
        <v>0.1035292475487397</v>
      </c>
      <c r="G314">
        <v>0.50549523145407915</v>
      </c>
      <c r="H314">
        <v>0.80599999999999994</v>
      </c>
      <c r="I314">
        <v>0</v>
      </c>
    </row>
    <row r="315" spans="1:9" hidden="1">
      <c r="A315">
        <v>2018</v>
      </c>
      <c r="B315" t="s">
        <v>54</v>
      </c>
      <c r="C315">
        <v>12011</v>
      </c>
      <c r="D315">
        <v>0.10444301490172581</v>
      </c>
      <c r="E315">
        <v>0.20945061877377541</v>
      </c>
      <c r="F315">
        <v>0.118677008357995</v>
      </c>
      <c r="G315">
        <v>0.56742935796650396</v>
      </c>
      <c r="H315">
        <v>0.80599999999999994</v>
      </c>
      <c r="I315">
        <v>0</v>
      </c>
    </row>
    <row r="316" spans="1:9" hidden="1">
      <c r="A316">
        <v>2018</v>
      </c>
      <c r="B316" t="s">
        <v>55</v>
      </c>
      <c r="C316">
        <v>12011</v>
      </c>
      <c r="D316">
        <v>0.14124305422021419</v>
      </c>
      <c r="E316">
        <v>0.1892626128262351</v>
      </c>
      <c r="F316">
        <v>0.11580359612926359</v>
      </c>
      <c r="G316">
        <v>0.55369073682428704</v>
      </c>
      <c r="H316">
        <v>0.80599999999999994</v>
      </c>
      <c r="I316">
        <v>4.8096964739607319E-2</v>
      </c>
    </row>
    <row r="317" spans="1:9" hidden="1">
      <c r="A317">
        <v>2018</v>
      </c>
      <c r="B317" t="s">
        <v>52</v>
      </c>
      <c r="C317">
        <v>12031</v>
      </c>
      <c r="D317">
        <v>0.2214295886542654</v>
      </c>
      <c r="E317">
        <v>0.3157188597354077</v>
      </c>
      <c r="F317">
        <v>7.8681029280535719E-2</v>
      </c>
      <c r="G317">
        <v>0.3841705223297911</v>
      </c>
      <c r="H317">
        <v>0.70299999999999996</v>
      </c>
      <c r="I317">
        <v>0</v>
      </c>
    </row>
    <row r="318" spans="1:9" hidden="1">
      <c r="A318">
        <v>2018</v>
      </c>
      <c r="B318" t="s">
        <v>54</v>
      </c>
      <c r="C318">
        <v>12031</v>
      </c>
      <c r="D318">
        <v>0.15862422876057</v>
      </c>
      <c r="E318">
        <v>0.29280744066998682</v>
      </c>
      <c r="F318">
        <v>9.4886815728992255E-2</v>
      </c>
      <c r="G318">
        <v>0.45368151484045088</v>
      </c>
      <c r="H318">
        <v>0.70299999999999996</v>
      </c>
      <c r="I318">
        <v>0</v>
      </c>
    </row>
    <row r="319" spans="1:9" hidden="1">
      <c r="A319">
        <v>2018</v>
      </c>
      <c r="B319" t="s">
        <v>55</v>
      </c>
      <c r="C319">
        <v>12031</v>
      </c>
      <c r="D319">
        <v>0.21147249619873279</v>
      </c>
      <c r="E319">
        <v>0.26083265384673793</v>
      </c>
      <c r="F319">
        <v>9.1276293578225656E-2</v>
      </c>
      <c r="G319">
        <v>0.43641855637630361</v>
      </c>
      <c r="H319">
        <v>0.70299999999999996</v>
      </c>
      <c r="I319">
        <v>3.3608195912748828E-2</v>
      </c>
    </row>
    <row r="320" spans="1:9" hidden="1">
      <c r="A320">
        <v>2018</v>
      </c>
      <c r="B320" t="s">
        <v>52</v>
      </c>
      <c r="C320">
        <v>12057</v>
      </c>
      <c r="D320">
        <v>0.1847804764382715</v>
      </c>
      <c r="E320">
        <v>0.26984508138246588</v>
      </c>
      <c r="F320">
        <v>9.2709254845684763E-2</v>
      </c>
      <c r="G320">
        <v>0.45266518733357791</v>
      </c>
      <c r="H320">
        <v>0.76300000000000001</v>
      </c>
      <c r="I320">
        <v>0</v>
      </c>
    </row>
    <row r="321" spans="1:9" hidden="1">
      <c r="A321">
        <v>2018</v>
      </c>
      <c r="B321" t="s">
        <v>54</v>
      </c>
      <c r="C321">
        <v>12057</v>
      </c>
      <c r="D321">
        <v>0.12863873654113989</v>
      </c>
      <c r="E321">
        <v>0.24320802575995371</v>
      </c>
      <c r="F321">
        <v>0.1086527551695054</v>
      </c>
      <c r="G321">
        <v>0.51950048252940106</v>
      </c>
      <c r="H321">
        <v>0.76300000000000001</v>
      </c>
      <c r="I321">
        <v>0</v>
      </c>
    </row>
    <row r="322" spans="1:9" hidden="1">
      <c r="A322">
        <v>2018</v>
      </c>
      <c r="B322" t="s">
        <v>55</v>
      </c>
      <c r="C322">
        <v>12057</v>
      </c>
      <c r="D322">
        <v>0.17281057464910901</v>
      </c>
      <c r="E322">
        <v>0.21830914776608501</v>
      </c>
      <c r="F322">
        <v>0.1053190778261551</v>
      </c>
      <c r="G322">
        <v>0.50356119975865099</v>
      </c>
      <c r="H322">
        <v>0.76300000000000001</v>
      </c>
      <c r="I322">
        <v>3.6554604979462058E-2</v>
      </c>
    </row>
    <row r="323" spans="1:9" hidden="1">
      <c r="A323">
        <v>2018</v>
      </c>
      <c r="B323" t="s">
        <v>52</v>
      </c>
      <c r="C323">
        <v>12086</v>
      </c>
      <c r="D323">
        <v>0.14256821471224251</v>
      </c>
      <c r="E323">
        <v>0.2593285516331964</v>
      </c>
      <c r="F323">
        <v>0.1016727239570253</v>
      </c>
      <c r="G323">
        <v>0.49643050969753583</v>
      </c>
      <c r="H323">
        <v>0.81099999999999994</v>
      </c>
      <c r="I323">
        <v>0</v>
      </c>
    </row>
    <row r="324" spans="1:9" hidden="1">
      <c r="A324">
        <v>2018</v>
      </c>
      <c r="B324" t="s">
        <v>54</v>
      </c>
      <c r="C324">
        <v>12086</v>
      </c>
      <c r="D324">
        <v>9.7127924357254286E-2</v>
      </c>
      <c r="E324">
        <v>0.22872805861112169</v>
      </c>
      <c r="F324">
        <v>0.1166078600499609</v>
      </c>
      <c r="G324">
        <v>0.55753615698166314</v>
      </c>
      <c r="H324">
        <v>0.81099999999999994</v>
      </c>
      <c r="I324">
        <v>0</v>
      </c>
    </row>
    <row r="325" spans="1:9" hidden="1">
      <c r="A325">
        <v>2018</v>
      </c>
      <c r="B325" t="s">
        <v>55</v>
      </c>
      <c r="C325">
        <v>12086</v>
      </c>
      <c r="D325">
        <v>0.13189735324096441</v>
      </c>
      <c r="E325">
        <v>0.20754243129903721</v>
      </c>
      <c r="F325">
        <v>0.1142582463285708</v>
      </c>
      <c r="G325">
        <v>0.54630196913142759</v>
      </c>
      <c r="H325">
        <v>0.81099999999999994</v>
      </c>
      <c r="I325">
        <v>5.084099769821341E-2</v>
      </c>
    </row>
    <row r="326" spans="1:9" hidden="1">
      <c r="A326">
        <v>2018</v>
      </c>
      <c r="B326" t="s">
        <v>52</v>
      </c>
      <c r="C326">
        <v>12095</v>
      </c>
      <c r="D326">
        <v>0.17896484446336189</v>
      </c>
      <c r="E326">
        <v>0.32374345084671641</v>
      </c>
      <c r="F326">
        <v>8.4535577425516539E-2</v>
      </c>
      <c r="G326">
        <v>0.41275612726440508</v>
      </c>
      <c r="H326">
        <v>0.70499999999999996</v>
      </c>
      <c r="I326">
        <v>0</v>
      </c>
    </row>
    <row r="327" spans="1:9" hidden="1">
      <c r="A327">
        <v>2018</v>
      </c>
      <c r="B327" t="s">
        <v>54</v>
      </c>
      <c r="C327">
        <v>12095</v>
      </c>
      <c r="D327">
        <v>0.12595690341670421</v>
      </c>
      <c r="E327">
        <v>0.294987050979237</v>
      </c>
      <c r="F327">
        <v>0.1001603286849528</v>
      </c>
      <c r="G327">
        <v>0.47889571691910587</v>
      </c>
      <c r="H327">
        <v>0.70499999999999996</v>
      </c>
      <c r="I327">
        <v>0</v>
      </c>
    </row>
    <row r="328" spans="1:9" hidden="1">
      <c r="A328">
        <v>2018</v>
      </c>
      <c r="B328" t="s">
        <v>55</v>
      </c>
      <c r="C328">
        <v>12095</v>
      </c>
      <c r="D328">
        <v>0.17000953002940231</v>
      </c>
      <c r="E328">
        <v>0.26604170791634218</v>
      </c>
      <c r="F328">
        <v>9.7547195643043885E-2</v>
      </c>
      <c r="G328">
        <v>0.46640156641121172</v>
      </c>
      <c r="H328">
        <v>0.70499999999999996</v>
      </c>
      <c r="I328">
        <v>4.5743208610664679E-2</v>
      </c>
    </row>
    <row r="329" spans="1:9" hidden="1">
      <c r="A329">
        <v>2018</v>
      </c>
      <c r="B329" t="s">
        <v>52</v>
      </c>
      <c r="C329">
        <v>12099</v>
      </c>
      <c r="D329">
        <v>0.15649720288259281</v>
      </c>
      <c r="E329">
        <v>0.2469744343235187</v>
      </c>
      <c r="F329">
        <v>0.10140500861747311</v>
      </c>
      <c r="G329">
        <v>0.49512335417641529</v>
      </c>
      <c r="H329">
        <v>0.7609999999999999</v>
      </c>
      <c r="I329">
        <v>0</v>
      </c>
    </row>
    <row r="330" spans="1:9" hidden="1">
      <c r="A330">
        <v>2018</v>
      </c>
      <c r="B330" t="s">
        <v>54</v>
      </c>
      <c r="C330">
        <v>12099</v>
      </c>
      <c r="D330">
        <v>0.1069577111551939</v>
      </c>
      <c r="E330">
        <v>0.2185270650997776</v>
      </c>
      <c r="F330">
        <v>0.1166720683191033</v>
      </c>
      <c r="G330">
        <v>0.55784315542592533</v>
      </c>
      <c r="H330">
        <v>0.7609999999999999</v>
      </c>
      <c r="I330">
        <v>0</v>
      </c>
    </row>
    <row r="331" spans="1:9" hidden="1">
      <c r="A331">
        <v>2018</v>
      </c>
      <c r="B331" t="s">
        <v>55</v>
      </c>
      <c r="C331">
        <v>12099</v>
      </c>
      <c r="D331">
        <v>0.1446015908018316</v>
      </c>
      <c r="E331">
        <v>0.19740660818162459</v>
      </c>
      <c r="F331">
        <v>0.1138139832269098</v>
      </c>
      <c r="G331">
        <v>0.54417781778963403</v>
      </c>
      <c r="H331">
        <v>0.7609999999999999</v>
      </c>
      <c r="I331">
        <v>3.2252737011787942E-2</v>
      </c>
    </row>
    <row r="332" spans="1:9" hidden="1">
      <c r="A332">
        <v>2018</v>
      </c>
      <c r="B332" t="s">
        <v>52</v>
      </c>
      <c r="C332">
        <v>12103</v>
      </c>
      <c r="D332">
        <v>0.1520044704123733</v>
      </c>
      <c r="E332">
        <v>0.30735668588395482</v>
      </c>
      <c r="F332">
        <v>9.1904241313759752E-2</v>
      </c>
      <c r="G332">
        <v>0.44873460238991242</v>
      </c>
      <c r="H332">
        <v>0.75599999999999989</v>
      </c>
      <c r="I332">
        <v>0</v>
      </c>
    </row>
    <row r="333" spans="1:9" hidden="1">
      <c r="A333">
        <v>2018</v>
      </c>
      <c r="B333" t="s">
        <v>54</v>
      </c>
      <c r="C333">
        <v>12103</v>
      </c>
      <c r="D333">
        <v>0.105238374554275</v>
      </c>
      <c r="E333">
        <v>0.2754914649245257</v>
      </c>
      <c r="F333">
        <v>0.1071162339007829</v>
      </c>
      <c r="G333">
        <v>0.51215392662041637</v>
      </c>
      <c r="H333">
        <v>0.75599999999999989</v>
      </c>
      <c r="I333">
        <v>0</v>
      </c>
    </row>
    <row r="334" spans="1:9" hidden="1">
      <c r="A334">
        <v>2018</v>
      </c>
      <c r="B334" t="s">
        <v>55</v>
      </c>
      <c r="C334">
        <v>12103</v>
      </c>
      <c r="D334">
        <v>0.14295723084680931</v>
      </c>
      <c r="E334">
        <v>0.25005504854185051</v>
      </c>
      <c r="F334">
        <v>0.1049917189634743</v>
      </c>
      <c r="G334">
        <v>0.50199600164786584</v>
      </c>
      <c r="H334">
        <v>0.75599999999999989</v>
      </c>
      <c r="I334">
        <v>3.4254009447313827E-2</v>
      </c>
    </row>
    <row r="335" spans="1:9" hidden="1">
      <c r="A335">
        <v>2018</v>
      </c>
      <c r="B335" t="s">
        <v>52</v>
      </c>
      <c r="C335">
        <v>13067</v>
      </c>
      <c r="D335">
        <v>0.22981883443385309</v>
      </c>
      <c r="E335">
        <v>0.23907746344871811</v>
      </c>
      <c r="F335">
        <v>9.0283344177883071E-2</v>
      </c>
      <c r="G335">
        <v>0.44082035793954583</v>
      </c>
      <c r="H335">
        <v>0.81700000000000006</v>
      </c>
      <c r="I335">
        <v>0</v>
      </c>
    </row>
    <row r="336" spans="1:9" hidden="1">
      <c r="A336">
        <v>2018</v>
      </c>
      <c r="B336" t="s">
        <v>54</v>
      </c>
      <c r="C336">
        <v>13067</v>
      </c>
      <c r="D336">
        <v>0.16206969933836421</v>
      </c>
      <c r="E336">
        <v>0.21827427825269041</v>
      </c>
      <c r="F336">
        <v>0.1071829771008532</v>
      </c>
      <c r="G336">
        <v>0.51247304530809223</v>
      </c>
      <c r="H336">
        <v>0.81700000000000006</v>
      </c>
      <c r="I336">
        <v>0</v>
      </c>
    </row>
    <row r="337" spans="1:9" hidden="1">
      <c r="A337">
        <v>2018</v>
      </c>
      <c r="B337" t="s">
        <v>55</v>
      </c>
      <c r="C337">
        <v>13067</v>
      </c>
      <c r="D337">
        <v>0.21465302595856001</v>
      </c>
      <c r="E337">
        <v>0.19316713250137349</v>
      </c>
      <c r="F337">
        <v>0.1024303744335876</v>
      </c>
      <c r="G337">
        <v>0.48974946710647871</v>
      </c>
      <c r="H337">
        <v>0.81700000000000006</v>
      </c>
      <c r="I337">
        <v>4.5657916104507139E-2</v>
      </c>
    </row>
    <row r="338" spans="1:9" hidden="1">
      <c r="A338">
        <v>2018</v>
      </c>
      <c r="B338" t="s">
        <v>52</v>
      </c>
      <c r="C338">
        <v>13089</v>
      </c>
      <c r="D338">
        <v>0.20428361497228639</v>
      </c>
      <c r="E338">
        <v>0.2242790233353778</v>
      </c>
      <c r="F338">
        <v>9.7139740875622049E-2</v>
      </c>
      <c r="G338">
        <v>0.47429762081671373</v>
      </c>
      <c r="H338">
        <v>0.75800000000000001</v>
      </c>
      <c r="I338">
        <v>0</v>
      </c>
    </row>
    <row r="339" spans="1:9" hidden="1">
      <c r="A339">
        <v>2018</v>
      </c>
      <c r="B339" t="s">
        <v>54</v>
      </c>
      <c r="C339">
        <v>13089</v>
      </c>
      <c r="D339">
        <v>0.14185760010592169</v>
      </c>
      <c r="E339">
        <v>0.20163013587774761</v>
      </c>
      <c r="F339">
        <v>0.11355806514546</v>
      </c>
      <c r="G339">
        <v>0.5429541988708706</v>
      </c>
      <c r="H339">
        <v>0.75800000000000001</v>
      </c>
      <c r="I339">
        <v>0</v>
      </c>
    </row>
    <row r="340" spans="1:9" hidden="1">
      <c r="A340">
        <v>2018</v>
      </c>
      <c r="B340" t="s">
        <v>55</v>
      </c>
      <c r="C340">
        <v>13089</v>
      </c>
      <c r="D340">
        <v>0.18907002763152711</v>
      </c>
      <c r="E340">
        <v>0.17956471705251101</v>
      </c>
      <c r="F340">
        <v>0.1092083434285495</v>
      </c>
      <c r="G340">
        <v>0.52215691188741253</v>
      </c>
      <c r="H340">
        <v>0.75800000000000001</v>
      </c>
      <c r="I340">
        <v>6.2718520503760339E-2</v>
      </c>
    </row>
    <row r="341" spans="1:9" hidden="1">
      <c r="A341">
        <v>2018</v>
      </c>
      <c r="B341" t="s">
        <v>52</v>
      </c>
      <c r="C341">
        <v>13121</v>
      </c>
      <c r="D341">
        <v>0.2254271954760351</v>
      </c>
      <c r="E341">
        <v>0.26547559638776308</v>
      </c>
      <c r="F341">
        <v>8.6542417759305143E-2</v>
      </c>
      <c r="G341">
        <v>0.42255479037689669</v>
      </c>
      <c r="H341">
        <v>0.79799999999999993</v>
      </c>
      <c r="I341">
        <v>0</v>
      </c>
    </row>
    <row r="342" spans="1:9" hidden="1">
      <c r="A342">
        <v>2018</v>
      </c>
      <c r="B342" t="s">
        <v>54</v>
      </c>
      <c r="C342">
        <v>13121</v>
      </c>
      <c r="D342">
        <v>0.15971882881807931</v>
      </c>
      <c r="E342">
        <v>0.24351298633699039</v>
      </c>
      <c r="F342">
        <v>0.1032240281343363</v>
      </c>
      <c r="G342">
        <v>0.49354415671059398</v>
      </c>
      <c r="H342">
        <v>0.79799999999999993</v>
      </c>
      <c r="I342">
        <v>0</v>
      </c>
    </row>
    <row r="343" spans="1:9" hidden="1">
      <c r="A343">
        <v>2018</v>
      </c>
      <c r="B343" t="s">
        <v>55</v>
      </c>
      <c r="C343">
        <v>13121</v>
      </c>
      <c r="D343">
        <v>0.2121016927000485</v>
      </c>
      <c r="E343">
        <v>0.21607555025110259</v>
      </c>
      <c r="F343">
        <v>9.8909174216118653E-2</v>
      </c>
      <c r="G343">
        <v>0.47291358283273022</v>
      </c>
      <c r="H343">
        <v>0.79799999999999993</v>
      </c>
      <c r="I343">
        <v>8.9168961626053145E-2</v>
      </c>
    </row>
    <row r="344" spans="1:9" hidden="1">
      <c r="A344">
        <v>2018</v>
      </c>
      <c r="B344" t="s">
        <v>52</v>
      </c>
      <c r="C344">
        <v>13135</v>
      </c>
      <c r="D344">
        <v>0.20617080239064661</v>
      </c>
      <c r="E344">
        <v>0.27854624508310072</v>
      </c>
      <c r="F344">
        <v>8.7593944396262946E-2</v>
      </c>
      <c r="G344">
        <v>0.42768900812998978</v>
      </c>
      <c r="H344">
        <v>0.75700000000000001</v>
      </c>
      <c r="I344">
        <v>0</v>
      </c>
    </row>
    <row r="345" spans="1:9" hidden="1">
      <c r="A345">
        <v>2018</v>
      </c>
      <c r="B345" t="s">
        <v>54</v>
      </c>
      <c r="C345">
        <v>13135</v>
      </c>
      <c r="D345">
        <v>0.14526235155567371</v>
      </c>
      <c r="E345">
        <v>0.25408026300761538</v>
      </c>
      <c r="F345">
        <v>0.1038967499072142</v>
      </c>
      <c r="G345">
        <v>0.49676063552949667</v>
      </c>
      <c r="H345">
        <v>0.75700000000000001</v>
      </c>
      <c r="I345">
        <v>0</v>
      </c>
    </row>
    <row r="346" spans="1:9" hidden="1">
      <c r="A346">
        <v>2018</v>
      </c>
      <c r="B346" t="s">
        <v>55</v>
      </c>
      <c r="C346">
        <v>13135</v>
      </c>
      <c r="D346">
        <v>0.19408679804116721</v>
      </c>
      <c r="E346">
        <v>0.22683462018182801</v>
      </c>
      <c r="F346">
        <v>0.1001642268058803</v>
      </c>
      <c r="G346">
        <v>0.47891435497112439</v>
      </c>
      <c r="H346">
        <v>0.75700000000000001</v>
      </c>
      <c r="I346">
        <v>4.2884205133692552E-2</v>
      </c>
    </row>
    <row r="347" spans="1:9" hidden="1">
      <c r="A347">
        <v>2018</v>
      </c>
      <c r="B347" t="s">
        <v>52</v>
      </c>
      <c r="C347">
        <v>17031</v>
      </c>
      <c r="D347">
        <v>0.15846195470875729</v>
      </c>
      <c r="E347">
        <v>0.29723922391849872</v>
      </c>
      <c r="F347">
        <v>9.2526407987166076E-2</v>
      </c>
      <c r="G347">
        <v>0.45177241338557789</v>
      </c>
      <c r="H347">
        <v>0.81900000000000006</v>
      </c>
      <c r="I347">
        <v>0</v>
      </c>
    </row>
    <row r="348" spans="1:9" hidden="1">
      <c r="A348">
        <v>2018</v>
      </c>
      <c r="B348" t="s">
        <v>54</v>
      </c>
      <c r="C348">
        <v>17031</v>
      </c>
      <c r="D348">
        <v>0.10975363574013899</v>
      </c>
      <c r="E348">
        <v>0.26653100586526851</v>
      </c>
      <c r="F348">
        <v>0.1078851274879387</v>
      </c>
      <c r="G348">
        <v>0.51583023090665392</v>
      </c>
      <c r="H348">
        <v>0.81900000000000006</v>
      </c>
      <c r="I348">
        <v>0</v>
      </c>
    </row>
    <row r="349" spans="1:9" hidden="1">
      <c r="A349">
        <v>2018</v>
      </c>
      <c r="B349" t="s">
        <v>55</v>
      </c>
      <c r="C349">
        <v>17031</v>
      </c>
      <c r="D349">
        <v>0.14874016857761779</v>
      </c>
      <c r="E349">
        <v>0.2413529299051145</v>
      </c>
      <c r="F349">
        <v>0.10549665474861671</v>
      </c>
      <c r="G349">
        <v>0.50441024676865098</v>
      </c>
      <c r="H349">
        <v>0.81900000000000006</v>
      </c>
      <c r="I349">
        <v>8.1272419388141032E-2</v>
      </c>
    </row>
    <row r="350" spans="1:9" hidden="1">
      <c r="A350">
        <v>2018</v>
      </c>
      <c r="B350" t="s">
        <v>52</v>
      </c>
      <c r="C350">
        <v>18097</v>
      </c>
      <c r="D350">
        <v>0.21922495289670491</v>
      </c>
      <c r="E350">
        <v>0.242365986252461</v>
      </c>
      <c r="F350">
        <v>9.1525196219662069E-2</v>
      </c>
      <c r="G350">
        <v>0.44688386463117191</v>
      </c>
      <c r="H350">
        <v>0.68099999999999994</v>
      </c>
      <c r="I350">
        <v>0</v>
      </c>
    </row>
    <row r="351" spans="1:9" hidden="1">
      <c r="A351">
        <v>2018</v>
      </c>
      <c r="B351" t="s">
        <v>54</v>
      </c>
      <c r="C351">
        <v>18097</v>
      </c>
      <c r="D351">
        <v>0.15397447550281851</v>
      </c>
      <c r="E351">
        <v>0.2203830206368749</v>
      </c>
      <c r="F351">
        <v>0.10821846918212349</v>
      </c>
      <c r="G351">
        <v>0.51742403467818299</v>
      </c>
      <c r="H351">
        <v>0.68099999999999994</v>
      </c>
      <c r="I351">
        <v>0</v>
      </c>
    </row>
    <row r="352" spans="1:9" hidden="1">
      <c r="A352">
        <v>2018</v>
      </c>
      <c r="B352" t="s">
        <v>55</v>
      </c>
      <c r="C352">
        <v>18097</v>
      </c>
      <c r="D352">
        <v>0.20457254716603909</v>
      </c>
      <c r="E352">
        <v>0.1956465680209015</v>
      </c>
      <c r="F352">
        <v>0.10374514007389329</v>
      </c>
      <c r="G352">
        <v>0.49603574473916601</v>
      </c>
      <c r="H352">
        <v>0.68099999999999994</v>
      </c>
      <c r="I352">
        <v>4.9581668041526222E-2</v>
      </c>
    </row>
    <row r="353" spans="1:9" hidden="1">
      <c r="A353">
        <v>2018</v>
      </c>
      <c r="B353" t="s">
        <v>52</v>
      </c>
      <c r="C353">
        <v>22033</v>
      </c>
      <c r="D353">
        <v>0.202666127148245</v>
      </c>
      <c r="E353">
        <v>0.23055674242661001</v>
      </c>
      <c r="F353">
        <v>9.6347539161028659E-2</v>
      </c>
      <c r="G353">
        <v>0.47042959126411621</v>
      </c>
      <c r="H353">
        <v>0.80700000000000005</v>
      </c>
      <c r="I353">
        <v>0</v>
      </c>
    </row>
    <row r="354" spans="1:9" hidden="1">
      <c r="A354">
        <v>2018</v>
      </c>
      <c r="B354" t="s">
        <v>54</v>
      </c>
      <c r="C354">
        <v>22033</v>
      </c>
      <c r="D354">
        <v>0.14085179047831381</v>
      </c>
      <c r="E354">
        <v>0.20744680174114949</v>
      </c>
      <c r="F354">
        <v>0.11272592299705959</v>
      </c>
      <c r="G354">
        <v>0.53897548478347701</v>
      </c>
      <c r="H354">
        <v>0.80700000000000005</v>
      </c>
      <c r="I354">
        <v>0</v>
      </c>
    </row>
    <row r="355" spans="1:9" hidden="1">
      <c r="A355">
        <v>2018</v>
      </c>
      <c r="B355" t="s">
        <v>55</v>
      </c>
      <c r="C355">
        <v>22033</v>
      </c>
      <c r="D355">
        <v>0.18787733241727581</v>
      </c>
      <c r="E355">
        <v>0.18489034813161639</v>
      </c>
      <c r="F355">
        <v>0.10849346234268541</v>
      </c>
      <c r="G355">
        <v>0.51873885710842249</v>
      </c>
      <c r="H355">
        <v>0.80700000000000005</v>
      </c>
      <c r="I355">
        <v>8.4738784836135159E-2</v>
      </c>
    </row>
    <row r="356" spans="1:9" hidden="1">
      <c r="A356">
        <v>2018</v>
      </c>
      <c r="B356" t="s">
        <v>52</v>
      </c>
      <c r="C356">
        <v>22071</v>
      </c>
      <c r="D356">
        <v>0.17206505005670919</v>
      </c>
      <c r="E356">
        <v>0.30484162976646489</v>
      </c>
      <c r="F356">
        <v>8.8921643879322831E-2</v>
      </c>
      <c r="G356">
        <v>0.43417167629750308</v>
      </c>
      <c r="H356">
        <v>0.81700000000000006</v>
      </c>
      <c r="I356">
        <v>0</v>
      </c>
    </row>
    <row r="357" spans="1:9" hidden="1">
      <c r="A357">
        <v>2018</v>
      </c>
      <c r="B357" t="s">
        <v>54</v>
      </c>
      <c r="C357">
        <v>22071</v>
      </c>
      <c r="D357">
        <v>0.12014383942935861</v>
      </c>
      <c r="E357">
        <v>0.27556929737952568</v>
      </c>
      <c r="F357">
        <v>0.1045245469703753</v>
      </c>
      <c r="G357">
        <v>0.49976231622074041</v>
      </c>
      <c r="H357">
        <v>0.81700000000000006</v>
      </c>
      <c r="I357">
        <v>0</v>
      </c>
    </row>
    <row r="358" spans="1:9" hidden="1">
      <c r="A358">
        <v>2018</v>
      </c>
      <c r="B358" t="s">
        <v>55</v>
      </c>
      <c r="C358">
        <v>22071</v>
      </c>
      <c r="D358">
        <v>0.16229094319625079</v>
      </c>
      <c r="E358">
        <v>0.24872479983397369</v>
      </c>
      <c r="F358">
        <v>0.1018776286271484</v>
      </c>
      <c r="G358">
        <v>0.48710662834262719</v>
      </c>
      <c r="H358">
        <v>0.81700000000000006</v>
      </c>
      <c r="I358">
        <v>0.60053007159353489</v>
      </c>
    </row>
    <row r="359" spans="1:9" hidden="1">
      <c r="A359">
        <v>2018</v>
      </c>
      <c r="B359" t="s">
        <v>52</v>
      </c>
      <c r="C359">
        <v>24510</v>
      </c>
      <c r="D359">
        <v>3.0846914303398931E-2</v>
      </c>
      <c r="E359">
        <v>0.22380613237259539</v>
      </c>
      <c r="F359">
        <v>0.12670296827268049</v>
      </c>
      <c r="G359">
        <v>0.61864398505132512</v>
      </c>
      <c r="H359">
        <v>0.84</v>
      </c>
      <c r="I359">
        <v>0</v>
      </c>
    </row>
    <row r="360" spans="1:9" hidden="1">
      <c r="A360">
        <v>2018</v>
      </c>
      <c r="B360" t="s">
        <v>54</v>
      </c>
      <c r="C360">
        <v>24510</v>
      </c>
      <c r="D360">
        <v>1.985335754075785E-2</v>
      </c>
      <c r="E360">
        <v>0.1864841527803312</v>
      </c>
      <c r="F360">
        <v>0.13728117759004099</v>
      </c>
      <c r="G360">
        <v>0.65638131208886996</v>
      </c>
      <c r="H360">
        <v>0.84</v>
      </c>
      <c r="I360">
        <v>0</v>
      </c>
    </row>
    <row r="361" spans="1:9" hidden="1">
      <c r="A361">
        <v>2018</v>
      </c>
      <c r="B361" t="s">
        <v>55</v>
      </c>
      <c r="C361">
        <v>24510</v>
      </c>
      <c r="D361">
        <v>2.7684544722111449E-2</v>
      </c>
      <c r="E361">
        <v>0.17375641087849131</v>
      </c>
      <c r="F361">
        <v>0.13812814315399799</v>
      </c>
      <c r="G361">
        <v>0.66043090124539916</v>
      </c>
      <c r="H361">
        <v>0.84</v>
      </c>
      <c r="I361">
        <v>7.727290160315288E-2</v>
      </c>
    </row>
    <row r="362" spans="1:9" hidden="1">
      <c r="A362">
        <v>2018</v>
      </c>
      <c r="B362" t="s">
        <v>52</v>
      </c>
      <c r="C362">
        <v>24031</v>
      </c>
      <c r="D362">
        <v>0.1928676087360707</v>
      </c>
      <c r="E362">
        <v>0.32098120479139253</v>
      </c>
      <c r="F362">
        <v>8.2641779215242087E-2</v>
      </c>
      <c r="G362">
        <v>0.40350940725729478</v>
      </c>
      <c r="H362">
        <v>0.79599999999999993</v>
      </c>
      <c r="I362">
        <v>0</v>
      </c>
    </row>
    <row r="363" spans="1:9" hidden="1">
      <c r="A363">
        <v>2018</v>
      </c>
      <c r="B363" t="s">
        <v>54</v>
      </c>
      <c r="C363">
        <v>24031</v>
      </c>
      <c r="D363">
        <v>0.1365205280222056</v>
      </c>
      <c r="E363">
        <v>0.29414805357216078</v>
      </c>
      <c r="F363">
        <v>9.8478243049326925E-2</v>
      </c>
      <c r="G363">
        <v>0.47085317535630672</v>
      </c>
      <c r="H363">
        <v>0.79599999999999993</v>
      </c>
      <c r="I363">
        <v>0</v>
      </c>
    </row>
    <row r="364" spans="1:9" hidden="1">
      <c r="A364">
        <v>2018</v>
      </c>
      <c r="B364" t="s">
        <v>55</v>
      </c>
      <c r="C364">
        <v>24031</v>
      </c>
      <c r="D364">
        <v>0.1835279878351517</v>
      </c>
      <c r="E364">
        <v>0.26422007172248679</v>
      </c>
      <c r="F364">
        <v>9.552397611859452E-2</v>
      </c>
      <c r="G364">
        <v>0.45672796432376689</v>
      </c>
      <c r="H364">
        <v>0.79599999999999993</v>
      </c>
      <c r="I364">
        <v>5.0155235239832237E-2</v>
      </c>
    </row>
    <row r="365" spans="1:9" hidden="1">
      <c r="A365">
        <v>2018</v>
      </c>
      <c r="B365" t="s">
        <v>52</v>
      </c>
      <c r="C365">
        <v>24033</v>
      </c>
      <c r="D365">
        <v>0.13186644461164621</v>
      </c>
      <c r="E365">
        <v>0.2004777328595975</v>
      </c>
      <c r="F365">
        <v>0.1134961028842605</v>
      </c>
      <c r="G365">
        <v>0.55415971964449584</v>
      </c>
      <c r="H365">
        <v>0.877</v>
      </c>
      <c r="I365">
        <v>0</v>
      </c>
    </row>
    <row r="366" spans="1:9" hidden="1">
      <c r="A366">
        <v>2018</v>
      </c>
      <c r="B366" t="s">
        <v>54</v>
      </c>
      <c r="C366">
        <v>24033</v>
      </c>
      <c r="D366">
        <v>8.8144892439876374E-2</v>
      </c>
      <c r="E366">
        <v>0.17349090414176321</v>
      </c>
      <c r="F366">
        <v>0.12771613709073401</v>
      </c>
      <c r="G366">
        <v>0.61064806632762636</v>
      </c>
      <c r="H366">
        <v>0.877</v>
      </c>
      <c r="I366">
        <v>0</v>
      </c>
    </row>
    <row r="367" spans="1:9" hidden="1">
      <c r="A367">
        <v>2018</v>
      </c>
      <c r="B367" t="s">
        <v>55</v>
      </c>
      <c r="C367">
        <v>24033</v>
      </c>
      <c r="D367">
        <v>0.11962605659752749</v>
      </c>
      <c r="E367">
        <v>0.15732611860297799</v>
      </c>
      <c r="F367">
        <v>0.12506683651201639</v>
      </c>
      <c r="G367">
        <v>0.59798098828747803</v>
      </c>
      <c r="H367">
        <v>0.877</v>
      </c>
      <c r="I367">
        <v>5.2173480825559573E-2</v>
      </c>
    </row>
    <row r="368" spans="1:9" hidden="1">
      <c r="A368">
        <v>2018</v>
      </c>
      <c r="B368" t="s">
        <v>52</v>
      </c>
      <c r="C368">
        <v>26163</v>
      </c>
      <c r="D368">
        <v>0.23778561372675949</v>
      </c>
      <c r="E368">
        <v>0.15460416665027379</v>
      </c>
      <c r="F368">
        <v>0.1032888348650417</v>
      </c>
      <c r="G368">
        <v>0.50432138475792498</v>
      </c>
      <c r="H368">
        <v>0.80599999999999994</v>
      </c>
      <c r="I368">
        <v>0</v>
      </c>
    </row>
    <row r="369" spans="1:9" hidden="1">
      <c r="A369">
        <v>2018</v>
      </c>
      <c r="B369" t="s">
        <v>54</v>
      </c>
      <c r="C369">
        <v>26163</v>
      </c>
      <c r="D369">
        <v>0.16476208222386901</v>
      </c>
      <c r="E369">
        <v>0.13868854849174539</v>
      </c>
      <c r="F369">
        <v>0.1204833526952328</v>
      </c>
      <c r="G369">
        <v>0.57606601658915269</v>
      </c>
      <c r="H369">
        <v>0.80599999999999994</v>
      </c>
      <c r="I369">
        <v>0</v>
      </c>
    </row>
    <row r="370" spans="1:9" hidden="1">
      <c r="A370">
        <v>2018</v>
      </c>
      <c r="B370" t="s">
        <v>55</v>
      </c>
      <c r="C370">
        <v>26163</v>
      </c>
      <c r="D370">
        <v>0.21678418208611519</v>
      </c>
      <c r="E370">
        <v>0.1219288295023052</v>
      </c>
      <c r="F370">
        <v>0.1143839575067241</v>
      </c>
      <c r="G370">
        <v>0.54690303090485548</v>
      </c>
      <c r="H370">
        <v>0.80599999999999994</v>
      </c>
      <c r="I370">
        <v>3.9617118060417032E-2</v>
      </c>
    </row>
    <row r="371" spans="1:9" hidden="1">
      <c r="A371">
        <v>2018</v>
      </c>
      <c r="B371" t="s">
        <v>52</v>
      </c>
      <c r="C371">
        <v>37119</v>
      </c>
      <c r="D371">
        <v>0.17169577902209751</v>
      </c>
      <c r="E371">
        <v>0.2130753135067317</v>
      </c>
      <c r="F371">
        <v>0.10458395032825719</v>
      </c>
      <c r="G371">
        <v>0.51064495714291369</v>
      </c>
      <c r="H371">
        <v>0.71400000000000008</v>
      </c>
      <c r="I371">
        <v>0</v>
      </c>
    </row>
    <row r="372" spans="1:9" hidden="1">
      <c r="A372">
        <v>2018</v>
      </c>
      <c r="B372" t="s">
        <v>54</v>
      </c>
      <c r="C372">
        <v>37119</v>
      </c>
      <c r="D372">
        <v>0.1171649154752837</v>
      </c>
      <c r="E372">
        <v>0.18824299058449309</v>
      </c>
      <c r="F372">
        <v>0.12014479938370699</v>
      </c>
      <c r="G372">
        <v>0.57444729455651611</v>
      </c>
      <c r="H372">
        <v>0.71400000000000008</v>
      </c>
      <c r="I372">
        <v>0</v>
      </c>
    </row>
    <row r="373" spans="1:9" hidden="1">
      <c r="A373">
        <v>2018</v>
      </c>
      <c r="B373" t="s">
        <v>55</v>
      </c>
      <c r="C373">
        <v>37119</v>
      </c>
      <c r="D373">
        <v>0.15745218077503439</v>
      </c>
      <c r="E373">
        <v>0.16903062363885571</v>
      </c>
      <c r="F373">
        <v>0.1164994376571958</v>
      </c>
      <c r="G373">
        <v>0.55701775792891395</v>
      </c>
      <c r="H373">
        <v>0.71400000000000008</v>
      </c>
      <c r="I373">
        <v>4.4364161196706067E-2</v>
      </c>
    </row>
    <row r="374" spans="1:9" hidden="1">
      <c r="A374">
        <v>2018</v>
      </c>
      <c r="B374" t="s">
        <v>52</v>
      </c>
      <c r="C374">
        <v>34013</v>
      </c>
      <c r="D374">
        <v>0.1150445191230082</v>
      </c>
      <c r="E374">
        <v>0.21328395655659199</v>
      </c>
      <c r="F374">
        <v>0.1141787397883627</v>
      </c>
      <c r="G374">
        <v>0.5574927845320371</v>
      </c>
      <c r="H374">
        <v>0.80244186046511645</v>
      </c>
      <c r="I374">
        <v>0</v>
      </c>
    </row>
    <row r="375" spans="1:9" hidden="1">
      <c r="A375">
        <v>2018</v>
      </c>
      <c r="B375" t="s">
        <v>54</v>
      </c>
      <c r="C375">
        <v>34013</v>
      </c>
      <c r="D375">
        <v>7.6572788393291499E-2</v>
      </c>
      <c r="E375">
        <v>0.18378684834240119</v>
      </c>
      <c r="F375">
        <v>0.12793687667301609</v>
      </c>
      <c r="G375">
        <v>0.61170348659129103</v>
      </c>
      <c r="H375">
        <v>0.80244186046511645</v>
      </c>
      <c r="I375">
        <v>0</v>
      </c>
    </row>
    <row r="376" spans="1:9" hidden="1">
      <c r="A376">
        <v>2018</v>
      </c>
      <c r="B376" t="s">
        <v>55</v>
      </c>
      <c r="C376">
        <v>34013</v>
      </c>
      <c r="D376">
        <v>0.1044556335531181</v>
      </c>
      <c r="E376">
        <v>0.1675202525636818</v>
      </c>
      <c r="F376">
        <v>0.12592759386709301</v>
      </c>
      <c r="G376">
        <v>0.60209652001610703</v>
      </c>
      <c r="H376">
        <v>0.80244186046511645</v>
      </c>
      <c r="I376">
        <v>5.3192169328396419E-2</v>
      </c>
    </row>
    <row r="377" spans="1:9" hidden="1">
      <c r="A377">
        <v>2018</v>
      </c>
      <c r="B377" t="s">
        <v>52</v>
      </c>
      <c r="C377">
        <v>34017</v>
      </c>
      <c r="D377">
        <v>0.13191890425856659</v>
      </c>
      <c r="E377">
        <v>0.25311948033914272</v>
      </c>
      <c r="F377">
        <v>0.1045385128331795</v>
      </c>
      <c r="G377">
        <v>0.51042310256911128</v>
      </c>
      <c r="H377">
        <v>0.80244186046511645</v>
      </c>
      <c r="I377">
        <v>0</v>
      </c>
    </row>
    <row r="378" spans="1:9" hidden="1">
      <c r="A378">
        <v>2018</v>
      </c>
      <c r="B378" t="s">
        <v>54</v>
      </c>
      <c r="C378">
        <v>34017</v>
      </c>
      <c r="D378">
        <v>8.931282379603718E-2</v>
      </c>
      <c r="E378">
        <v>0.2218605412745126</v>
      </c>
      <c r="F378">
        <v>0.1191475379373884</v>
      </c>
      <c r="G378">
        <v>0.56967909699206176</v>
      </c>
      <c r="H378">
        <v>0.80244186046511645</v>
      </c>
      <c r="I378">
        <v>0</v>
      </c>
    </row>
    <row r="379" spans="1:9" hidden="1">
      <c r="A379">
        <v>2018</v>
      </c>
      <c r="B379" t="s">
        <v>55</v>
      </c>
      <c r="C379">
        <v>34017</v>
      </c>
      <c r="D379">
        <v>0.1215834128094926</v>
      </c>
      <c r="E379">
        <v>0.20180692302313349</v>
      </c>
      <c r="F379">
        <v>0.1170343473121398</v>
      </c>
      <c r="G379">
        <v>0.55957531685523421</v>
      </c>
      <c r="H379">
        <v>0.80244186046511645</v>
      </c>
      <c r="I379">
        <v>5.1584519084419578E-2</v>
      </c>
    </row>
    <row r="380" spans="1:9" hidden="1">
      <c r="A380">
        <v>2018</v>
      </c>
      <c r="B380" t="s">
        <v>52</v>
      </c>
      <c r="C380">
        <v>32003</v>
      </c>
      <c r="D380">
        <v>0.2790905618919573</v>
      </c>
      <c r="E380">
        <v>0.21803763710546159</v>
      </c>
      <c r="F380">
        <v>8.5484148775957183E-2</v>
      </c>
      <c r="G380">
        <v>0.41738765222662372</v>
      </c>
      <c r="H380">
        <v>0.80244186046511645</v>
      </c>
      <c r="I380">
        <v>0</v>
      </c>
    </row>
    <row r="381" spans="1:9" hidden="1">
      <c r="A381">
        <v>2018</v>
      </c>
      <c r="B381" t="s">
        <v>54</v>
      </c>
      <c r="C381">
        <v>32003</v>
      </c>
      <c r="D381">
        <v>0.2003019694637049</v>
      </c>
      <c r="E381">
        <v>0.20259058058639159</v>
      </c>
      <c r="F381">
        <v>0.10328271140805979</v>
      </c>
      <c r="G381">
        <v>0.49382473854184372</v>
      </c>
      <c r="H381">
        <v>0.80244186046511645</v>
      </c>
      <c r="I381">
        <v>0</v>
      </c>
    </row>
    <row r="382" spans="1:9" hidden="1">
      <c r="A382">
        <v>2018</v>
      </c>
      <c r="B382" t="s">
        <v>55</v>
      </c>
      <c r="C382">
        <v>32003</v>
      </c>
      <c r="D382">
        <v>0.26131555430928111</v>
      </c>
      <c r="E382">
        <v>0.17660165695127539</v>
      </c>
      <c r="F382">
        <v>9.7224435001914619E-2</v>
      </c>
      <c r="G382">
        <v>0.46485835373752882</v>
      </c>
      <c r="H382">
        <v>0.80244186046511645</v>
      </c>
      <c r="I382">
        <v>3.6110267115222458E-2</v>
      </c>
    </row>
    <row r="383" spans="1:9" hidden="1">
      <c r="A383">
        <v>2018</v>
      </c>
      <c r="B383" t="s">
        <v>52</v>
      </c>
      <c r="C383">
        <v>36005</v>
      </c>
      <c r="D383">
        <v>0.1179233987179767</v>
      </c>
      <c r="E383">
        <v>0.26465941602795567</v>
      </c>
      <c r="F383">
        <v>0.1049559398953463</v>
      </c>
      <c r="G383">
        <v>0.51246124535872128</v>
      </c>
      <c r="H383">
        <v>0.83599999999999997</v>
      </c>
      <c r="I383">
        <v>0</v>
      </c>
    </row>
    <row r="384" spans="1:9" hidden="1">
      <c r="A384">
        <v>2018</v>
      </c>
      <c r="B384" t="s">
        <v>54</v>
      </c>
      <c r="C384">
        <v>36005</v>
      </c>
      <c r="D384">
        <v>7.9567738452539144E-2</v>
      </c>
      <c r="E384">
        <v>0.2311916205671867</v>
      </c>
      <c r="F384">
        <v>0.1192191492821674</v>
      </c>
      <c r="G384">
        <v>0.57002149169810679</v>
      </c>
      <c r="H384">
        <v>0.83599999999999997</v>
      </c>
      <c r="I384">
        <v>0</v>
      </c>
    </row>
    <row r="385" spans="1:9" hidden="1">
      <c r="A385">
        <v>2018</v>
      </c>
      <c r="B385" t="s">
        <v>55</v>
      </c>
      <c r="C385">
        <v>36005</v>
      </c>
      <c r="D385">
        <v>0.10879285243132721</v>
      </c>
      <c r="E385">
        <v>0.2112179980235441</v>
      </c>
      <c r="F385">
        <v>0.117618902760255</v>
      </c>
      <c r="G385">
        <v>0.56237024678487357</v>
      </c>
      <c r="H385">
        <v>0.83599999999999997</v>
      </c>
      <c r="I385">
        <v>8.2973960103060268E-2</v>
      </c>
    </row>
    <row r="386" spans="1:9" hidden="1">
      <c r="A386">
        <v>2018</v>
      </c>
      <c r="B386" t="s">
        <v>52</v>
      </c>
      <c r="C386">
        <v>36047</v>
      </c>
      <c r="D386">
        <v>0.1231595046593459</v>
      </c>
      <c r="E386">
        <v>0.13881973822726021</v>
      </c>
      <c r="F386">
        <v>0.12545757402790239</v>
      </c>
      <c r="G386">
        <v>0.6125631830854914</v>
      </c>
      <c r="H386">
        <v>0.85099999999999998</v>
      </c>
      <c r="I386">
        <v>0</v>
      </c>
    </row>
    <row r="387" spans="1:9" hidden="1">
      <c r="A387">
        <v>2018</v>
      </c>
      <c r="B387" t="s">
        <v>54</v>
      </c>
      <c r="C387">
        <v>36047</v>
      </c>
      <c r="D387">
        <v>8.0818457562557622E-2</v>
      </c>
      <c r="E387">
        <v>0.11793468675779741</v>
      </c>
      <c r="F387">
        <v>0.13859305853363441</v>
      </c>
      <c r="G387">
        <v>0.66265379714601069</v>
      </c>
      <c r="H387">
        <v>0.85099999999999998</v>
      </c>
      <c r="I387">
        <v>0</v>
      </c>
    </row>
    <row r="388" spans="1:9" hidden="1">
      <c r="A388">
        <v>2018</v>
      </c>
      <c r="B388" t="s">
        <v>55</v>
      </c>
      <c r="C388">
        <v>36047</v>
      </c>
      <c r="D388">
        <v>0.1095454544614767</v>
      </c>
      <c r="E388">
        <v>0.1068121962693484</v>
      </c>
      <c r="F388">
        <v>0.13554797652163389</v>
      </c>
      <c r="G388">
        <v>0.648094372747541</v>
      </c>
      <c r="H388">
        <v>0.85099999999999998</v>
      </c>
      <c r="I388">
        <v>9.0548139178186188E-2</v>
      </c>
    </row>
    <row r="389" spans="1:9" hidden="1">
      <c r="A389">
        <v>2018</v>
      </c>
      <c r="B389" t="s">
        <v>52</v>
      </c>
      <c r="C389">
        <v>36061</v>
      </c>
      <c r="D389">
        <v>9.4170911821084904E-2</v>
      </c>
      <c r="E389">
        <v>0.47822624619249537</v>
      </c>
      <c r="F389">
        <v>7.2689033046817453E-2</v>
      </c>
      <c r="G389">
        <v>0.35491380893960228</v>
      </c>
      <c r="H389">
        <v>0.85099999999999998</v>
      </c>
      <c r="I389">
        <v>0</v>
      </c>
    </row>
    <row r="390" spans="1:9" hidden="1">
      <c r="A390">
        <v>2018</v>
      </c>
      <c r="B390" t="s">
        <v>54</v>
      </c>
      <c r="C390">
        <v>36061</v>
      </c>
      <c r="D390">
        <v>6.6282543350082698E-2</v>
      </c>
      <c r="E390">
        <v>0.43577620174562143</v>
      </c>
      <c r="F390">
        <v>8.6129762629426829E-2</v>
      </c>
      <c r="G390">
        <v>0.41181149227486907</v>
      </c>
      <c r="H390">
        <v>0.85099999999999998</v>
      </c>
      <c r="I390">
        <v>0</v>
      </c>
    </row>
    <row r="391" spans="1:9" hidden="1">
      <c r="A391">
        <v>2018</v>
      </c>
      <c r="B391" t="s">
        <v>55</v>
      </c>
      <c r="C391">
        <v>36061</v>
      </c>
      <c r="D391">
        <v>9.2476330557384287E-2</v>
      </c>
      <c r="E391">
        <v>0.40624723377850869</v>
      </c>
      <c r="F391">
        <v>8.6706654630921989E-2</v>
      </c>
      <c r="G391">
        <v>0.41456978103318498</v>
      </c>
      <c r="H391">
        <v>0.85099999999999998</v>
      </c>
      <c r="I391">
        <v>0.126520298204092</v>
      </c>
    </row>
    <row r="392" spans="1:9" hidden="1">
      <c r="A392">
        <v>2018</v>
      </c>
      <c r="B392" t="s">
        <v>52</v>
      </c>
      <c r="C392">
        <v>36081</v>
      </c>
      <c r="D392">
        <v>0.1158937349391365</v>
      </c>
      <c r="E392">
        <v>0.37028913563250371</v>
      </c>
      <c r="F392">
        <v>8.7344766296537132E-2</v>
      </c>
      <c r="G392">
        <v>0.42647236313182257</v>
      </c>
      <c r="H392">
        <v>0.84699999999999998</v>
      </c>
      <c r="I392">
        <v>0</v>
      </c>
    </row>
    <row r="393" spans="1:9" hidden="1">
      <c r="A393">
        <v>2018</v>
      </c>
      <c r="B393" t="s">
        <v>54</v>
      </c>
      <c r="C393">
        <v>36081</v>
      </c>
      <c r="D393">
        <v>8.0182685353747618E-2</v>
      </c>
      <c r="E393">
        <v>0.33167239001435878</v>
      </c>
      <c r="F393">
        <v>0.1017324478566921</v>
      </c>
      <c r="G393">
        <v>0.48641247677520127</v>
      </c>
      <c r="H393">
        <v>0.84699999999999998</v>
      </c>
      <c r="I393">
        <v>0</v>
      </c>
    </row>
    <row r="394" spans="1:9" hidden="1">
      <c r="A394">
        <v>2018</v>
      </c>
      <c r="B394" t="s">
        <v>55</v>
      </c>
      <c r="C394">
        <v>36081</v>
      </c>
      <c r="D394">
        <v>0.1104174233656408</v>
      </c>
      <c r="E394">
        <v>0.30518403819453982</v>
      </c>
      <c r="F394">
        <v>0.10108442893826861</v>
      </c>
      <c r="G394">
        <v>0.48331410950155068</v>
      </c>
      <c r="H394">
        <v>0.84699999999999998</v>
      </c>
      <c r="I394">
        <v>7.2917874336327029E-2</v>
      </c>
    </row>
    <row r="395" spans="1:9" hidden="1">
      <c r="A395">
        <v>2018</v>
      </c>
      <c r="B395" t="s">
        <v>52</v>
      </c>
      <c r="C395">
        <v>39035</v>
      </c>
      <c r="D395">
        <v>0.19016989201105691</v>
      </c>
      <c r="E395">
        <v>0.29352359704250802</v>
      </c>
      <c r="F395">
        <v>8.7767941069167035E-2</v>
      </c>
      <c r="G395">
        <v>0.42853856987726802</v>
      </c>
      <c r="H395">
        <v>0.85799999999999998</v>
      </c>
      <c r="I395">
        <v>0</v>
      </c>
    </row>
    <row r="396" spans="1:9" hidden="1">
      <c r="A396">
        <v>2018</v>
      </c>
      <c r="B396" t="s">
        <v>54</v>
      </c>
      <c r="C396">
        <v>39035</v>
      </c>
      <c r="D396">
        <v>0.13351042191793841</v>
      </c>
      <c r="E396">
        <v>0.26678667973578762</v>
      </c>
      <c r="F396">
        <v>0.1037316506194519</v>
      </c>
      <c r="G396">
        <v>0.49597124772682211</v>
      </c>
      <c r="H396">
        <v>0.85799999999999998</v>
      </c>
      <c r="I396">
        <v>0</v>
      </c>
    </row>
    <row r="397" spans="1:9" hidden="1">
      <c r="A397">
        <v>2018</v>
      </c>
      <c r="B397" t="s">
        <v>55</v>
      </c>
      <c r="C397">
        <v>39035</v>
      </c>
      <c r="D397">
        <v>0.17933145185547131</v>
      </c>
      <c r="E397">
        <v>0.23944232543471791</v>
      </c>
      <c r="F397">
        <v>0.10053570798349711</v>
      </c>
      <c r="G397">
        <v>0.48069051472631369</v>
      </c>
      <c r="H397">
        <v>0.85799999999999998</v>
      </c>
      <c r="I397">
        <v>3.9369207239362901E-2</v>
      </c>
    </row>
    <row r="398" spans="1:9" hidden="1">
      <c r="A398">
        <v>2018</v>
      </c>
      <c r="B398" t="s">
        <v>52</v>
      </c>
      <c r="C398">
        <v>39049</v>
      </c>
      <c r="D398">
        <v>0.1942834755601888</v>
      </c>
      <c r="E398">
        <v>0.25010824924573322</v>
      </c>
      <c r="F398">
        <v>9.444892388706394E-2</v>
      </c>
      <c r="G398">
        <v>0.46115935130701408</v>
      </c>
      <c r="H398">
        <v>0.86900000000000011</v>
      </c>
      <c r="I398">
        <v>0</v>
      </c>
    </row>
    <row r="399" spans="1:9" hidden="1">
      <c r="A399">
        <v>2018</v>
      </c>
      <c r="B399" t="s">
        <v>54</v>
      </c>
      <c r="C399">
        <v>39049</v>
      </c>
      <c r="D399">
        <v>0.1351714086399583</v>
      </c>
      <c r="E399">
        <v>0.2252810722351847</v>
      </c>
      <c r="F399">
        <v>0.11062364379318169</v>
      </c>
      <c r="G399">
        <v>0.52892387533167518</v>
      </c>
      <c r="H399">
        <v>0.86900000000000011</v>
      </c>
      <c r="I399">
        <v>0</v>
      </c>
    </row>
    <row r="400" spans="1:9" hidden="1">
      <c r="A400">
        <v>2018</v>
      </c>
      <c r="B400" t="s">
        <v>55</v>
      </c>
      <c r="C400">
        <v>39049</v>
      </c>
      <c r="D400">
        <v>0.18091182887714971</v>
      </c>
      <c r="E400">
        <v>0.20146625442176419</v>
      </c>
      <c r="F400">
        <v>0.1068311343080427</v>
      </c>
      <c r="G400">
        <v>0.51079078239304354</v>
      </c>
      <c r="H400">
        <v>0.86900000000000011</v>
      </c>
      <c r="I400">
        <v>5.3392309949597927E-2</v>
      </c>
    </row>
    <row r="401" spans="1:9" hidden="1">
      <c r="A401">
        <v>2018</v>
      </c>
      <c r="B401" t="s">
        <v>52</v>
      </c>
      <c r="C401">
        <v>39061</v>
      </c>
      <c r="D401">
        <v>0.21339491384867901</v>
      </c>
      <c r="E401">
        <v>0.25851879560079383</v>
      </c>
      <c r="F401">
        <v>8.9770408557335146E-2</v>
      </c>
      <c r="G401">
        <v>0.4383158819931921</v>
      </c>
      <c r="H401">
        <v>0.85599999999999998</v>
      </c>
      <c r="I401">
        <v>0</v>
      </c>
    </row>
    <row r="402" spans="1:9" hidden="1">
      <c r="A402">
        <v>2018</v>
      </c>
      <c r="B402" t="s">
        <v>54</v>
      </c>
      <c r="C402">
        <v>39061</v>
      </c>
      <c r="D402">
        <v>0.1500901741331413</v>
      </c>
      <c r="E402">
        <v>0.23540085399960589</v>
      </c>
      <c r="F402">
        <v>0.1062926828401721</v>
      </c>
      <c r="G402">
        <v>0.50821628902708071</v>
      </c>
      <c r="H402">
        <v>0.85599999999999998</v>
      </c>
      <c r="I402">
        <v>0</v>
      </c>
    </row>
    <row r="403" spans="1:9" hidden="1">
      <c r="A403">
        <v>2018</v>
      </c>
      <c r="B403" t="s">
        <v>55</v>
      </c>
      <c r="C403">
        <v>39061</v>
      </c>
      <c r="D403">
        <v>0.19991196484608811</v>
      </c>
      <c r="E403">
        <v>0.20950290226702301</v>
      </c>
      <c r="F403">
        <v>0.1021545349115386</v>
      </c>
      <c r="G403">
        <v>0.48843059797535032</v>
      </c>
      <c r="H403">
        <v>0.85599999999999998</v>
      </c>
      <c r="I403">
        <v>4.5533071953748908E-2</v>
      </c>
    </row>
    <row r="404" spans="1:9" hidden="1">
      <c r="A404">
        <v>2018</v>
      </c>
      <c r="B404" t="s">
        <v>52</v>
      </c>
      <c r="C404">
        <v>42101</v>
      </c>
      <c r="D404">
        <v>0.1085748651090471</v>
      </c>
      <c r="E404">
        <v>0.34546885535931721</v>
      </c>
      <c r="F404">
        <v>9.2808162501064315E-2</v>
      </c>
      <c r="G404">
        <v>0.45314811703057128</v>
      </c>
      <c r="H404">
        <v>0.89400000000000002</v>
      </c>
      <c r="I404">
        <v>0</v>
      </c>
    </row>
    <row r="405" spans="1:9" hidden="1">
      <c r="A405">
        <v>2018</v>
      </c>
      <c r="B405" t="s">
        <v>54</v>
      </c>
      <c r="C405">
        <v>42101</v>
      </c>
      <c r="D405">
        <v>7.4412635523169526E-2</v>
      </c>
      <c r="E405">
        <v>0.30653071750714461</v>
      </c>
      <c r="F405">
        <v>0.1070793020914</v>
      </c>
      <c r="G405">
        <v>0.51197734487828572</v>
      </c>
      <c r="H405">
        <v>0.89400000000000002</v>
      </c>
      <c r="I405">
        <v>0</v>
      </c>
    </row>
    <row r="406" spans="1:9" hidden="1">
      <c r="A406">
        <v>2018</v>
      </c>
      <c r="B406" t="s">
        <v>55</v>
      </c>
      <c r="C406">
        <v>42101</v>
      </c>
      <c r="D406">
        <v>0.1025090322137788</v>
      </c>
      <c r="E406">
        <v>0.28215316875886781</v>
      </c>
      <c r="F406">
        <v>0.1064360465118044</v>
      </c>
      <c r="G406">
        <v>0.50890175251554903</v>
      </c>
      <c r="H406">
        <v>0.89400000000000002</v>
      </c>
      <c r="I406">
        <v>8.427584430120999E-2</v>
      </c>
    </row>
    <row r="407" spans="1:9" hidden="1">
      <c r="A407">
        <v>2018</v>
      </c>
      <c r="B407" t="s">
        <v>52</v>
      </c>
      <c r="C407">
        <v>47157</v>
      </c>
      <c r="D407">
        <v>0.17868544563345359</v>
      </c>
      <c r="E407">
        <v>0.25495014566751828</v>
      </c>
      <c r="F407">
        <v>9.6277379797612167E-2</v>
      </c>
      <c r="G407">
        <v>0.47008702890141579</v>
      </c>
      <c r="H407">
        <v>0.629</v>
      </c>
      <c r="I407">
        <v>0</v>
      </c>
    </row>
    <row r="408" spans="1:9" hidden="1">
      <c r="A408">
        <v>2018</v>
      </c>
      <c r="B408" t="s">
        <v>54</v>
      </c>
      <c r="C408">
        <v>47157</v>
      </c>
      <c r="D408">
        <v>0.12359121211970241</v>
      </c>
      <c r="E408">
        <v>0.22829762269945039</v>
      </c>
      <c r="F408">
        <v>0.1121049125066701</v>
      </c>
      <c r="G408">
        <v>0.53600625267417701</v>
      </c>
      <c r="H408">
        <v>0.629</v>
      </c>
      <c r="I408">
        <v>0</v>
      </c>
    </row>
    <row r="409" spans="1:9" hidden="1">
      <c r="A409">
        <v>2018</v>
      </c>
      <c r="B409" t="s">
        <v>55</v>
      </c>
      <c r="C409">
        <v>47157</v>
      </c>
      <c r="D409">
        <v>0.16616593984462091</v>
      </c>
      <c r="E409">
        <v>0.2050932131989005</v>
      </c>
      <c r="F409">
        <v>0.1087543949621015</v>
      </c>
      <c r="G409">
        <v>0.51998645199437699</v>
      </c>
      <c r="H409">
        <v>0.629</v>
      </c>
      <c r="I409">
        <v>3.5455997674839937E-2</v>
      </c>
    </row>
    <row r="410" spans="1:9" hidden="1">
      <c r="A410">
        <v>2018</v>
      </c>
      <c r="B410" t="s">
        <v>52</v>
      </c>
      <c r="C410">
        <v>48029</v>
      </c>
      <c r="D410">
        <v>0.20057762828155931</v>
      </c>
      <c r="E410">
        <v>0.32417455886830898</v>
      </c>
      <c r="F410">
        <v>8.0788293672725581E-2</v>
      </c>
      <c r="G410">
        <v>0.39445951917740618</v>
      </c>
      <c r="H410">
        <v>0.68700000000000006</v>
      </c>
      <c r="I410">
        <v>0</v>
      </c>
    </row>
    <row r="411" spans="1:9" hidden="1">
      <c r="A411">
        <v>2018</v>
      </c>
      <c r="B411" t="s">
        <v>54</v>
      </c>
      <c r="C411">
        <v>48029</v>
      </c>
      <c r="D411">
        <v>0.14260335331272461</v>
      </c>
      <c r="E411">
        <v>0.29838287045716239</v>
      </c>
      <c r="F411">
        <v>9.6693582584421761E-2</v>
      </c>
      <c r="G411">
        <v>0.46232019364569121</v>
      </c>
      <c r="H411">
        <v>0.68700000000000006</v>
      </c>
      <c r="I411">
        <v>0</v>
      </c>
    </row>
    <row r="412" spans="1:9" hidden="1">
      <c r="A412">
        <v>2018</v>
      </c>
      <c r="B412" t="s">
        <v>55</v>
      </c>
      <c r="C412">
        <v>48029</v>
      </c>
      <c r="D412">
        <v>0.19132777037096249</v>
      </c>
      <c r="E412">
        <v>0.26749621633928539</v>
      </c>
      <c r="F412">
        <v>9.3608153785820714E-2</v>
      </c>
      <c r="G412">
        <v>0.44756785950393152</v>
      </c>
      <c r="H412">
        <v>0.68700000000000006</v>
      </c>
      <c r="I412">
        <v>3.5273751580303117E-2</v>
      </c>
    </row>
    <row r="413" spans="1:9" hidden="1">
      <c r="A413">
        <v>2018</v>
      </c>
      <c r="B413" t="s">
        <v>52</v>
      </c>
      <c r="C413">
        <v>48113</v>
      </c>
      <c r="D413">
        <v>0.20039589105551769</v>
      </c>
      <c r="E413">
        <v>0.40245674984923929</v>
      </c>
      <c r="F413">
        <v>6.7511846683767418E-2</v>
      </c>
      <c r="G413">
        <v>0.32963551241147548</v>
      </c>
      <c r="H413">
        <v>0.75099999999999989</v>
      </c>
      <c r="I413">
        <v>0</v>
      </c>
    </row>
    <row r="414" spans="1:9" hidden="1">
      <c r="A414">
        <v>2018</v>
      </c>
      <c r="B414" t="s">
        <v>54</v>
      </c>
      <c r="C414">
        <v>48113</v>
      </c>
      <c r="D414">
        <v>0.1453730988988346</v>
      </c>
      <c r="E414">
        <v>0.3779742066833689</v>
      </c>
      <c r="F414">
        <v>8.2447443393241393E-2</v>
      </c>
      <c r="G414">
        <v>0.394205251024555</v>
      </c>
      <c r="H414">
        <v>0.75099999999999989</v>
      </c>
      <c r="I414">
        <v>0</v>
      </c>
    </row>
    <row r="415" spans="1:9" hidden="1">
      <c r="A415">
        <v>2018</v>
      </c>
      <c r="B415" t="s">
        <v>55</v>
      </c>
      <c r="C415">
        <v>48113</v>
      </c>
      <c r="D415">
        <v>0.19595788882569709</v>
      </c>
      <c r="E415">
        <v>0.34043668360309909</v>
      </c>
      <c r="F415">
        <v>8.019063501395618E-2</v>
      </c>
      <c r="G415">
        <v>0.38341479255724759</v>
      </c>
      <c r="H415">
        <v>0.75099999999999989</v>
      </c>
      <c r="I415">
        <v>5.1188149661252673E-2</v>
      </c>
    </row>
    <row r="416" spans="1:9" hidden="1">
      <c r="A416">
        <v>2018</v>
      </c>
      <c r="B416" t="s">
        <v>52</v>
      </c>
      <c r="C416">
        <v>48201</v>
      </c>
      <c r="D416">
        <v>0.2073469734415945</v>
      </c>
      <c r="E416">
        <v>0.278133539137283</v>
      </c>
      <c r="F416">
        <v>8.7464161488368525E-2</v>
      </c>
      <c r="G416">
        <v>0.42705532593275392</v>
      </c>
      <c r="H416">
        <v>0.72900000000000009</v>
      </c>
      <c r="I416">
        <v>0</v>
      </c>
    </row>
    <row r="417" spans="1:9" hidden="1">
      <c r="A417">
        <v>2018</v>
      </c>
      <c r="B417" t="s">
        <v>54</v>
      </c>
      <c r="C417">
        <v>48201</v>
      </c>
      <c r="D417">
        <v>0.14615502435209959</v>
      </c>
      <c r="E417">
        <v>0.25381490610037211</v>
      </c>
      <c r="F417">
        <v>0.1037882419896701</v>
      </c>
      <c r="G417">
        <v>0.49624182755785817</v>
      </c>
      <c r="H417">
        <v>0.72900000000000009</v>
      </c>
      <c r="I417">
        <v>0</v>
      </c>
    </row>
    <row r="418" spans="1:9" hidden="1">
      <c r="A418">
        <v>2018</v>
      </c>
      <c r="B418" t="s">
        <v>55</v>
      </c>
      <c r="C418">
        <v>48201</v>
      </c>
      <c r="D418">
        <v>0.19521098421094199</v>
      </c>
      <c r="E418">
        <v>0.22651820354761129</v>
      </c>
      <c r="F418">
        <v>0.1000245055080933</v>
      </c>
      <c r="G418">
        <v>0.47824630673335328</v>
      </c>
      <c r="H418">
        <v>0.72900000000000009</v>
      </c>
      <c r="I418">
        <v>4.5124118769402338E-2</v>
      </c>
    </row>
    <row r="419" spans="1:9" hidden="1">
      <c r="A419">
        <v>2018</v>
      </c>
      <c r="B419" t="s">
        <v>52</v>
      </c>
      <c r="C419">
        <v>48439</v>
      </c>
      <c r="D419">
        <v>0.21786133149894271</v>
      </c>
      <c r="E419">
        <v>0.2299537288655403</v>
      </c>
      <c r="F419">
        <v>9.3866984463110148E-2</v>
      </c>
      <c r="G419">
        <v>0.45831795517240692</v>
      </c>
      <c r="H419">
        <v>0.71299999999999997</v>
      </c>
      <c r="I419">
        <v>0</v>
      </c>
    </row>
    <row r="420" spans="1:9" hidden="1">
      <c r="A420">
        <v>2018</v>
      </c>
      <c r="B420" t="s">
        <v>54</v>
      </c>
      <c r="C420">
        <v>48439</v>
      </c>
      <c r="D420">
        <v>0.15244298115058369</v>
      </c>
      <c r="E420">
        <v>0.20831255643556831</v>
      </c>
      <c r="F420">
        <v>0.1105712235481722</v>
      </c>
      <c r="G420">
        <v>0.52867323886567585</v>
      </c>
      <c r="H420">
        <v>0.71299999999999997</v>
      </c>
      <c r="I420">
        <v>0</v>
      </c>
    </row>
    <row r="421" spans="1:9" hidden="1">
      <c r="A421">
        <v>2018</v>
      </c>
      <c r="B421" t="s">
        <v>55</v>
      </c>
      <c r="C421">
        <v>48439</v>
      </c>
      <c r="D421">
        <v>0.20247920528987989</v>
      </c>
      <c r="E421">
        <v>0.184877443256702</v>
      </c>
      <c r="F421">
        <v>0.10596998324093709</v>
      </c>
      <c r="G421">
        <v>0.50667336821248099</v>
      </c>
      <c r="H421">
        <v>0.71299999999999997</v>
      </c>
      <c r="I421">
        <v>3.3753822241854158E-2</v>
      </c>
    </row>
    <row r="422" spans="1:9" hidden="1">
      <c r="A422">
        <v>2018</v>
      </c>
      <c r="B422" t="s">
        <v>52</v>
      </c>
      <c r="C422">
        <v>48453</v>
      </c>
      <c r="D422">
        <v>0.2404152306056917</v>
      </c>
      <c r="E422">
        <v>0.22148357226740389</v>
      </c>
      <c r="F422">
        <v>9.1472861870576211E-2</v>
      </c>
      <c r="G422">
        <v>0.44662833525632828</v>
      </c>
      <c r="H422">
        <v>0.70499999999999996</v>
      </c>
      <c r="I422">
        <v>0</v>
      </c>
    </row>
    <row r="423" spans="1:9" hidden="1">
      <c r="A423">
        <v>2018</v>
      </c>
      <c r="B423" t="s">
        <v>54</v>
      </c>
      <c r="C423">
        <v>48453</v>
      </c>
      <c r="D423">
        <v>0.16961462086812451</v>
      </c>
      <c r="E423">
        <v>0.2022975116972309</v>
      </c>
      <c r="F423">
        <v>0.10864144796149949</v>
      </c>
      <c r="G423">
        <v>0.51944641947314507</v>
      </c>
      <c r="H423">
        <v>0.70499999999999996</v>
      </c>
      <c r="I423">
        <v>0</v>
      </c>
    </row>
    <row r="424" spans="1:9" hidden="1">
      <c r="A424">
        <v>2018</v>
      </c>
      <c r="B424" t="s">
        <v>55</v>
      </c>
      <c r="C424">
        <v>48453</v>
      </c>
      <c r="D424">
        <v>0.22377054232932089</v>
      </c>
      <c r="E424">
        <v>0.17833051048529669</v>
      </c>
      <c r="F424">
        <v>0.10341961805787479</v>
      </c>
      <c r="G424">
        <v>0.49447932912750753</v>
      </c>
      <c r="H424">
        <v>0.70499999999999996</v>
      </c>
      <c r="I424">
        <v>7.6266306913777365E-2</v>
      </c>
    </row>
    <row r="425" spans="1:9" hidden="1">
      <c r="A425">
        <v>2018</v>
      </c>
      <c r="B425" t="s">
        <v>52</v>
      </c>
      <c r="C425">
        <v>53033</v>
      </c>
      <c r="D425">
        <v>0.13730730028204999</v>
      </c>
      <c r="E425">
        <v>0.26779463275070231</v>
      </c>
      <c r="F425">
        <v>0.1011278714808997</v>
      </c>
      <c r="G425">
        <v>0.49377019548634821</v>
      </c>
      <c r="H425">
        <v>0.93299999999999994</v>
      </c>
      <c r="I425">
        <v>0</v>
      </c>
    </row>
    <row r="426" spans="1:9" hidden="1">
      <c r="A426">
        <v>2018</v>
      </c>
      <c r="B426" t="s">
        <v>54</v>
      </c>
      <c r="C426">
        <v>53033</v>
      </c>
      <c r="D426">
        <v>9.3518524481582321E-2</v>
      </c>
      <c r="E426">
        <v>0.236131322213773</v>
      </c>
      <c r="F426">
        <v>0.1159516288599666</v>
      </c>
      <c r="G426">
        <v>0.55439852444467808</v>
      </c>
      <c r="H426">
        <v>0.93299999999999994</v>
      </c>
      <c r="I426">
        <v>0</v>
      </c>
    </row>
    <row r="427" spans="1:9" hidden="1">
      <c r="A427">
        <v>2018</v>
      </c>
      <c r="B427" t="s">
        <v>55</v>
      </c>
      <c r="C427">
        <v>53033</v>
      </c>
      <c r="D427">
        <v>0.12723779969976989</v>
      </c>
      <c r="E427">
        <v>0.21466813670907331</v>
      </c>
      <c r="F427">
        <v>0.1138316717618334</v>
      </c>
      <c r="G427">
        <v>0.54426239182932323</v>
      </c>
      <c r="H427">
        <v>0.93299999999999994</v>
      </c>
      <c r="I427">
        <v>8.3199406728068331E-2</v>
      </c>
    </row>
    <row r="428" spans="1:9" hidden="1">
      <c r="A428">
        <v>2018</v>
      </c>
      <c r="B428" t="s">
        <v>52</v>
      </c>
      <c r="C428">
        <v>1</v>
      </c>
      <c r="D428">
        <v>0.21971796865719151</v>
      </c>
      <c r="E428">
        <v>0.25090264555021058</v>
      </c>
      <c r="F428">
        <v>8.9990224315216694E-2</v>
      </c>
      <c r="G428">
        <v>0.43938916147738111</v>
      </c>
      <c r="H428">
        <v>0.76900000000000002</v>
      </c>
      <c r="I428">
        <v>0</v>
      </c>
    </row>
    <row r="429" spans="1:9" hidden="1">
      <c r="A429">
        <v>2018</v>
      </c>
      <c r="B429" t="s">
        <v>54</v>
      </c>
      <c r="C429">
        <v>1</v>
      </c>
      <c r="D429">
        <v>0.1546895329291085</v>
      </c>
      <c r="E429">
        <v>0.22869059594632199</v>
      </c>
      <c r="F429">
        <v>0.1066578087464444</v>
      </c>
      <c r="G429">
        <v>0.50996206237812503</v>
      </c>
      <c r="H429">
        <v>0.76900000000000002</v>
      </c>
      <c r="I429">
        <v>0</v>
      </c>
    </row>
    <row r="430" spans="1:9" hidden="1">
      <c r="A430">
        <v>2018</v>
      </c>
      <c r="B430" t="s">
        <v>55</v>
      </c>
      <c r="C430">
        <v>1</v>
      </c>
      <c r="D430">
        <v>0.20558930179128251</v>
      </c>
      <c r="E430">
        <v>0.2030875839942182</v>
      </c>
      <c r="F430">
        <v>0.1022821848219366</v>
      </c>
      <c r="G430">
        <v>0.48904092939256261</v>
      </c>
      <c r="H430">
        <v>0.76900000000000002</v>
      </c>
      <c r="I430">
        <v>4.2153146181886883E-2</v>
      </c>
    </row>
    <row r="431" spans="1:9" hidden="1">
      <c r="A431">
        <v>2018</v>
      </c>
      <c r="B431" t="s">
        <v>52</v>
      </c>
      <c r="C431">
        <v>2</v>
      </c>
      <c r="D431">
        <v>0.17172610778122391</v>
      </c>
      <c r="E431">
        <v>0.12892645123641591</v>
      </c>
      <c r="F431">
        <v>0.1188834223192288</v>
      </c>
      <c r="G431">
        <v>0.58046401866313135</v>
      </c>
      <c r="H431">
        <v>0.96599999999999997</v>
      </c>
      <c r="I431">
        <v>0</v>
      </c>
    </row>
    <row r="432" spans="1:9" hidden="1">
      <c r="A432">
        <v>2018</v>
      </c>
      <c r="B432" t="s">
        <v>54</v>
      </c>
      <c r="C432">
        <v>2</v>
      </c>
      <c r="D432">
        <v>0.1148148694662386</v>
      </c>
      <c r="E432">
        <v>0.1115967510714302</v>
      </c>
      <c r="F432">
        <v>0.1338089239237259</v>
      </c>
      <c r="G432">
        <v>0.63977945553860527</v>
      </c>
      <c r="H432">
        <v>0.96599999999999997</v>
      </c>
      <c r="I432">
        <v>0</v>
      </c>
    </row>
    <row r="433" spans="1:9" hidden="1">
      <c r="A433">
        <v>2018</v>
      </c>
      <c r="B433" t="s">
        <v>55</v>
      </c>
      <c r="C433">
        <v>2</v>
      </c>
      <c r="D433">
        <v>0.1535848591348235</v>
      </c>
      <c r="E433">
        <v>9.9746416436851185E-2</v>
      </c>
      <c r="F433">
        <v>0.1291525844955124</v>
      </c>
      <c r="G433">
        <v>0.61751613993281285</v>
      </c>
      <c r="H433">
        <v>0.96599999999999997</v>
      </c>
      <c r="I433">
        <v>2.388163525248535E-2</v>
      </c>
    </row>
    <row r="434" spans="1:9" hidden="1">
      <c r="A434">
        <v>2018</v>
      </c>
      <c r="B434" t="s">
        <v>52</v>
      </c>
      <c r="C434">
        <v>4</v>
      </c>
      <c r="D434">
        <v>0.2097603412286955</v>
      </c>
      <c r="E434">
        <v>0.24530396429098081</v>
      </c>
      <c r="F434">
        <v>9.2634671276877703E-2</v>
      </c>
      <c r="G434">
        <v>0.45230102320344612</v>
      </c>
      <c r="H434">
        <v>0.80244186046511645</v>
      </c>
      <c r="I434">
        <v>0</v>
      </c>
    </row>
    <row r="435" spans="1:9" hidden="1">
      <c r="A435">
        <v>2018</v>
      </c>
      <c r="B435" t="s">
        <v>54</v>
      </c>
      <c r="C435">
        <v>4</v>
      </c>
      <c r="D435">
        <v>0.14679727697928871</v>
      </c>
      <c r="E435">
        <v>0.2222526246198826</v>
      </c>
      <c r="F435">
        <v>0.1091365330167746</v>
      </c>
      <c r="G435">
        <v>0.5218135653840541</v>
      </c>
      <c r="H435">
        <v>0.80244186046511645</v>
      </c>
      <c r="I435">
        <v>0</v>
      </c>
    </row>
    <row r="436" spans="1:9" hidden="1">
      <c r="A436">
        <v>2018</v>
      </c>
      <c r="B436" t="s">
        <v>55</v>
      </c>
      <c r="C436">
        <v>4</v>
      </c>
      <c r="D436">
        <v>0.19558206276889001</v>
      </c>
      <c r="E436">
        <v>0.19785790409043361</v>
      </c>
      <c r="F436">
        <v>0.1049177411197728</v>
      </c>
      <c r="G436">
        <v>0.50164229202090371</v>
      </c>
      <c r="H436">
        <v>0.80244186046511645</v>
      </c>
      <c r="I436">
        <v>0.1091581500630885</v>
      </c>
    </row>
    <row r="437" spans="1:9" hidden="1">
      <c r="A437">
        <v>2018</v>
      </c>
      <c r="B437" t="s">
        <v>52</v>
      </c>
      <c r="C437">
        <v>5</v>
      </c>
      <c r="D437">
        <v>0.23099243442317291</v>
      </c>
      <c r="E437">
        <v>0.23871315785271749</v>
      </c>
      <c r="F437">
        <v>9.0145770660767705E-2</v>
      </c>
      <c r="G437">
        <v>0.44014863706334179</v>
      </c>
      <c r="H437">
        <v>0.80244186046511645</v>
      </c>
      <c r="I437">
        <v>0</v>
      </c>
    </row>
    <row r="438" spans="1:9" hidden="1">
      <c r="A438">
        <v>2018</v>
      </c>
      <c r="B438" t="s">
        <v>54</v>
      </c>
      <c r="C438">
        <v>5</v>
      </c>
      <c r="D438">
        <v>0.16297053680059981</v>
      </c>
      <c r="E438">
        <v>0.21803961715171671</v>
      </c>
      <c r="F438">
        <v>0.10706774742004301</v>
      </c>
      <c r="G438">
        <v>0.51192209862764038</v>
      </c>
      <c r="H438">
        <v>0.80244186046511645</v>
      </c>
      <c r="I438">
        <v>0</v>
      </c>
    </row>
    <row r="439" spans="1:9" hidden="1">
      <c r="A439">
        <v>2018</v>
      </c>
      <c r="B439" t="s">
        <v>55</v>
      </c>
      <c r="C439">
        <v>5</v>
      </c>
      <c r="D439">
        <v>0.21577087677431939</v>
      </c>
      <c r="E439">
        <v>0.1928921813730419</v>
      </c>
      <c r="F439">
        <v>0.1022845766124921</v>
      </c>
      <c r="G439">
        <v>0.48905236524014639</v>
      </c>
      <c r="H439">
        <v>0.80244186046511645</v>
      </c>
      <c r="I439">
        <v>4.0567073698048968E-2</v>
      </c>
    </row>
    <row r="440" spans="1:9" hidden="1">
      <c r="A440">
        <v>2018</v>
      </c>
      <c r="B440" t="s">
        <v>52</v>
      </c>
      <c r="C440">
        <v>6</v>
      </c>
      <c r="D440">
        <v>0.16415772443209439</v>
      </c>
      <c r="E440">
        <v>0.25981241747311667</v>
      </c>
      <c r="F440">
        <v>9.7920428209725213E-2</v>
      </c>
      <c r="G440">
        <v>0.47810942988506377</v>
      </c>
      <c r="H440">
        <v>0.74299999999999999</v>
      </c>
      <c r="I440">
        <v>0</v>
      </c>
    </row>
    <row r="441" spans="1:9" hidden="1">
      <c r="A441">
        <v>2018</v>
      </c>
      <c r="B441" t="s">
        <v>54</v>
      </c>
      <c r="C441">
        <v>6</v>
      </c>
      <c r="D441">
        <v>0.11293680364067921</v>
      </c>
      <c r="E441">
        <v>0.23140982048474129</v>
      </c>
      <c r="F441">
        <v>0.1134095017736854</v>
      </c>
      <c r="G441">
        <v>0.54224387410089414</v>
      </c>
      <c r="H441">
        <v>0.74299999999999999</v>
      </c>
      <c r="I441">
        <v>0</v>
      </c>
    </row>
    <row r="442" spans="1:9" hidden="1">
      <c r="A442">
        <v>2018</v>
      </c>
      <c r="B442" t="s">
        <v>55</v>
      </c>
      <c r="C442">
        <v>6</v>
      </c>
      <c r="D442">
        <v>0.152483555576932</v>
      </c>
      <c r="E442">
        <v>0.20876841160807069</v>
      </c>
      <c r="F442">
        <v>0.11048535525931261</v>
      </c>
      <c r="G442">
        <v>0.52826267755568468</v>
      </c>
      <c r="H442">
        <v>0.74299999999999999</v>
      </c>
      <c r="I442">
        <v>0.20744392963867719</v>
      </c>
    </row>
    <row r="443" spans="1:9" hidden="1">
      <c r="A443">
        <v>2018</v>
      </c>
      <c r="B443" t="s">
        <v>52</v>
      </c>
      <c r="C443">
        <v>8</v>
      </c>
      <c r="D443">
        <v>0.18660917964609519</v>
      </c>
      <c r="E443">
        <v>0.3460476749516323</v>
      </c>
      <c r="F443">
        <v>7.9444563984979955E-2</v>
      </c>
      <c r="G443">
        <v>0.3878985814172925</v>
      </c>
      <c r="H443">
        <v>0.84200000000000008</v>
      </c>
      <c r="I443">
        <v>0</v>
      </c>
    </row>
    <row r="444" spans="1:9" hidden="1">
      <c r="A444">
        <v>2018</v>
      </c>
      <c r="B444" t="s">
        <v>54</v>
      </c>
      <c r="C444">
        <v>8</v>
      </c>
      <c r="D444">
        <v>0.13255248506453901</v>
      </c>
      <c r="E444">
        <v>0.31822809487766779</v>
      </c>
      <c r="F444">
        <v>9.4999435807223934E-2</v>
      </c>
      <c r="G444">
        <v>0.45421998425056931</v>
      </c>
      <c r="H444">
        <v>0.84200000000000008</v>
      </c>
      <c r="I444">
        <v>0</v>
      </c>
    </row>
    <row r="445" spans="1:9" hidden="1">
      <c r="A445">
        <v>2018</v>
      </c>
      <c r="B445" t="s">
        <v>55</v>
      </c>
      <c r="C445">
        <v>8</v>
      </c>
      <c r="D445">
        <v>0.178768023643502</v>
      </c>
      <c r="E445">
        <v>0.28677148608864972</v>
      </c>
      <c r="F445">
        <v>9.2446558119439942E-2</v>
      </c>
      <c r="G445">
        <v>0.44201393214840828</v>
      </c>
      <c r="H445">
        <v>0.84200000000000008</v>
      </c>
      <c r="I445">
        <v>4.4416637395114887E-2</v>
      </c>
    </row>
    <row r="446" spans="1:9" hidden="1">
      <c r="A446">
        <v>2018</v>
      </c>
      <c r="B446" t="s">
        <v>52</v>
      </c>
      <c r="C446">
        <v>9</v>
      </c>
      <c r="D446">
        <v>0.13956037871394461</v>
      </c>
      <c r="E446">
        <v>0.2213419144993477</v>
      </c>
      <c r="F446">
        <v>0.1086414536277559</v>
      </c>
      <c r="G446">
        <v>0.53045625315895173</v>
      </c>
      <c r="H446">
        <v>0.83599999999999997</v>
      </c>
      <c r="I446">
        <v>0</v>
      </c>
    </row>
    <row r="447" spans="1:9" hidden="1">
      <c r="A447">
        <v>2018</v>
      </c>
      <c r="B447" t="s">
        <v>54</v>
      </c>
      <c r="C447">
        <v>9</v>
      </c>
      <c r="D447">
        <v>9.4076572260362909E-2</v>
      </c>
      <c r="E447">
        <v>0.1931660151115005</v>
      </c>
      <c r="F447">
        <v>0.1232868860681666</v>
      </c>
      <c r="G447">
        <v>0.58947052655997001</v>
      </c>
      <c r="H447">
        <v>0.83599999999999997</v>
      </c>
      <c r="I447">
        <v>0</v>
      </c>
    </row>
    <row r="448" spans="1:9" hidden="1">
      <c r="A448">
        <v>2018</v>
      </c>
      <c r="B448" t="s">
        <v>55</v>
      </c>
      <c r="C448">
        <v>9</v>
      </c>
      <c r="D448">
        <v>0.12757208903145861</v>
      </c>
      <c r="E448">
        <v>0.17502512083718541</v>
      </c>
      <c r="F448">
        <v>0.12063097037954509</v>
      </c>
      <c r="G448">
        <v>0.5767718197518108</v>
      </c>
      <c r="H448">
        <v>0.83599999999999997</v>
      </c>
      <c r="I448">
        <v>3.6046263137499292E-2</v>
      </c>
    </row>
    <row r="449" spans="1:9" hidden="1">
      <c r="A449">
        <v>2018</v>
      </c>
      <c r="B449" t="s">
        <v>52</v>
      </c>
      <c r="C449">
        <v>10</v>
      </c>
      <c r="D449">
        <v>0.17717705236042439</v>
      </c>
      <c r="E449">
        <v>0.2218363147793494</v>
      </c>
      <c r="F449">
        <v>0.10216287855743469</v>
      </c>
      <c r="G449">
        <v>0.49882375430279158</v>
      </c>
      <c r="H449">
        <v>0.85699999999999998</v>
      </c>
      <c r="I449">
        <v>0</v>
      </c>
    </row>
    <row r="450" spans="1:9" hidden="1">
      <c r="A450">
        <v>2018</v>
      </c>
      <c r="B450" t="s">
        <v>54</v>
      </c>
      <c r="C450">
        <v>10</v>
      </c>
      <c r="D450">
        <v>0.1214639537232448</v>
      </c>
      <c r="E450">
        <v>0.19688847540186011</v>
      </c>
      <c r="F450">
        <v>0.1179057627744947</v>
      </c>
      <c r="G450">
        <v>0.56374180810040042</v>
      </c>
      <c r="H450">
        <v>0.85699999999999998</v>
      </c>
      <c r="I450">
        <v>0</v>
      </c>
    </row>
    <row r="451" spans="1:9" hidden="1">
      <c r="A451">
        <v>2018</v>
      </c>
      <c r="B451" t="s">
        <v>55</v>
      </c>
      <c r="C451">
        <v>10</v>
      </c>
      <c r="D451">
        <v>0.16306823612711399</v>
      </c>
      <c r="E451">
        <v>0.17661912930413701</v>
      </c>
      <c r="F451">
        <v>0.11421542183233779</v>
      </c>
      <c r="G451">
        <v>0.54609721273641132</v>
      </c>
      <c r="H451">
        <v>0.85699999999999998</v>
      </c>
      <c r="I451">
        <v>2.0354580613305018E-2</v>
      </c>
    </row>
    <row r="452" spans="1:9" hidden="1">
      <c r="A452">
        <v>2018</v>
      </c>
      <c r="B452" t="s">
        <v>52</v>
      </c>
      <c r="C452">
        <v>11</v>
      </c>
      <c r="D452">
        <v>7.8655939741982761E-2</v>
      </c>
      <c r="E452">
        <v>0.37361514371688648</v>
      </c>
      <c r="F452">
        <v>9.3109496490250701E-2</v>
      </c>
      <c r="G452">
        <v>0.45461942005088007</v>
      </c>
      <c r="H452">
        <v>0.79599999999999993</v>
      </c>
      <c r="I452">
        <v>0</v>
      </c>
    </row>
    <row r="453" spans="1:9" hidden="1">
      <c r="A453">
        <v>2018</v>
      </c>
      <c r="B453" t="s">
        <v>54</v>
      </c>
      <c r="C453">
        <v>11</v>
      </c>
      <c r="D453">
        <v>5.3560462893164303E-2</v>
      </c>
      <c r="E453">
        <v>0.32937071411137459</v>
      </c>
      <c r="F453">
        <v>0.1067354647303403</v>
      </c>
      <c r="G453">
        <v>0.51033335826512083</v>
      </c>
      <c r="H453">
        <v>0.79599999999999993</v>
      </c>
      <c r="I453">
        <v>0</v>
      </c>
    </row>
    <row r="454" spans="1:9" hidden="1">
      <c r="A454">
        <v>2018</v>
      </c>
      <c r="B454" t="s">
        <v>55</v>
      </c>
      <c r="C454">
        <v>11</v>
      </c>
      <c r="D454">
        <v>7.4504623505910472E-2</v>
      </c>
      <c r="E454">
        <v>0.30613949926936118</v>
      </c>
      <c r="F454">
        <v>0.10713106046768341</v>
      </c>
      <c r="G454">
        <v>0.5122248167570449</v>
      </c>
      <c r="H454">
        <v>0.79599999999999993</v>
      </c>
      <c r="I454">
        <v>0.1125826469849719</v>
      </c>
    </row>
    <row r="455" spans="1:9" hidden="1">
      <c r="A455">
        <v>2018</v>
      </c>
      <c r="B455" t="s">
        <v>52</v>
      </c>
      <c r="C455">
        <v>12</v>
      </c>
      <c r="D455">
        <v>0.1705753701147282</v>
      </c>
      <c r="E455">
        <v>0.27161244197673412</v>
      </c>
      <c r="F455">
        <v>9.4823571266369117E-2</v>
      </c>
      <c r="G455">
        <v>0.46298861664216862</v>
      </c>
      <c r="H455">
        <v>0.77700000000000002</v>
      </c>
      <c r="I455">
        <v>0</v>
      </c>
    </row>
    <row r="456" spans="1:9" hidden="1">
      <c r="A456">
        <v>2018</v>
      </c>
      <c r="B456" t="s">
        <v>54</v>
      </c>
      <c r="C456">
        <v>12</v>
      </c>
      <c r="D456">
        <v>0.11803787189090729</v>
      </c>
      <c r="E456">
        <v>0.24333379061776159</v>
      </c>
      <c r="F456">
        <v>0.110464651351545</v>
      </c>
      <c r="G456">
        <v>0.52816368613978615</v>
      </c>
      <c r="H456">
        <v>0.77700000000000002</v>
      </c>
      <c r="I456">
        <v>0</v>
      </c>
    </row>
    <row r="457" spans="1:9" hidden="1">
      <c r="A457">
        <v>2018</v>
      </c>
      <c r="B457" t="s">
        <v>55</v>
      </c>
      <c r="C457">
        <v>12</v>
      </c>
      <c r="D457">
        <v>0.15920232739418211</v>
      </c>
      <c r="E457">
        <v>0.21929359457805089</v>
      </c>
      <c r="F457">
        <v>0.1075026384870255</v>
      </c>
      <c r="G457">
        <v>0.51400143954074162</v>
      </c>
      <c r="H457">
        <v>0.77700000000000002</v>
      </c>
      <c r="I457">
        <v>7.8330587952269631E-2</v>
      </c>
    </row>
    <row r="458" spans="1:9" hidden="1">
      <c r="A458">
        <v>2018</v>
      </c>
      <c r="B458" t="s">
        <v>52</v>
      </c>
      <c r="C458">
        <v>13</v>
      </c>
      <c r="D458">
        <v>0.21439011731398949</v>
      </c>
      <c r="E458">
        <v>0.2756621746609651</v>
      </c>
      <c r="F458">
        <v>8.6686995878195255E-2</v>
      </c>
      <c r="G458">
        <v>0.42326071214685013</v>
      </c>
      <c r="H458">
        <v>0.76300000000000001</v>
      </c>
      <c r="I458">
        <v>0</v>
      </c>
    </row>
    <row r="459" spans="1:9" hidden="1">
      <c r="A459">
        <v>2018</v>
      </c>
      <c r="B459" t="s">
        <v>54</v>
      </c>
      <c r="C459">
        <v>13</v>
      </c>
      <c r="D459">
        <v>0.1515169261301948</v>
      </c>
      <c r="E459">
        <v>0.25222102122063261</v>
      </c>
      <c r="F459">
        <v>0.10313648157045879</v>
      </c>
      <c r="G459">
        <v>0.49312557107871391</v>
      </c>
      <c r="H459">
        <v>0.76300000000000001</v>
      </c>
      <c r="I459">
        <v>0</v>
      </c>
    </row>
    <row r="460" spans="1:9" hidden="1">
      <c r="A460">
        <v>2018</v>
      </c>
      <c r="B460" t="s">
        <v>55</v>
      </c>
      <c r="C460">
        <v>13</v>
      </c>
      <c r="D460">
        <v>0.20194692018308119</v>
      </c>
      <c r="E460">
        <v>0.22462228786575439</v>
      </c>
      <c r="F460">
        <v>9.9187318802597818E-2</v>
      </c>
      <c r="G460">
        <v>0.47424347314856657</v>
      </c>
      <c r="H460">
        <v>0.76300000000000001</v>
      </c>
      <c r="I460">
        <v>7.3522027821335628E-2</v>
      </c>
    </row>
    <row r="461" spans="1:9" hidden="1">
      <c r="A461">
        <v>2018</v>
      </c>
      <c r="B461" t="s">
        <v>52</v>
      </c>
      <c r="C461">
        <v>15</v>
      </c>
      <c r="D461">
        <v>0.11898777926584</v>
      </c>
      <c r="E461">
        <v>0.26857711406482682</v>
      </c>
      <c r="F461">
        <v>0.10410902673357859</v>
      </c>
      <c r="G461">
        <v>0.50832607993575463</v>
      </c>
      <c r="H461">
        <v>0.85699999999999998</v>
      </c>
      <c r="I461">
        <v>0</v>
      </c>
    </row>
    <row r="462" spans="1:9" hidden="1">
      <c r="A462">
        <v>2018</v>
      </c>
      <c r="B462" t="s">
        <v>54</v>
      </c>
      <c r="C462">
        <v>15</v>
      </c>
      <c r="D462">
        <v>8.040018232953966E-2</v>
      </c>
      <c r="E462">
        <v>0.23494780398425771</v>
      </c>
      <c r="F462">
        <v>0.1184254464593127</v>
      </c>
      <c r="G462">
        <v>0.56622656722688969</v>
      </c>
      <c r="H462">
        <v>0.85699999999999998</v>
      </c>
      <c r="I462">
        <v>0</v>
      </c>
    </row>
    <row r="463" spans="1:9" hidden="1">
      <c r="A463">
        <v>2018</v>
      </c>
      <c r="B463" t="s">
        <v>55</v>
      </c>
      <c r="C463">
        <v>15</v>
      </c>
      <c r="D463">
        <v>0.1099263430602251</v>
      </c>
      <c r="E463">
        <v>0.21464047478851489</v>
      </c>
      <c r="F463">
        <v>0.116830849176993</v>
      </c>
      <c r="G463">
        <v>0.55860233297426687</v>
      </c>
      <c r="H463">
        <v>0.85699999999999998</v>
      </c>
      <c r="I463">
        <v>3.0450724507379231E-2</v>
      </c>
    </row>
    <row r="464" spans="1:9" hidden="1">
      <c r="A464">
        <v>2018</v>
      </c>
      <c r="B464" t="s">
        <v>52</v>
      </c>
      <c r="C464">
        <v>16</v>
      </c>
      <c r="D464">
        <v>0.18709952669219609</v>
      </c>
      <c r="E464">
        <v>0.25233827037542728</v>
      </c>
      <c r="F464">
        <v>9.5291051632071216E-2</v>
      </c>
      <c r="G464">
        <v>0.46527115130030527</v>
      </c>
      <c r="H464">
        <v>0.80244186046511645</v>
      </c>
      <c r="I464">
        <v>0</v>
      </c>
    </row>
    <row r="465" spans="1:9" hidden="1">
      <c r="A465">
        <v>2018</v>
      </c>
      <c r="B465" t="s">
        <v>54</v>
      </c>
      <c r="C465">
        <v>16</v>
      </c>
      <c r="D465">
        <v>0.12982104366684591</v>
      </c>
      <c r="E465">
        <v>0.22667480039130039</v>
      </c>
      <c r="F465">
        <v>0.11130803012691561</v>
      </c>
      <c r="G465">
        <v>0.53219612581493814</v>
      </c>
      <c r="H465">
        <v>0.80244186046511645</v>
      </c>
      <c r="I465">
        <v>0</v>
      </c>
    </row>
    <row r="466" spans="1:9" hidden="1">
      <c r="A466">
        <v>2018</v>
      </c>
      <c r="B466" t="s">
        <v>55</v>
      </c>
      <c r="C466">
        <v>16</v>
      </c>
      <c r="D466">
        <v>0.1741154702530858</v>
      </c>
      <c r="E466">
        <v>0.20313791440169071</v>
      </c>
      <c r="F466">
        <v>0.1077175623222303</v>
      </c>
      <c r="G466">
        <v>0.51502905302299329</v>
      </c>
      <c r="H466">
        <v>0.80244186046511645</v>
      </c>
      <c r="I466">
        <v>2.4183034517888849E-2</v>
      </c>
    </row>
    <row r="467" spans="1:9" hidden="1">
      <c r="A467">
        <v>2018</v>
      </c>
      <c r="B467" t="s">
        <v>52</v>
      </c>
      <c r="C467">
        <v>17</v>
      </c>
      <c r="D467">
        <v>0.1735562861100346</v>
      </c>
      <c r="E467">
        <v>0.29954521233663989</v>
      </c>
      <c r="F467">
        <v>8.956849401142343E-2</v>
      </c>
      <c r="G467">
        <v>0.4373300075419021</v>
      </c>
      <c r="H467">
        <v>0.81799999999999995</v>
      </c>
      <c r="I467">
        <v>0</v>
      </c>
    </row>
    <row r="468" spans="1:9" hidden="1">
      <c r="A468">
        <v>2018</v>
      </c>
      <c r="B468" t="s">
        <v>54</v>
      </c>
      <c r="C468">
        <v>17</v>
      </c>
      <c r="D468">
        <v>0.1211064634736914</v>
      </c>
      <c r="E468">
        <v>0.27060578036045541</v>
      </c>
      <c r="F468">
        <v>0.1052165883684839</v>
      </c>
      <c r="G468">
        <v>0.50307116779736938</v>
      </c>
      <c r="H468">
        <v>0.81799999999999995</v>
      </c>
      <c r="I468">
        <v>0</v>
      </c>
    </row>
    <row r="469" spans="1:9" hidden="1">
      <c r="A469">
        <v>2018</v>
      </c>
      <c r="B469" t="s">
        <v>55</v>
      </c>
      <c r="C469">
        <v>17</v>
      </c>
      <c r="D469">
        <v>0.16347357680396929</v>
      </c>
      <c r="E469">
        <v>0.24406909770151139</v>
      </c>
      <c r="F469">
        <v>0.1024783713145351</v>
      </c>
      <c r="G469">
        <v>0.48997895417998422</v>
      </c>
      <c r="H469">
        <v>0.81799999999999995</v>
      </c>
      <c r="I469">
        <v>0.14130965165815881</v>
      </c>
    </row>
    <row r="470" spans="1:9" hidden="1">
      <c r="A470">
        <v>2018</v>
      </c>
      <c r="B470" t="s">
        <v>52</v>
      </c>
      <c r="C470">
        <v>18</v>
      </c>
      <c r="D470">
        <v>0.22789580273270871</v>
      </c>
      <c r="E470">
        <v>0.2344493124061752</v>
      </c>
      <c r="F470">
        <v>9.139699238643903E-2</v>
      </c>
      <c r="G470">
        <v>0.44625789247467701</v>
      </c>
      <c r="H470">
        <v>0.67500000000000004</v>
      </c>
      <c r="I470">
        <v>0</v>
      </c>
    </row>
    <row r="471" spans="1:9" hidden="1">
      <c r="A471">
        <v>2018</v>
      </c>
      <c r="B471" t="s">
        <v>54</v>
      </c>
      <c r="C471">
        <v>18</v>
      </c>
      <c r="D471">
        <v>0.16038287024617651</v>
      </c>
      <c r="E471">
        <v>0.21360840189266139</v>
      </c>
      <c r="F471">
        <v>0.1082818155828329</v>
      </c>
      <c r="G471">
        <v>0.51772691227832923</v>
      </c>
      <c r="H471">
        <v>0.67500000000000004</v>
      </c>
      <c r="I471">
        <v>0</v>
      </c>
    </row>
    <row r="472" spans="1:9" hidden="1">
      <c r="A472">
        <v>2018</v>
      </c>
      <c r="B472" t="s">
        <v>55</v>
      </c>
      <c r="C472">
        <v>18</v>
      </c>
      <c r="D472">
        <v>0.21248101098808941</v>
      </c>
      <c r="E472">
        <v>0.18909321980574159</v>
      </c>
      <c r="F472">
        <v>0.1035107433766778</v>
      </c>
      <c r="G472">
        <v>0.49491502582949121</v>
      </c>
      <c r="H472">
        <v>0.67500000000000004</v>
      </c>
      <c r="I472">
        <v>2.9724478399192851E-2</v>
      </c>
    </row>
    <row r="473" spans="1:9" hidden="1">
      <c r="A473">
        <v>2018</v>
      </c>
      <c r="B473" t="s">
        <v>52</v>
      </c>
      <c r="C473">
        <v>19</v>
      </c>
      <c r="D473">
        <v>0.24516431650830389</v>
      </c>
      <c r="E473">
        <v>0.13643399269381709</v>
      </c>
      <c r="F473">
        <v>0.10512329789436339</v>
      </c>
      <c r="G473">
        <v>0.51327839290351551</v>
      </c>
      <c r="H473">
        <v>0.91299999999999992</v>
      </c>
      <c r="I473">
        <v>0</v>
      </c>
    </row>
    <row r="474" spans="1:9" hidden="1">
      <c r="A474">
        <v>2018</v>
      </c>
      <c r="B474" t="s">
        <v>54</v>
      </c>
      <c r="C474">
        <v>19</v>
      </c>
      <c r="D474">
        <v>0.16967388198454719</v>
      </c>
      <c r="E474">
        <v>0.1222441368853681</v>
      </c>
      <c r="F474">
        <v>0.122478168571572</v>
      </c>
      <c r="G474">
        <v>0.58560381255851268</v>
      </c>
      <c r="H474">
        <v>0.91299999999999992</v>
      </c>
      <c r="I474">
        <v>0</v>
      </c>
    </row>
    <row r="475" spans="1:9" hidden="1">
      <c r="A475">
        <v>2018</v>
      </c>
      <c r="B475" t="s">
        <v>55</v>
      </c>
      <c r="C475">
        <v>19</v>
      </c>
      <c r="D475">
        <v>0.2225892556401384</v>
      </c>
      <c r="E475">
        <v>0.1071550696350278</v>
      </c>
      <c r="F475">
        <v>0.1159352867361266</v>
      </c>
      <c r="G475">
        <v>0.55432038798870709</v>
      </c>
      <c r="H475">
        <v>0.91299999999999992</v>
      </c>
      <c r="I475">
        <v>3.7293580951783048E-2</v>
      </c>
    </row>
    <row r="476" spans="1:9" hidden="1">
      <c r="A476">
        <v>2018</v>
      </c>
      <c r="B476" t="s">
        <v>52</v>
      </c>
      <c r="C476">
        <v>20</v>
      </c>
      <c r="D476">
        <v>0.22746954004938111</v>
      </c>
      <c r="E476">
        <v>0.23980672478026599</v>
      </c>
      <c r="F476">
        <v>9.0558736725729283E-2</v>
      </c>
      <c r="G476">
        <v>0.44216499844462348</v>
      </c>
      <c r="H476">
        <v>0.80244186046511645</v>
      </c>
      <c r="I476">
        <v>0</v>
      </c>
    </row>
    <row r="477" spans="1:9" hidden="1">
      <c r="A477">
        <v>2018</v>
      </c>
      <c r="B477" t="s">
        <v>54</v>
      </c>
      <c r="C477">
        <v>20</v>
      </c>
      <c r="D477">
        <v>0.16026884617583351</v>
      </c>
      <c r="E477">
        <v>0.21874338639209059</v>
      </c>
      <c r="F477">
        <v>0.1074133313476552</v>
      </c>
      <c r="G477">
        <v>0.51357443608442055</v>
      </c>
      <c r="H477">
        <v>0.80244186046511645</v>
      </c>
      <c r="I477">
        <v>0</v>
      </c>
    </row>
    <row r="478" spans="1:9" hidden="1">
      <c r="A478">
        <v>2018</v>
      </c>
      <c r="B478" t="s">
        <v>55</v>
      </c>
      <c r="C478">
        <v>20</v>
      </c>
      <c r="D478">
        <v>0.21241600471691721</v>
      </c>
      <c r="E478">
        <v>0.19371735933470449</v>
      </c>
      <c r="F478">
        <v>0.1027221421884414</v>
      </c>
      <c r="G478">
        <v>0.49114449375993691</v>
      </c>
      <c r="H478">
        <v>0.80244186046511645</v>
      </c>
      <c r="I478">
        <v>2.3650876455216841E-2</v>
      </c>
    </row>
    <row r="479" spans="1:9" hidden="1">
      <c r="A479">
        <v>2018</v>
      </c>
      <c r="B479" t="s">
        <v>52</v>
      </c>
      <c r="C479">
        <v>21</v>
      </c>
      <c r="D479">
        <v>0.23216533710682299</v>
      </c>
      <c r="E479">
        <v>0.2383490687123746</v>
      </c>
      <c r="F479">
        <v>9.000827888427472E-2</v>
      </c>
      <c r="G479">
        <v>0.43947731529652773</v>
      </c>
      <c r="H479">
        <v>0.80244186046511645</v>
      </c>
      <c r="I479">
        <v>0</v>
      </c>
    </row>
    <row r="480" spans="1:9" hidden="1">
      <c r="A480">
        <v>2018</v>
      </c>
      <c r="B480" t="s">
        <v>54</v>
      </c>
      <c r="C480">
        <v>21</v>
      </c>
      <c r="D480">
        <v>0.1638716483501679</v>
      </c>
      <c r="E480">
        <v>0.2178048846531403</v>
      </c>
      <c r="F480">
        <v>0.10695248267963869</v>
      </c>
      <c r="G480">
        <v>0.51137098431705297</v>
      </c>
      <c r="H480">
        <v>0.80244186046511645</v>
      </c>
      <c r="I480">
        <v>0</v>
      </c>
    </row>
    <row r="481" spans="1:9" hidden="1">
      <c r="A481">
        <v>2018</v>
      </c>
      <c r="B481" t="s">
        <v>55</v>
      </c>
      <c r="C481">
        <v>21</v>
      </c>
      <c r="D481">
        <v>0.2168882880659399</v>
      </c>
      <c r="E481">
        <v>0.1926173383518531</v>
      </c>
      <c r="F481">
        <v>0.1021388361171694</v>
      </c>
      <c r="G481">
        <v>0.48835553746503751</v>
      </c>
      <c r="H481">
        <v>0.80244186046511645</v>
      </c>
      <c r="I481">
        <v>3.2970349523162107E-2</v>
      </c>
    </row>
    <row r="482" spans="1:9" hidden="1">
      <c r="A482">
        <v>2018</v>
      </c>
      <c r="B482" t="s">
        <v>52</v>
      </c>
      <c r="C482">
        <v>22</v>
      </c>
      <c r="D482">
        <v>0.2212662542860028</v>
      </c>
      <c r="E482">
        <v>0.2308349423158283</v>
      </c>
      <c r="F482">
        <v>9.3138375885224056E-2</v>
      </c>
      <c r="G482">
        <v>0.45476042751294471</v>
      </c>
      <c r="H482">
        <v>0.79</v>
      </c>
      <c r="I482">
        <v>0</v>
      </c>
    </row>
    <row r="483" spans="1:9" hidden="1">
      <c r="A483">
        <v>2018</v>
      </c>
      <c r="B483" t="s">
        <v>54</v>
      </c>
      <c r="C483">
        <v>22</v>
      </c>
      <c r="D483">
        <v>0.1551017439915483</v>
      </c>
      <c r="E483">
        <v>0.20948395277350559</v>
      </c>
      <c r="F483">
        <v>0.10990871427089779</v>
      </c>
      <c r="G483">
        <v>0.52550558896404831</v>
      </c>
      <c r="H483">
        <v>0.79</v>
      </c>
      <c r="I483">
        <v>0</v>
      </c>
    </row>
    <row r="484" spans="1:9" hidden="1">
      <c r="A484">
        <v>2018</v>
      </c>
      <c r="B484" t="s">
        <v>55</v>
      </c>
      <c r="C484">
        <v>22</v>
      </c>
      <c r="D484">
        <v>0.20582534953492301</v>
      </c>
      <c r="E484">
        <v>0.18574982956239369</v>
      </c>
      <c r="F484">
        <v>0.1052402966937768</v>
      </c>
      <c r="G484">
        <v>0.50318452420890658</v>
      </c>
      <c r="H484">
        <v>0.79</v>
      </c>
      <c r="I484">
        <v>7.6861358204665914E-2</v>
      </c>
    </row>
    <row r="485" spans="1:9" hidden="1">
      <c r="A485">
        <v>2018</v>
      </c>
      <c r="B485" t="s">
        <v>52</v>
      </c>
      <c r="C485">
        <v>23</v>
      </c>
      <c r="D485">
        <v>0.19149054777239441</v>
      </c>
      <c r="E485">
        <v>0.16711802820463281</v>
      </c>
      <c r="F485">
        <v>0.109031367051185</v>
      </c>
      <c r="G485">
        <v>0.5323600569717879</v>
      </c>
      <c r="H485">
        <v>0.93099999999999994</v>
      </c>
      <c r="I485">
        <v>0</v>
      </c>
    </row>
    <row r="486" spans="1:9" hidden="1">
      <c r="A486">
        <v>2018</v>
      </c>
      <c r="B486" t="s">
        <v>54</v>
      </c>
      <c r="C486">
        <v>23</v>
      </c>
      <c r="D486">
        <v>0.13035424301314591</v>
      </c>
      <c r="E486">
        <v>0.1472817195484801</v>
      </c>
      <c r="F486">
        <v>0.1249485606260113</v>
      </c>
      <c r="G486">
        <v>0.59741547681236284</v>
      </c>
      <c r="H486">
        <v>0.93099999999999994</v>
      </c>
      <c r="I486">
        <v>0</v>
      </c>
    </row>
    <row r="487" spans="1:9" hidden="1">
      <c r="A487">
        <v>2018</v>
      </c>
      <c r="B487" t="s">
        <v>55</v>
      </c>
      <c r="C487">
        <v>23</v>
      </c>
      <c r="D487">
        <v>0.1738082623116558</v>
      </c>
      <c r="E487">
        <v>0.13121684010282711</v>
      </c>
      <c r="F487">
        <v>0.1202110135942753</v>
      </c>
      <c r="G487">
        <v>0.5747638839912419</v>
      </c>
      <c r="H487">
        <v>0.93099999999999994</v>
      </c>
      <c r="I487">
        <v>2.0168653978784971E-2</v>
      </c>
    </row>
    <row r="488" spans="1:9" hidden="1">
      <c r="A488">
        <v>2018</v>
      </c>
      <c r="B488" t="s">
        <v>52</v>
      </c>
      <c r="C488">
        <v>24</v>
      </c>
      <c r="D488">
        <v>0.14592893832342671</v>
      </c>
      <c r="E488">
        <v>0.33292144163715731</v>
      </c>
      <c r="F488">
        <v>8.8591230538604682E-2</v>
      </c>
      <c r="G488">
        <v>0.43255838950081121</v>
      </c>
      <c r="H488">
        <v>0.85199999999999998</v>
      </c>
      <c r="I488">
        <v>0</v>
      </c>
    </row>
    <row r="489" spans="1:9" hidden="1">
      <c r="A489">
        <v>2018</v>
      </c>
      <c r="B489" t="s">
        <v>54</v>
      </c>
      <c r="C489">
        <v>24</v>
      </c>
      <c r="D489">
        <v>0.1013986894805274</v>
      </c>
      <c r="E489">
        <v>0.29948867086866121</v>
      </c>
      <c r="F489">
        <v>0.1036295525489879</v>
      </c>
      <c r="G489">
        <v>0.49548308710182348</v>
      </c>
      <c r="H489">
        <v>0.85199999999999998</v>
      </c>
      <c r="I489">
        <v>0</v>
      </c>
    </row>
    <row r="490" spans="1:9" hidden="1">
      <c r="A490">
        <v>2018</v>
      </c>
      <c r="B490" t="s">
        <v>55</v>
      </c>
      <c r="C490">
        <v>24</v>
      </c>
      <c r="D490">
        <v>0.13818244059884499</v>
      </c>
      <c r="E490">
        <v>0.2727070709545843</v>
      </c>
      <c r="F490">
        <v>0.1018994631046609</v>
      </c>
      <c r="G490">
        <v>0.48721102534190991</v>
      </c>
      <c r="H490">
        <v>0.85199999999999998</v>
      </c>
      <c r="I490">
        <v>5.5907568304348079E-2</v>
      </c>
    </row>
    <row r="491" spans="1:9" hidden="1">
      <c r="A491">
        <v>2018</v>
      </c>
      <c r="B491" t="s">
        <v>52</v>
      </c>
      <c r="C491">
        <v>25</v>
      </c>
      <c r="D491">
        <v>0.13251474771425589</v>
      </c>
      <c r="E491">
        <v>0.24026664037065351</v>
      </c>
      <c r="F491">
        <v>0.1066221033454285</v>
      </c>
      <c r="G491">
        <v>0.520596508569662</v>
      </c>
      <c r="H491">
        <v>0.873</v>
      </c>
      <c r="I491">
        <v>0</v>
      </c>
    </row>
    <row r="492" spans="1:9" hidden="1">
      <c r="A492">
        <v>2018</v>
      </c>
      <c r="B492" t="s">
        <v>54</v>
      </c>
      <c r="C492">
        <v>25</v>
      </c>
      <c r="D492">
        <v>8.9459741486858896E-2</v>
      </c>
      <c r="E492">
        <v>0.20999290096187531</v>
      </c>
      <c r="F492">
        <v>0.1211748916609845</v>
      </c>
      <c r="G492">
        <v>0.57937246589028124</v>
      </c>
      <c r="H492">
        <v>0.873</v>
      </c>
      <c r="I492">
        <v>0</v>
      </c>
    </row>
    <row r="493" spans="1:9" hidden="1">
      <c r="A493">
        <v>2018</v>
      </c>
      <c r="B493" t="s">
        <v>55</v>
      </c>
      <c r="C493">
        <v>25</v>
      </c>
      <c r="D493">
        <v>0.12167173200430249</v>
      </c>
      <c r="E493">
        <v>0.19083680986715429</v>
      </c>
      <c r="F493">
        <v>0.1189165900900313</v>
      </c>
      <c r="G493">
        <v>0.56857486803851176</v>
      </c>
      <c r="H493">
        <v>0.873</v>
      </c>
      <c r="I493">
        <v>6.4166202234691924E-2</v>
      </c>
    </row>
    <row r="494" spans="1:9" hidden="1">
      <c r="A494">
        <v>2018</v>
      </c>
      <c r="B494" t="s">
        <v>52</v>
      </c>
      <c r="C494">
        <v>26</v>
      </c>
      <c r="D494">
        <v>0.2100695439820571</v>
      </c>
      <c r="E494">
        <v>0.17640867962894399</v>
      </c>
      <c r="F494">
        <v>0.10429375181818459</v>
      </c>
      <c r="G494">
        <v>0.50922802457081418</v>
      </c>
      <c r="H494">
        <v>0.82700000000000007</v>
      </c>
      <c r="I494">
        <v>0</v>
      </c>
    </row>
    <row r="495" spans="1:9" hidden="1">
      <c r="A495">
        <v>2018</v>
      </c>
      <c r="B495" t="s">
        <v>54</v>
      </c>
      <c r="C495">
        <v>26</v>
      </c>
      <c r="D495">
        <v>0.14452677195330729</v>
      </c>
      <c r="E495">
        <v>0.15712774293487641</v>
      </c>
      <c r="F495">
        <v>0.1207940299655893</v>
      </c>
      <c r="G495">
        <v>0.57755145514622697</v>
      </c>
      <c r="H495">
        <v>0.82700000000000007</v>
      </c>
      <c r="I495">
        <v>0</v>
      </c>
    </row>
    <row r="496" spans="1:9" hidden="1">
      <c r="A496">
        <v>2018</v>
      </c>
      <c r="B496" t="s">
        <v>55</v>
      </c>
      <c r="C496">
        <v>26</v>
      </c>
      <c r="D496">
        <v>0.19183027777376219</v>
      </c>
      <c r="E496">
        <v>0.13935328423493071</v>
      </c>
      <c r="F496">
        <v>0.1156863394617136</v>
      </c>
      <c r="G496">
        <v>0.55313009852959338</v>
      </c>
      <c r="H496">
        <v>0.82700000000000007</v>
      </c>
      <c r="I496">
        <v>2.6146499737752689E-2</v>
      </c>
    </row>
    <row r="497" spans="1:9" hidden="1">
      <c r="A497">
        <v>2018</v>
      </c>
      <c r="B497" t="s">
        <v>52</v>
      </c>
      <c r="C497">
        <v>27</v>
      </c>
      <c r="D497">
        <v>0.18571489923749121</v>
      </c>
      <c r="E497">
        <v>0.2374333717944539</v>
      </c>
      <c r="F497">
        <v>9.806013962695885E-2</v>
      </c>
      <c r="G497">
        <v>0.47879158934109622</v>
      </c>
      <c r="H497">
        <v>0.87599999999999989</v>
      </c>
      <c r="I497">
        <v>0</v>
      </c>
    </row>
    <row r="498" spans="1:9" hidden="1">
      <c r="A498">
        <v>2018</v>
      </c>
      <c r="B498" t="s">
        <v>54</v>
      </c>
      <c r="C498">
        <v>27</v>
      </c>
      <c r="D498">
        <v>0.12830219177183541</v>
      </c>
      <c r="E498">
        <v>0.21236199719802901</v>
      </c>
      <c r="F498">
        <v>0.1140464589703878</v>
      </c>
      <c r="G498">
        <v>0.54528935205974782</v>
      </c>
      <c r="H498">
        <v>0.87599999999999989</v>
      </c>
      <c r="I498">
        <v>0</v>
      </c>
    </row>
    <row r="499" spans="1:9" hidden="1">
      <c r="A499">
        <v>2018</v>
      </c>
      <c r="B499" t="s">
        <v>55</v>
      </c>
      <c r="C499">
        <v>27</v>
      </c>
      <c r="D499">
        <v>0.1719997421002219</v>
      </c>
      <c r="E499">
        <v>0.19022430444255259</v>
      </c>
      <c r="F499">
        <v>0.1103172130065523</v>
      </c>
      <c r="G499">
        <v>0.52745874045067298</v>
      </c>
      <c r="H499">
        <v>0.87599999999999989</v>
      </c>
      <c r="I499">
        <v>4.2229952765330793E-2</v>
      </c>
    </row>
    <row r="500" spans="1:9" hidden="1">
      <c r="A500">
        <v>2018</v>
      </c>
      <c r="B500" t="s">
        <v>52</v>
      </c>
      <c r="C500">
        <v>28</v>
      </c>
      <c r="D500">
        <v>0.20679358700612591</v>
      </c>
      <c r="E500">
        <v>0.30111045070967979</v>
      </c>
      <c r="F500">
        <v>8.365234313811519E-2</v>
      </c>
      <c r="G500">
        <v>0.40844361914607902</v>
      </c>
      <c r="H500">
        <v>0.70299999999999996</v>
      </c>
      <c r="I500">
        <v>0</v>
      </c>
    </row>
    <row r="501" spans="1:9" hidden="1">
      <c r="A501">
        <v>2018</v>
      </c>
      <c r="B501" t="s">
        <v>54</v>
      </c>
      <c r="C501">
        <v>28</v>
      </c>
      <c r="D501">
        <v>0.14658175774601609</v>
      </c>
      <c r="E501">
        <v>0.27632259603435139</v>
      </c>
      <c r="F501">
        <v>9.9821235002763395E-2</v>
      </c>
      <c r="G501">
        <v>0.4772744112168692</v>
      </c>
      <c r="H501">
        <v>0.70299999999999996</v>
      </c>
      <c r="I501">
        <v>0</v>
      </c>
    </row>
    <row r="502" spans="1:9" hidden="1">
      <c r="A502">
        <v>2018</v>
      </c>
      <c r="B502" t="s">
        <v>55</v>
      </c>
      <c r="C502">
        <v>28</v>
      </c>
      <c r="D502">
        <v>0.1960643961819267</v>
      </c>
      <c r="E502">
        <v>0.2469623191217474</v>
      </c>
      <c r="F502">
        <v>9.6340635224223203E-2</v>
      </c>
      <c r="G502">
        <v>0.4606326494721027</v>
      </c>
      <c r="H502">
        <v>0.70299999999999996</v>
      </c>
      <c r="I502">
        <v>4.4063024614201841E-2</v>
      </c>
    </row>
    <row r="503" spans="1:9" hidden="1">
      <c r="A503">
        <v>2018</v>
      </c>
      <c r="B503" t="s">
        <v>52</v>
      </c>
      <c r="C503">
        <v>29</v>
      </c>
      <c r="D503">
        <v>0.18332317051454081</v>
      </c>
      <c r="E503">
        <v>0.21917374656505301</v>
      </c>
      <c r="F503">
        <v>0.1015707031745034</v>
      </c>
      <c r="G503">
        <v>0.49593237974590282</v>
      </c>
      <c r="H503">
        <v>0.72199999999999998</v>
      </c>
      <c r="I503">
        <v>0</v>
      </c>
    </row>
    <row r="504" spans="1:9" hidden="1">
      <c r="A504">
        <v>2018</v>
      </c>
      <c r="B504" t="s">
        <v>54</v>
      </c>
      <c r="C504">
        <v>29</v>
      </c>
      <c r="D504">
        <v>0.12594200512696291</v>
      </c>
      <c r="E504">
        <v>0.194934849927208</v>
      </c>
      <c r="F504">
        <v>0.1174691084424735</v>
      </c>
      <c r="G504">
        <v>0.56165403650335555</v>
      </c>
      <c r="H504">
        <v>0.72199999999999998</v>
      </c>
      <c r="I504">
        <v>0</v>
      </c>
    </row>
    <row r="505" spans="1:9" hidden="1">
      <c r="A505">
        <v>2018</v>
      </c>
      <c r="B505" t="s">
        <v>55</v>
      </c>
      <c r="C505">
        <v>29</v>
      </c>
      <c r="D505">
        <v>0.1687739747407242</v>
      </c>
      <c r="E505">
        <v>0.17454999731164289</v>
      </c>
      <c r="F505">
        <v>0.1135863916767354</v>
      </c>
      <c r="G505">
        <v>0.54308963627089757</v>
      </c>
      <c r="H505">
        <v>0.72199999999999998</v>
      </c>
      <c r="I505">
        <v>4.3123157630662212E-2</v>
      </c>
    </row>
    <row r="506" spans="1:9" hidden="1">
      <c r="A506">
        <v>2018</v>
      </c>
      <c r="B506" t="s">
        <v>52</v>
      </c>
      <c r="C506">
        <v>30</v>
      </c>
      <c r="D506">
        <v>0.2196123235024619</v>
      </c>
      <c r="E506">
        <v>0.12769200629803981</v>
      </c>
      <c r="F506">
        <v>0.110952997693483</v>
      </c>
      <c r="G506">
        <v>0.54174267250601527</v>
      </c>
      <c r="H506">
        <v>0.871</v>
      </c>
      <c r="I506">
        <v>0</v>
      </c>
    </row>
    <row r="507" spans="1:9" hidden="1">
      <c r="A507">
        <v>2018</v>
      </c>
      <c r="B507" t="s">
        <v>54</v>
      </c>
      <c r="C507">
        <v>30</v>
      </c>
      <c r="D507">
        <v>0.14992822422612159</v>
      </c>
      <c r="E507">
        <v>0.1128594978752281</v>
      </c>
      <c r="F507">
        <v>0.12751688653536791</v>
      </c>
      <c r="G507">
        <v>0.60969539136328244</v>
      </c>
      <c r="H507">
        <v>0.871</v>
      </c>
      <c r="I507">
        <v>0</v>
      </c>
    </row>
    <row r="508" spans="1:9" hidden="1">
      <c r="A508">
        <v>2018</v>
      </c>
      <c r="B508" t="s">
        <v>55</v>
      </c>
      <c r="C508">
        <v>30</v>
      </c>
      <c r="D508">
        <v>0.1979835484947351</v>
      </c>
      <c r="E508">
        <v>9.9581646768914359E-2</v>
      </c>
      <c r="F508">
        <v>0.1215013666747051</v>
      </c>
      <c r="G508">
        <v>0.58093343806164544</v>
      </c>
      <c r="H508">
        <v>0.871</v>
      </c>
      <c r="I508">
        <v>1.8023340881575568E-2</v>
      </c>
    </row>
    <row r="509" spans="1:9" hidden="1">
      <c r="A509">
        <v>2018</v>
      </c>
      <c r="B509" t="s">
        <v>52</v>
      </c>
      <c r="C509">
        <v>31</v>
      </c>
      <c r="D509">
        <v>0.21647395394710511</v>
      </c>
      <c r="E509">
        <v>0.248222515591765</v>
      </c>
      <c r="F509">
        <v>9.0997281110219777E-2</v>
      </c>
      <c r="G509">
        <v>0.44430624935091012</v>
      </c>
      <c r="H509">
        <v>0.78400000000000003</v>
      </c>
      <c r="I509">
        <v>0</v>
      </c>
    </row>
    <row r="510" spans="1:9" hidden="1">
      <c r="A510">
        <v>2018</v>
      </c>
      <c r="B510" t="s">
        <v>54</v>
      </c>
      <c r="C510">
        <v>31</v>
      </c>
      <c r="D510">
        <v>0.15207506739919641</v>
      </c>
      <c r="E510">
        <v>0.22575701453045111</v>
      </c>
      <c r="F510">
        <v>0.10761746405074139</v>
      </c>
      <c r="G510">
        <v>0.51455045401961097</v>
      </c>
      <c r="H510">
        <v>0.78400000000000003</v>
      </c>
      <c r="I510">
        <v>0</v>
      </c>
    </row>
    <row r="511" spans="1:9" hidden="1">
      <c r="A511">
        <v>2018</v>
      </c>
      <c r="B511" t="s">
        <v>55</v>
      </c>
      <c r="C511">
        <v>31</v>
      </c>
      <c r="D511">
        <v>0.2022681739298379</v>
      </c>
      <c r="E511">
        <v>0.2006348043126101</v>
      </c>
      <c r="F511">
        <v>0.1032809076255392</v>
      </c>
      <c r="G511">
        <v>0.49381611413201287</v>
      </c>
      <c r="H511">
        <v>0.78400000000000003</v>
      </c>
      <c r="I511">
        <v>2.6440445943920209E-2</v>
      </c>
    </row>
    <row r="512" spans="1:9" hidden="1">
      <c r="A512">
        <v>2018</v>
      </c>
      <c r="B512" t="s">
        <v>52</v>
      </c>
      <c r="C512">
        <v>32</v>
      </c>
      <c r="D512">
        <v>0.27507814834521038</v>
      </c>
      <c r="E512">
        <v>0.22502819497640661</v>
      </c>
      <c r="F512">
        <v>8.4977888269843233E-2</v>
      </c>
      <c r="G512">
        <v>0.41491576840853978</v>
      </c>
      <c r="H512">
        <v>0.80244186046511645</v>
      </c>
      <c r="I512">
        <v>0</v>
      </c>
    </row>
    <row r="513" spans="1:9" hidden="1">
      <c r="A513">
        <v>2018</v>
      </c>
      <c r="B513" t="s">
        <v>54</v>
      </c>
      <c r="C513">
        <v>32</v>
      </c>
      <c r="D513">
        <v>0.1974066087479219</v>
      </c>
      <c r="E513">
        <v>0.20906929021136811</v>
      </c>
      <c r="F513">
        <v>0.10266289333127369</v>
      </c>
      <c r="G513">
        <v>0.49086120770943631</v>
      </c>
      <c r="H513">
        <v>0.80244186046511645</v>
      </c>
      <c r="I513">
        <v>0</v>
      </c>
    </row>
    <row r="514" spans="1:9" hidden="1">
      <c r="A514">
        <v>2018</v>
      </c>
      <c r="B514" t="s">
        <v>55</v>
      </c>
      <c r="C514">
        <v>32</v>
      </c>
      <c r="D514">
        <v>0.25792587231369751</v>
      </c>
      <c r="E514">
        <v>0.18252356739972289</v>
      </c>
      <c r="F514">
        <v>9.6786431053817276E-2</v>
      </c>
      <c r="G514">
        <v>0.46276412923276239</v>
      </c>
      <c r="H514">
        <v>0.80244186046511645</v>
      </c>
      <c r="I514">
        <v>0.2432273331101216</v>
      </c>
    </row>
    <row r="515" spans="1:9" hidden="1">
      <c r="A515">
        <v>2018</v>
      </c>
      <c r="B515" t="s">
        <v>52</v>
      </c>
      <c r="C515">
        <v>34</v>
      </c>
      <c r="D515">
        <v>0.13238293865955911</v>
      </c>
      <c r="E515">
        <v>0.26932323918571421</v>
      </c>
      <c r="F515">
        <v>0.1017051224643003</v>
      </c>
      <c r="G515">
        <v>0.49658869969042652</v>
      </c>
      <c r="H515">
        <v>0.80244186046511645</v>
      </c>
      <c r="I515">
        <v>0</v>
      </c>
    </row>
    <row r="516" spans="1:9" hidden="1">
      <c r="A516">
        <v>2018</v>
      </c>
      <c r="B516" t="s">
        <v>54</v>
      </c>
      <c r="C516">
        <v>34</v>
      </c>
      <c r="D516">
        <v>9.0000758843673187E-2</v>
      </c>
      <c r="E516">
        <v>0.23704767260123419</v>
      </c>
      <c r="F516">
        <v>0.116401600168459</v>
      </c>
      <c r="G516">
        <v>0.55654996838663362</v>
      </c>
      <c r="H516">
        <v>0.80244186046511645</v>
      </c>
      <c r="I516">
        <v>0</v>
      </c>
    </row>
    <row r="517" spans="1:9" hidden="1">
      <c r="A517">
        <v>2018</v>
      </c>
      <c r="B517" t="s">
        <v>55</v>
      </c>
      <c r="C517">
        <v>34</v>
      </c>
      <c r="D517">
        <v>0.1226232374986964</v>
      </c>
      <c r="E517">
        <v>0.21580315317643611</v>
      </c>
      <c r="F517">
        <v>0.11443353482329099</v>
      </c>
      <c r="G517">
        <v>0.54714007450157642</v>
      </c>
      <c r="H517">
        <v>0.80244186046511645</v>
      </c>
      <c r="I517">
        <v>3.180472338840188E-2</v>
      </c>
    </row>
    <row r="518" spans="1:9" hidden="1">
      <c r="A518">
        <v>2018</v>
      </c>
      <c r="B518" t="s">
        <v>52</v>
      </c>
      <c r="C518">
        <v>35</v>
      </c>
      <c r="D518">
        <v>0.22023336648244979</v>
      </c>
      <c r="E518">
        <v>0.21406023983528519</v>
      </c>
      <c r="F518">
        <v>9.6165522553921717E-2</v>
      </c>
      <c r="G518">
        <v>0.46954087112834308</v>
      </c>
      <c r="H518">
        <v>0.83599999999999997</v>
      </c>
      <c r="I518">
        <v>0</v>
      </c>
    </row>
    <row r="519" spans="1:9" hidden="1">
      <c r="A519">
        <v>2018</v>
      </c>
      <c r="B519" t="s">
        <v>54</v>
      </c>
      <c r="C519">
        <v>35</v>
      </c>
      <c r="D519">
        <v>0.15365479827103981</v>
      </c>
      <c r="E519">
        <v>0.19335113673873189</v>
      </c>
      <c r="F519">
        <v>0.1129495161569664</v>
      </c>
      <c r="G519">
        <v>0.54004454883326203</v>
      </c>
      <c r="H519">
        <v>0.83599999999999997</v>
      </c>
      <c r="I519">
        <v>0</v>
      </c>
    </row>
    <row r="520" spans="1:9" hidden="1">
      <c r="A520">
        <v>2018</v>
      </c>
      <c r="B520" t="s">
        <v>55</v>
      </c>
      <c r="C520">
        <v>35</v>
      </c>
      <c r="D520">
        <v>0.20378132249596759</v>
      </c>
      <c r="E520">
        <v>0.17134067075063941</v>
      </c>
      <c r="F520">
        <v>0.10808623279138301</v>
      </c>
      <c r="G520">
        <v>0.51679177396200993</v>
      </c>
      <c r="H520">
        <v>0.83599999999999997</v>
      </c>
      <c r="I520">
        <v>3.5204826530669218E-2</v>
      </c>
    </row>
    <row r="521" spans="1:9" hidden="1">
      <c r="A521">
        <v>2018</v>
      </c>
      <c r="B521" t="s">
        <v>52</v>
      </c>
      <c r="C521">
        <v>36</v>
      </c>
      <c r="D521">
        <v>0.1161596458242623</v>
      </c>
      <c r="E521">
        <v>0.30704780509997209</v>
      </c>
      <c r="F521">
        <v>9.8050079522759473E-2</v>
      </c>
      <c r="G521">
        <v>0.47874246955300609</v>
      </c>
      <c r="H521">
        <v>0.84499999999999997</v>
      </c>
      <c r="I521">
        <v>0</v>
      </c>
    </row>
    <row r="522" spans="1:9" hidden="1">
      <c r="A522">
        <v>2018</v>
      </c>
      <c r="B522" t="s">
        <v>54</v>
      </c>
      <c r="C522">
        <v>36</v>
      </c>
      <c r="D522">
        <v>7.9130383080974032E-2</v>
      </c>
      <c r="E522">
        <v>0.27079565953305751</v>
      </c>
      <c r="F522">
        <v>0.1124444200792059</v>
      </c>
      <c r="G522">
        <v>0.53762953730676255</v>
      </c>
      <c r="H522">
        <v>0.84499999999999997</v>
      </c>
      <c r="I522">
        <v>0</v>
      </c>
    </row>
    <row r="523" spans="1:9" hidden="1">
      <c r="A523">
        <v>2018</v>
      </c>
      <c r="B523" t="s">
        <v>55</v>
      </c>
      <c r="C523">
        <v>36</v>
      </c>
      <c r="D523">
        <v>0.1085265659898722</v>
      </c>
      <c r="E523">
        <v>0.2481589685532932</v>
      </c>
      <c r="F523">
        <v>0.1112752190346696</v>
      </c>
      <c r="G523">
        <v>0.53203924642216505</v>
      </c>
      <c r="H523">
        <v>0.84499999999999997</v>
      </c>
      <c r="I523">
        <v>0.16256956844650711</v>
      </c>
    </row>
    <row r="524" spans="1:9" hidden="1">
      <c r="A524">
        <v>2018</v>
      </c>
      <c r="B524" t="s">
        <v>52</v>
      </c>
      <c r="C524">
        <v>37</v>
      </c>
      <c r="D524">
        <v>0.17328737687597939</v>
      </c>
      <c r="E524">
        <v>0.26583257837503799</v>
      </c>
      <c r="F524">
        <v>9.5345082176404403E-2</v>
      </c>
      <c r="G524">
        <v>0.46553496257257831</v>
      </c>
      <c r="H524">
        <v>0.752</v>
      </c>
      <c r="I524">
        <v>0</v>
      </c>
    </row>
    <row r="525" spans="1:9" hidden="1">
      <c r="A525">
        <v>2018</v>
      </c>
      <c r="B525" t="s">
        <v>54</v>
      </c>
      <c r="C525">
        <v>37</v>
      </c>
      <c r="D525">
        <v>0.1198892872232321</v>
      </c>
      <c r="E525">
        <v>0.2381054668601206</v>
      </c>
      <c r="F525">
        <v>0.11104876105972671</v>
      </c>
      <c r="G525">
        <v>0.5309564848569206</v>
      </c>
      <c r="H525">
        <v>0.752</v>
      </c>
      <c r="I525">
        <v>0</v>
      </c>
    </row>
    <row r="526" spans="1:9" hidden="1">
      <c r="A526">
        <v>2018</v>
      </c>
      <c r="B526" t="s">
        <v>55</v>
      </c>
      <c r="C526">
        <v>37</v>
      </c>
      <c r="D526">
        <v>0.1615263052278858</v>
      </c>
      <c r="E526">
        <v>0.21435209432342661</v>
      </c>
      <c r="F526">
        <v>0.1079553958807354</v>
      </c>
      <c r="G526">
        <v>0.51616620456795215</v>
      </c>
      <c r="H526">
        <v>0.752</v>
      </c>
      <c r="I526">
        <v>3.9617982566461873E-2</v>
      </c>
    </row>
    <row r="527" spans="1:9" hidden="1">
      <c r="A527">
        <v>2018</v>
      </c>
      <c r="B527" t="s">
        <v>52</v>
      </c>
      <c r="C527">
        <v>38</v>
      </c>
      <c r="D527">
        <v>0.18835330890605481</v>
      </c>
      <c r="E527">
        <v>0.1646307948929841</v>
      </c>
      <c r="F527">
        <v>0.10998748194068721</v>
      </c>
      <c r="G527">
        <v>0.53702841426027392</v>
      </c>
      <c r="H527">
        <v>0.89200000000000002</v>
      </c>
      <c r="I527">
        <v>0</v>
      </c>
    </row>
    <row r="528" spans="1:9" hidden="1">
      <c r="A528">
        <v>2018</v>
      </c>
      <c r="B528" t="s">
        <v>54</v>
      </c>
      <c r="C528">
        <v>38</v>
      </c>
      <c r="D528">
        <v>0.12796180935244281</v>
      </c>
      <c r="E528">
        <v>0.14479911449936561</v>
      </c>
      <c r="F528">
        <v>0.12579180452827951</v>
      </c>
      <c r="G528">
        <v>0.60144727161991207</v>
      </c>
      <c r="H528">
        <v>0.89200000000000002</v>
      </c>
      <c r="I528">
        <v>0</v>
      </c>
    </row>
    <row r="529" spans="1:9" hidden="1">
      <c r="A529">
        <v>2018</v>
      </c>
      <c r="B529" t="s">
        <v>55</v>
      </c>
      <c r="C529">
        <v>38</v>
      </c>
      <c r="D529">
        <v>0.17073979717598409</v>
      </c>
      <c r="E529">
        <v>0.12909688947867201</v>
      </c>
      <c r="F529">
        <v>0.1211084628684925</v>
      </c>
      <c r="G529">
        <v>0.57905485047685146</v>
      </c>
      <c r="H529">
        <v>0.89200000000000002</v>
      </c>
      <c r="I529">
        <v>2.2910580755492842E-2</v>
      </c>
    </row>
    <row r="530" spans="1:9" hidden="1">
      <c r="A530">
        <v>2018</v>
      </c>
      <c r="B530" t="s">
        <v>52</v>
      </c>
      <c r="C530">
        <v>39</v>
      </c>
      <c r="D530">
        <v>0.20337401488777579</v>
      </c>
      <c r="E530">
        <v>0.31680300683885948</v>
      </c>
      <c r="F530">
        <v>8.1566034880195384E-2</v>
      </c>
      <c r="G530">
        <v>0.39825694339316942</v>
      </c>
      <c r="H530">
        <v>0.83299999999999996</v>
      </c>
      <c r="I530">
        <v>0</v>
      </c>
    </row>
    <row r="531" spans="1:9" hidden="1">
      <c r="A531">
        <v>2018</v>
      </c>
      <c r="B531" t="s">
        <v>54</v>
      </c>
      <c r="C531">
        <v>39</v>
      </c>
      <c r="D531">
        <v>0.14450699760489849</v>
      </c>
      <c r="E531">
        <v>0.2914274278260946</v>
      </c>
      <c r="F531">
        <v>9.7567400906352714E-2</v>
      </c>
      <c r="G531">
        <v>0.46649817366265411</v>
      </c>
      <c r="H531">
        <v>0.83299999999999996</v>
      </c>
      <c r="I531">
        <v>0</v>
      </c>
    </row>
    <row r="532" spans="1:9" hidden="1">
      <c r="A532">
        <v>2018</v>
      </c>
      <c r="B532" t="s">
        <v>55</v>
      </c>
      <c r="C532">
        <v>39</v>
      </c>
      <c r="D532">
        <v>0.19364768603604379</v>
      </c>
      <c r="E532">
        <v>0.26094521680448413</v>
      </c>
      <c r="F532">
        <v>9.4340011702341825E-2</v>
      </c>
      <c r="G532">
        <v>0.45106708545713009</v>
      </c>
      <c r="H532">
        <v>0.83299999999999996</v>
      </c>
      <c r="I532">
        <v>4.4194353326582003E-2</v>
      </c>
    </row>
    <row r="533" spans="1:9" hidden="1">
      <c r="A533">
        <v>2018</v>
      </c>
      <c r="B533" t="s">
        <v>52</v>
      </c>
      <c r="C533">
        <v>40</v>
      </c>
      <c r="D533">
        <v>0.21181927086814309</v>
      </c>
      <c r="E533">
        <v>0.24875878087693121</v>
      </c>
      <c r="F533">
        <v>9.16973789059293E-2</v>
      </c>
      <c r="G533">
        <v>0.44772456934899629</v>
      </c>
      <c r="H533">
        <v>0.67700000000000005</v>
      </c>
      <c r="I533">
        <v>0</v>
      </c>
    </row>
    <row r="534" spans="1:9" hidden="1">
      <c r="A534">
        <v>2018</v>
      </c>
      <c r="B534" t="s">
        <v>54</v>
      </c>
      <c r="C534">
        <v>40</v>
      </c>
      <c r="D534">
        <v>0.1485074256068864</v>
      </c>
      <c r="E534">
        <v>0.22579214705314621</v>
      </c>
      <c r="F534">
        <v>0.1082284883068791</v>
      </c>
      <c r="G534">
        <v>0.51747193903308819</v>
      </c>
      <c r="H534">
        <v>0.67700000000000005</v>
      </c>
      <c r="I534">
        <v>0</v>
      </c>
    </row>
    <row r="535" spans="1:9" hidden="1">
      <c r="A535">
        <v>2018</v>
      </c>
      <c r="B535" t="s">
        <v>55</v>
      </c>
      <c r="C535">
        <v>40</v>
      </c>
      <c r="D535">
        <v>0.19778483704284219</v>
      </c>
      <c r="E535">
        <v>0.2009320156598649</v>
      </c>
      <c r="F535">
        <v>0.10400498902173549</v>
      </c>
      <c r="G535">
        <v>0.49727815827555738</v>
      </c>
      <c r="H535">
        <v>0.67700000000000005</v>
      </c>
      <c r="I535">
        <v>3.122373837562643E-2</v>
      </c>
    </row>
    <row r="536" spans="1:9" hidden="1">
      <c r="A536">
        <v>2018</v>
      </c>
      <c r="B536" t="s">
        <v>52</v>
      </c>
      <c r="C536">
        <v>41</v>
      </c>
      <c r="D536">
        <v>0.18855135875060741</v>
      </c>
      <c r="E536">
        <v>0.1176301087388619</v>
      </c>
      <c r="F536">
        <v>0.11794355248872281</v>
      </c>
      <c r="G536">
        <v>0.57587498002180781</v>
      </c>
      <c r="H536">
        <v>0.78799999999999992</v>
      </c>
      <c r="I536">
        <v>0</v>
      </c>
    </row>
    <row r="537" spans="1:9" hidden="1">
      <c r="A537">
        <v>2018</v>
      </c>
      <c r="B537" t="s">
        <v>54</v>
      </c>
      <c r="C537">
        <v>41</v>
      </c>
      <c r="D537">
        <v>0.12665235586435949</v>
      </c>
      <c r="E537">
        <v>0.10229391901362329</v>
      </c>
      <c r="F537">
        <v>0.13337050036566811</v>
      </c>
      <c r="G537">
        <v>0.63768322475634898</v>
      </c>
      <c r="H537">
        <v>0.78799999999999992</v>
      </c>
      <c r="I537">
        <v>0</v>
      </c>
    </row>
    <row r="538" spans="1:9" hidden="1">
      <c r="A538">
        <v>2018</v>
      </c>
      <c r="B538" t="s">
        <v>55</v>
      </c>
      <c r="C538">
        <v>41</v>
      </c>
      <c r="D538">
        <v>0.16856438360002321</v>
      </c>
      <c r="E538">
        <v>9.0969926743854665E-2</v>
      </c>
      <c r="F538">
        <v>0.12807963481068541</v>
      </c>
      <c r="G538">
        <v>0.61238605484543673</v>
      </c>
      <c r="H538">
        <v>0.78799999999999992</v>
      </c>
      <c r="I538">
        <v>4.8558640802914929E-2</v>
      </c>
    </row>
    <row r="539" spans="1:9" hidden="1">
      <c r="A539">
        <v>2018</v>
      </c>
      <c r="B539" t="s">
        <v>52</v>
      </c>
      <c r="C539">
        <v>42</v>
      </c>
      <c r="D539">
        <v>0.1397649895640114</v>
      </c>
      <c r="E539">
        <v>0.26703172378103862</v>
      </c>
      <c r="F539">
        <v>0.1008397725020542</v>
      </c>
      <c r="G539">
        <v>0.49236351415289581</v>
      </c>
      <c r="H539">
        <v>0.80244186046511645</v>
      </c>
      <c r="I539">
        <v>0</v>
      </c>
    </row>
    <row r="540" spans="1:9" hidden="1">
      <c r="A540">
        <v>2018</v>
      </c>
      <c r="B540" t="s">
        <v>54</v>
      </c>
      <c r="C540">
        <v>42</v>
      </c>
      <c r="D540">
        <v>9.5278994176382956E-2</v>
      </c>
      <c r="E540">
        <v>0.2356727336513175</v>
      </c>
      <c r="F540">
        <v>0.1157264402221579</v>
      </c>
      <c r="G540">
        <v>0.55332183195014151</v>
      </c>
      <c r="H540">
        <v>0.80244186046511645</v>
      </c>
      <c r="I540">
        <v>0</v>
      </c>
    </row>
    <row r="541" spans="1:9" hidden="1">
      <c r="A541">
        <v>2018</v>
      </c>
      <c r="B541" t="s">
        <v>55</v>
      </c>
      <c r="C541">
        <v>42</v>
      </c>
      <c r="D541">
        <v>0.12954231739154809</v>
      </c>
      <c r="E541">
        <v>0.21410130817463749</v>
      </c>
      <c r="F541">
        <v>0.11353110065395371</v>
      </c>
      <c r="G541">
        <v>0.54282527377986067</v>
      </c>
      <c r="H541">
        <v>0.80244186046511645</v>
      </c>
      <c r="I541">
        <v>5.2984022303206292E-2</v>
      </c>
    </row>
    <row r="542" spans="1:9" hidden="1">
      <c r="A542">
        <v>2018</v>
      </c>
      <c r="B542" t="s">
        <v>52</v>
      </c>
      <c r="C542">
        <v>44</v>
      </c>
      <c r="D542">
        <v>0.1734534523062353</v>
      </c>
      <c r="E542">
        <v>0.1835345702790534</v>
      </c>
      <c r="F542">
        <v>0.10930684805243129</v>
      </c>
      <c r="G542">
        <v>0.53370512936227998</v>
      </c>
      <c r="H542">
        <v>0.91700000000000004</v>
      </c>
      <c r="I542">
        <v>0</v>
      </c>
    </row>
    <row r="543" spans="1:9" hidden="1">
      <c r="A543">
        <v>2018</v>
      </c>
      <c r="B543" t="s">
        <v>54</v>
      </c>
      <c r="C543">
        <v>44</v>
      </c>
      <c r="D543">
        <v>0.1176036336425746</v>
      </c>
      <c r="E543">
        <v>0.16110290969513311</v>
      </c>
      <c r="F543">
        <v>0.1247633804120576</v>
      </c>
      <c r="G543">
        <v>0.5965300762502348</v>
      </c>
      <c r="H543">
        <v>0.91700000000000004</v>
      </c>
      <c r="I543">
        <v>0</v>
      </c>
    </row>
    <row r="544" spans="1:9" hidden="1">
      <c r="A544">
        <v>2018</v>
      </c>
      <c r="B544" t="s">
        <v>55</v>
      </c>
      <c r="C544">
        <v>44</v>
      </c>
      <c r="D544">
        <v>0.15770888355924681</v>
      </c>
      <c r="E544">
        <v>0.1443558155160983</v>
      </c>
      <c r="F544">
        <v>0.1207230796951978</v>
      </c>
      <c r="G544">
        <v>0.57721222122945715</v>
      </c>
      <c r="H544">
        <v>0.91700000000000004</v>
      </c>
      <c r="I544">
        <v>2.5495328493892459E-2</v>
      </c>
    </row>
    <row r="545" spans="1:9" hidden="1">
      <c r="A545">
        <v>2018</v>
      </c>
      <c r="B545" t="s">
        <v>52</v>
      </c>
      <c r="C545">
        <v>45</v>
      </c>
      <c r="D545">
        <v>0.2158538607561552</v>
      </c>
      <c r="E545">
        <v>0.2257911905720702</v>
      </c>
      <c r="F545">
        <v>9.4915836216882946E-2</v>
      </c>
      <c r="G545">
        <v>0.46343911245489178</v>
      </c>
      <c r="H545">
        <v>0.85</v>
      </c>
      <c r="I545">
        <v>0</v>
      </c>
    </row>
    <row r="546" spans="1:9" hidden="1">
      <c r="A546">
        <v>2018</v>
      </c>
      <c r="B546" t="s">
        <v>54</v>
      </c>
      <c r="C546">
        <v>45</v>
      </c>
      <c r="D546">
        <v>0.15074174668580609</v>
      </c>
      <c r="E546">
        <v>0.2041401495876464</v>
      </c>
      <c r="F546">
        <v>0.1115871974749167</v>
      </c>
      <c r="G546">
        <v>0.5335309062516308</v>
      </c>
      <c r="H546">
        <v>0.85</v>
      </c>
      <c r="I546">
        <v>0</v>
      </c>
    </row>
    <row r="547" spans="1:9" hidden="1">
      <c r="A547">
        <v>2018</v>
      </c>
      <c r="B547" t="s">
        <v>55</v>
      </c>
      <c r="C547">
        <v>45</v>
      </c>
      <c r="D547">
        <v>0.2002863559978999</v>
      </c>
      <c r="E547">
        <v>0.18123485885209939</v>
      </c>
      <c r="F547">
        <v>0.1069793483300439</v>
      </c>
      <c r="G547">
        <v>0.51149943681995691</v>
      </c>
      <c r="H547">
        <v>0.85</v>
      </c>
      <c r="I547">
        <v>3.7431592502001447E-2</v>
      </c>
    </row>
    <row r="548" spans="1:9" hidden="1">
      <c r="A548">
        <v>2018</v>
      </c>
      <c r="B548" t="s">
        <v>52</v>
      </c>
      <c r="C548">
        <v>46</v>
      </c>
      <c r="D548">
        <v>0.17720916274751261</v>
      </c>
      <c r="E548">
        <v>0.33822966258904402</v>
      </c>
      <c r="F548">
        <v>8.2371490036622252E-2</v>
      </c>
      <c r="G548">
        <v>0.40218968462682131</v>
      </c>
      <c r="H548">
        <v>0.872</v>
      </c>
      <c r="I548">
        <v>0</v>
      </c>
    </row>
    <row r="549" spans="1:9" hidden="1">
      <c r="A549">
        <v>2018</v>
      </c>
      <c r="B549" t="s">
        <v>54</v>
      </c>
      <c r="C549">
        <v>46</v>
      </c>
      <c r="D549">
        <v>0.12507894853491991</v>
      </c>
      <c r="E549">
        <v>0.30907042767192189</v>
      </c>
      <c r="F549">
        <v>9.7876163967142951E-2</v>
      </c>
      <c r="G549">
        <v>0.46797445982601499</v>
      </c>
      <c r="H549">
        <v>0.872</v>
      </c>
      <c r="I549">
        <v>0</v>
      </c>
    </row>
    <row r="550" spans="1:9" hidden="1">
      <c r="A550">
        <v>2018</v>
      </c>
      <c r="B550" t="s">
        <v>55</v>
      </c>
      <c r="C550">
        <v>46</v>
      </c>
      <c r="D550">
        <v>0.16905179856453459</v>
      </c>
      <c r="E550">
        <v>0.27911842794963843</v>
      </c>
      <c r="F550">
        <v>9.5450953167798253E-2</v>
      </c>
      <c r="G550">
        <v>0.45637882031802868</v>
      </c>
      <c r="H550">
        <v>0.872</v>
      </c>
      <c r="I550">
        <v>1.060430851696488E-2</v>
      </c>
    </row>
    <row r="551" spans="1:9" hidden="1">
      <c r="A551">
        <v>2018</v>
      </c>
      <c r="B551" t="s">
        <v>52</v>
      </c>
      <c r="C551">
        <v>47</v>
      </c>
      <c r="D551">
        <v>0.20978587898073359</v>
      </c>
      <c r="E551">
        <v>0.21304484639908641</v>
      </c>
      <c r="F551">
        <v>9.8114119825719839E-2</v>
      </c>
      <c r="G551">
        <v>0.47905515479446031</v>
      </c>
      <c r="H551">
        <v>0.60799999999999998</v>
      </c>
      <c r="I551">
        <v>0</v>
      </c>
    </row>
    <row r="552" spans="1:9" hidden="1">
      <c r="A552">
        <v>2018</v>
      </c>
      <c r="B552" t="s">
        <v>54</v>
      </c>
      <c r="C552">
        <v>47</v>
      </c>
      <c r="D552">
        <v>0.14563382691290891</v>
      </c>
      <c r="E552">
        <v>0.19147177166712209</v>
      </c>
      <c r="F552">
        <v>0.1146619945231321</v>
      </c>
      <c r="G552">
        <v>0.54823240689683694</v>
      </c>
      <c r="H552">
        <v>0.60799999999999998</v>
      </c>
      <c r="I552">
        <v>0</v>
      </c>
    </row>
    <row r="553" spans="1:9" hidden="1">
      <c r="A553">
        <v>2018</v>
      </c>
      <c r="B553" t="s">
        <v>55</v>
      </c>
      <c r="C553">
        <v>47</v>
      </c>
      <c r="D553">
        <v>0.19369163914987081</v>
      </c>
      <c r="E553">
        <v>0.17015662063654799</v>
      </c>
      <c r="F553">
        <v>0.1100362700243093</v>
      </c>
      <c r="G553">
        <v>0.52611547018927185</v>
      </c>
      <c r="H553">
        <v>0.60799999999999998</v>
      </c>
      <c r="I553">
        <v>3.071196141427265E-2</v>
      </c>
    </row>
    <row r="554" spans="1:9" hidden="1">
      <c r="A554">
        <v>2018</v>
      </c>
      <c r="B554" t="s">
        <v>52</v>
      </c>
      <c r="C554">
        <v>48</v>
      </c>
      <c r="D554">
        <v>0.22486695889130709</v>
      </c>
      <c r="E554">
        <v>0.24371717887758099</v>
      </c>
      <c r="F554">
        <v>9.0336408878561827E-2</v>
      </c>
      <c r="G554">
        <v>0.44107945335255</v>
      </c>
      <c r="H554">
        <v>0.72499999999999998</v>
      </c>
      <c r="I554">
        <v>0</v>
      </c>
    </row>
    <row r="555" spans="1:9" hidden="1">
      <c r="A555">
        <v>2018</v>
      </c>
      <c r="B555" t="s">
        <v>54</v>
      </c>
      <c r="C555">
        <v>48</v>
      </c>
      <c r="D555">
        <v>0.15840207890497571</v>
      </c>
      <c r="E555">
        <v>0.22226397936732739</v>
      </c>
      <c r="F555">
        <v>0.1071272662467108</v>
      </c>
      <c r="G555">
        <v>0.51220667548098608</v>
      </c>
      <c r="H555">
        <v>0.72499999999999998</v>
      </c>
      <c r="I555">
        <v>0</v>
      </c>
    </row>
    <row r="556" spans="1:9" hidden="1">
      <c r="A556">
        <v>2018</v>
      </c>
      <c r="B556" t="s">
        <v>55</v>
      </c>
      <c r="C556">
        <v>48</v>
      </c>
      <c r="D556">
        <v>0.2101389417225758</v>
      </c>
      <c r="E556">
        <v>0.19701996279161529</v>
      </c>
      <c r="F556">
        <v>0.1025447526756465</v>
      </c>
      <c r="G556">
        <v>0.49029634281016238</v>
      </c>
      <c r="H556">
        <v>0.72499999999999998</v>
      </c>
      <c r="I556">
        <v>8.7283649377389222E-2</v>
      </c>
    </row>
    <row r="557" spans="1:9" hidden="1">
      <c r="A557">
        <v>2018</v>
      </c>
      <c r="B557" t="s">
        <v>52</v>
      </c>
      <c r="C557">
        <v>49</v>
      </c>
      <c r="D557">
        <v>0.24300920049999261</v>
      </c>
      <c r="E557">
        <v>0.28391436949169457</v>
      </c>
      <c r="F557">
        <v>8.0419176109303783E-2</v>
      </c>
      <c r="G557">
        <v>0.39265725389900918</v>
      </c>
      <c r="H557">
        <v>0.91200000000000003</v>
      </c>
      <c r="I557">
        <v>0</v>
      </c>
    </row>
    <row r="558" spans="1:9" hidden="1">
      <c r="A558">
        <v>2018</v>
      </c>
      <c r="B558" t="s">
        <v>54</v>
      </c>
      <c r="C558">
        <v>49</v>
      </c>
      <c r="D558">
        <v>0.17441782482153509</v>
      </c>
      <c r="E558">
        <v>0.26381727842027691</v>
      </c>
      <c r="F558">
        <v>9.7169448674476078E-2</v>
      </c>
      <c r="G558">
        <v>0.46459544808371189</v>
      </c>
      <c r="H558">
        <v>0.91200000000000003</v>
      </c>
      <c r="I558">
        <v>0</v>
      </c>
    </row>
    <row r="559" spans="1:9" hidden="1">
      <c r="A559">
        <v>2018</v>
      </c>
      <c r="B559" t="s">
        <v>55</v>
      </c>
      <c r="C559">
        <v>49</v>
      </c>
      <c r="D559">
        <v>0.23069957811549699</v>
      </c>
      <c r="E559">
        <v>0.23316032576635851</v>
      </c>
      <c r="F559">
        <v>9.2737082456944023E-2</v>
      </c>
      <c r="G559">
        <v>0.44340301366120061</v>
      </c>
      <c r="H559">
        <v>0.91200000000000003</v>
      </c>
      <c r="I559">
        <v>5.704260038962515E-2</v>
      </c>
    </row>
    <row r="560" spans="1:9" hidden="1">
      <c r="A560">
        <v>2018</v>
      </c>
      <c r="B560" t="s">
        <v>52</v>
      </c>
      <c r="C560">
        <v>50</v>
      </c>
      <c r="D560">
        <v>0.18263395811700639</v>
      </c>
      <c r="E560">
        <v>0.25372445956771678</v>
      </c>
      <c r="F560">
        <v>9.581452128135487E-2</v>
      </c>
      <c r="G560">
        <v>0.46782706103392202</v>
      </c>
      <c r="H560">
        <v>0.80244186046511645</v>
      </c>
      <c r="I560">
        <v>0</v>
      </c>
    </row>
    <row r="561" spans="1:9" hidden="1">
      <c r="A561">
        <v>2018</v>
      </c>
      <c r="B561" t="s">
        <v>54</v>
      </c>
      <c r="C561">
        <v>50</v>
      </c>
      <c r="D561">
        <v>0.12650980401148701</v>
      </c>
      <c r="E561">
        <v>0.22753735237841011</v>
      </c>
      <c r="F561">
        <v>0.1117315838805816</v>
      </c>
      <c r="G561">
        <v>0.53422125972952117</v>
      </c>
      <c r="H561">
        <v>0.80244186046511645</v>
      </c>
      <c r="I561">
        <v>0</v>
      </c>
    </row>
    <row r="562" spans="1:9" hidden="1">
      <c r="A562">
        <v>2018</v>
      </c>
      <c r="B562" t="s">
        <v>55</v>
      </c>
      <c r="C562">
        <v>50</v>
      </c>
      <c r="D562">
        <v>0.16989502901219131</v>
      </c>
      <c r="E562">
        <v>0.2041759912764238</v>
      </c>
      <c r="F562">
        <v>0.1082680214070284</v>
      </c>
      <c r="G562">
        <v>0.51766095830435643</v>
      </c>
      <c r="H562">
        <v>0.80244186046511645</v>
      </c>
      <c r="I562">
        <v>2.9473633719482781E-2</v>
      </c>
    </row>
    <row r="563" spans="1:9" hidden="1">
      <c r="A563">
        <v>2018</v>
      </c>
      <c r="B563" t="s">
        <v>52</v>
      </c>
      <c r="C563">
        <v>51</v>
      </c>
      <c r="D563">
        <v>0.16677597656991661</v>
      </c>
      <c r="E563">
        <v>0.35356948616348949</v>
      </c>
      <c r="F563">
        <v>8.1537401268101689E-2</v>
      </c>
      <c r="G563">
        <v>0.3981171359984923</v>
      </c>
      <c r="H563">
        <v>0.76</v>
      </c>
      <c r="I563">
        <v>0</v>
      </c>
    </row>
    <row r="564" spans="1:9" hidden="1">
      <c r="A564">
        <v>2018</v>
      </c>
      <c r="B564" t="s">
        <v>54</v>
      </c>
      <c r="C564">
        <v>51</v>
      </c>
      <c r="D564">
        <v>0.1176063105115326</v>
      </c>
      <c r="E564">
        <v>0.32278966668113218</v>
      </c>
      <c r="F564">
        <v>9.6795678558772691E-2</v>
      </c>
      <c r="G564">
        <v>0.46280834424856238</v>
      </c>
      <c r="H564">
        <v>0.76</v>
      </c>
      <c r="I564">
        <v>0</v>
      </c>
    </row>
    <row r="565" spans="1:9" hidden="1">
      <c r="A565">
        <v>2018</v>
      </c>
      <c r="B565" t="s">
        <v>55</v>
      </c>
      <c r="C565">
        <v>51</v>
      </c>
      <c r="D565">
        <v>0.1595586903070941</v>
      </c>
      <c r="E565">
        <v>0.29262063200030952</v>
      </c>
      <c r="F565">
        <v>9.4757492913945737E-2</v>
      </c>
      <c r="G565">
        <v>0.45306318477865071</v>
      </c>
      <c r="H565">
        <v>0.76</v>
      </c>
      <c r="I565">
        <v>1.855953503519274E-2</v>
      </c>
    </row>
    <row r="566" spans="1:9" hidden="1">
      <c r="A566">
        <v>2018</v>
      </c>
      <c r="B566" t="s">
        <v>52</v>
      </c>
      <c r="C566">
        <v>53</v>
      </c>
      <c r="D566">
        <v>0.1838101620060669</v>
      </c>
      <c r="E566">
        <v>0.1539179605787038</v>
      </c>
      <c r="F566">
        <v>0.1125808756550368</v>
      </c>
      <c r="G566">
        <v>0.5496910017601927</v>
      </c>
      <c r="H566">
        <v>0.91700000000000004</v>
      </c>
      <c r="I566">
        <v>0</v>
      </c>
    </row>
    <row r="567" spans="1:9" hidden="1">
      <c r="A567">
        <v>2018</v>
      </c>
      <c r="B567" t="s">
        <v>54</v>
      </c>
      <c r="C567">
        <v>53</v>
      </c>
      <c r="D567">
        <v>0.1242987380081155</v>
      </c>
      <c r="E567">
        <v>0.13475168809352689</v>
      </c>
      <c r="F567">
        <v>0.1281633331074491</v>
      </c>
      <c r="G567">
        <v>0.61278624079090849</v>
      </c>
      <c r="H567">
        <v>0.91700000000000004</v>
      </c>
      <c r="I567">
        <v>0</v>
      </c>
    </row>
    <row r="568" spans="1:9" hidden="1">
      <c r="A568">
        <v>2018</v>
      </c>
      <c r="B568" t="s">
        <v>55</v>
      </c>
      <c r="C568">
        <v>53</v>
      </c>
      <c r="D568">
        <v>0.1659592729192268</v>
      </c>
      <c r="E568">
        <v>0.1202166169108682</v>
      </c>
      <c r="F568">
        <v>0.12347139459234489</v>
      </c>
      <c r="G568">
        <v>0.59035271557756008</v>
      </c>
      <c r="H568">
        <v>0.91700000000000004</v>
      </c>
      <c r="I568">
        <v>0.1270136064265176</v>
      </c>
    </row>
    <row r="569" spans="1:9" hidden="1">
      <c r="A569">
        <v>2018</v>
      </c>
      <c r="B569" t="s">
        <v>52</v>
      </c>
      <c r="C569">
        <v>54</v>
      </c>
      <c r="D569">
        <v>0.2406301516101117</v>
      </c>
      <c r="E569">
        <v>0.27260817826998762</v>
      </c>
      <c r="F569">
        <v>8.2745556509638968E-2</v>
      </c>
      <c r="G569">
        <v>0.40401611361026168</v>
      </c>
      <c r="H569">
        <v>0.77599999999999991</v>
      </c>
      <c r="I569">
        <v>0</v>
      </c>
    </row>
    <row r="570" spans="1:9" hidden="1">
      <c r="A570">
        <v>2018</v>
      </c>
      <c r="B570" t="s">
        <v>54</v>
      </c>
      <c r="C570">
        <v>54</v>
      </c>
      <c r="D570">
        <v>0.17201578246094351</v>
      </c>
      <c r="E570">
        <v>0.25229279255194409</v>
      </c>
      <c r="F570">
        <v>9.9578344420300169E-2</v>
      </c>
      <c r="G570">
        <v>0.47611308056681217</v>
      </c>
      <c r="H570">
        <v>0.77599999999999991</v>
      </c>
      <c r="I570">
        <v>0</v>
      </c>
    </row>
    <row r="571" spans="1:9" hidden="1">
      <c r="A571">
        <v>2018</v>
      </c>
      <c r="B571" t="s">
        <v>55</v>
      </c>
      <c r="C571">
        <v>54</v>
      </c>
      <c r="D571">
        <v>0.2275386256240097</v>
      </c>
      <c r="E571">
        <v>0.22299091137815261</v>
      </c>
      <c r="F571">
        <v>9.5042859140042527E-2</v>
      </c>
      <c r="G571">
        <v>0.45442760385779513</v>
      </c>
      <c r="H571">
        <v>0.77599999999999991</v>
      </c>
      <c r="I571">
        <v>1.89707337227666E-2</v>
      </c>
    </row>
    <row r="572" spans="1:9" hidden="1">
      <c r="A572">
        <v>2018</v>
      </c>
      <c r="B572" t="s">
        <v>52</v>
      </c>
      <c r="C572">
        <v>55</v>
      </c>
      <c r="D572">
        <v>0.1910716780780628</v>
      </c>
      <c r="E572">
        <v>0.19190914947235399</v>
      </c>
      <c r="F572">
        <v>0.1048882809299292</v>
      </c>
      <c r="G572">
        <v>0.51213089151965396</v>
      </c>
      <c r="H572">
        <v>0.83499999999999996</v>
      </c>
      <c r="I572">
        <v>0</v>
      </c>
    </row>
    <row r="573" spans="1:9" hidden="1">
      <c r="A573">
        <v>2018</v>
      </c>
      <c r="B573" t="s">
        <v>54</v>
      </c>
      <c r="C573">
        <v>55</v>
      </c>
      <c r="D573">
        <v>0.13083919292197699</v>
      </c>
      <c r="E573">
        <v>0.1701315787549407</v>
      </c>
      <c r="F573">
        <v>0.1209122982149175</v>
      </c>
      <c r="G573">
        <v>0.57811693010816478</v>
      </c>
      <c r="H573">
        <v>0.83499999999999996</v>
      </c>
      <c r="I573">
        <v>0</v>
      </c>
    </row>
    <row r="574" spans="1:9" hidden="1">
      <c r="A574">
        <v>2018</v>
      </c>
      <c r="B574" t="s">
        <v>55</v>
      </c>
      <c r="C574">
        <v>55</v>
      </c>
      <c r="D574">
        <v>0.17470748949855511</v>
      </c>
      <c r="E574">
        <v>0.15179381706742601</v>
      </c>
      <c r="F574">
        <v>0.1164962373078533</v>
      </c>
      <c r="G574">
        <v>0.5570024561261655</v>
      </c>
      <c r="H574">
        <v>0.83499999999999996</v>
      </c>
      <c r="I574">
        <v>2.881122077149768E-2</v>
      </c>
    </row>
    <row r="575" spans="1:9" hidden="1">
      <c r="A575">
        <v>2018</v>
      </c>
      <c r="B575" t="s">
        <v>52</v>
      </c>
      <c r="C575">
        <v>56</v>
      </c>
      <c r="D575">
        <v>0.18808140388557881</v>
      </c>
      <c r="E575">
        <v>0.1688664180626715</v>
      </c>
      <c r="F575">
        <v>0.10931368183637109</v>
      </c>
      <c r="G575">
        <v>0.5337384962153785</v>
      </c>
      <c r="H575">
        <v>0.9</v>
      </c>
      <c r="I575">
        <v>0</v>
      </c>
    </row>
    <row r="576" spans="1:9" hidden="1">
      <c r="A576">
        <v>2018</v>
      </c>
      <c r="B576" t="s">
        <v>54</v>
      </c>
      <c r="C576">
        <v>56</v>
      </c>
      <c r="D576">
        <v>0.1278940451204621</v>
      </c>
      <c r="E576">
        <v>0.14866045921151211</v>
      </c>
      <c r="F576">
        <v>0.12513562233197789</v>
      </c>
      <c r="G576">
        <v>0.59830987333604801</v>
      </c>
      <c r="H576">
        <v>0.9</v>
      </c>
      <c r="I576">
        <v>0</v>
      </c>
    </row>
    <row r="577" spans="1:9" hidden="1">
      <c r="A577">
        <v>2018</v>
      </c>
      <c r="B577" t="s">
        <v>55</v>
      </c>
      <c r="C577">
        <v>56</v>
      </c>
      <c r="D577">
        <v>0.17070061413702031</v>
      </c>
      <c r="E577">
        <v>0.1325792974305712</v>
      </c>
      <c r="F577">
        <v>0.1205128822824094</v>
      </c>
      <c r="G577">
        <v>0.57620720614999899</v>
      </c>
      <c r="H577">
        <v>0.9</v>
      </c>
      <c r="I577">
        <v>1.5300078027642159E-2</v>
      </c>
    </row>
    <row r="578" spans="1:9" hidden="1">
      <c r="A578">
        <v>2019</v>
      </c>
      <c r="B578" t="s">
        <v>52</v>
      </c>
      <c r="C578">
        <v>4013</v>
      </c>
      <c r="D578">
        <v>0.1792996401765958</v>
      </c>
      <c r="E578">
        <v>0.25427054487566458</v>
      </c>
      <c r="F578">
        <v>8.0818110014084968E-2</v>
      </c>
      <c r="G578">
        <v>0.48561170493365458</v>
      </c>
      <c r="H578">
        <v>0.82352159468438557</v>
      </c>
      <c r="I578">
        <v>0</v>
      </c>
    </row>
    <row r="579" spans="1:9" hidden="1">
      <c r="A579">
        <v>2019</v>
      </c>
      <c r="B579" t="s">
        <v>54</v>
      </c>
      <c r="C579">
        <v>4013</v>
      </c>
      <c r="D579">
        <v>0.12845546464270041</v>
      </c>
      <c r="E579">
        <v>0.23256188134041389</v>
      </c>
      <c r="F579">
        <v>9.4671368017237398E-2</v>
      </c>
      <c r="G579">
        <v>0.54431128599964818</v>
      </c>
      <c r="H579">
        <v>0.82352159468438557</v>
      </c>
      <c r="I579">
        <v>0</v>
      </c>
    </row>
    <row r="580" spans="1:9" hidden="1">
      <c r="A580">
        <v>2019</v>
      </c>
      <c r="B580" t="s">
        <v>55</v>
      </c>
      <c r="C580">
        <v>4013</v>
      </c>
      <c r="D580">
        <v>0.1695635633899559</v>
      </c>
      <c r="E580">
        <v>0.2087660251439559</v>
      </c>
      <c r="F580">
        <v>9.1676839392028739E-2</v>
      </c>
      <c r="G580">
        <v>0.5299935720740595</v>
      </c>
      <c r="H580">
        <v>0.82352159468438557</v>
      </c>
      <c r="I580">
        <v>5.1948480455038873E-2</v>
      </c>
    </row>
    <row r="581" spans="1:9" hidden="1">
      <c r="A581">
        <v>2019</v>
      </c>
      <c r="B581" t="s">
        <v>52</v>
      </c>
      <c r="C581">
        <v>6001</v>
      </c>
      <c r="D581">
        <v>0.16133396698637559</v>
      </c>
      <c r="E581">
        <v>0.22499401148242931</v>
      </c>
      <c r="F581">
        <v>8.8848903962031711E-2</v>
      </c>
      <c r="G581">
        <v>0.52482311756916333</v>
      </c>
      <c r="H581">
        <v>0.87114285714285711</v>
      </c>
      <c r="I581">
        <v>0</v>
      </c>
    </row>
    <row r="582" spans="1:9" hidden="1">
      <c r="A582">
        <v>2019</v>
      </c>
      <c r="B582" t="s">
        <v>54</v>
      </c>
      <c r="C582">
        <v>6001</v>
      </c>
      <c r="D582">
        <v>0.1138403266645034</v>
      </c>
      <c r="E582">
        <v>0.20227085812374029</v>
      </c>
      <c r="F582">
        <v>0.1024388646169244</v>
      </c>
      <c r="G582">
        <v>0.58144995059483184</v>
      </c>
      <c r="H582">
        <v>0.87114285714285711</v>
      </c>
      <c r="I582">
        <v>0</v>
      </c>
    </row>
    <row r="583" spans="1:9" hidden="1">
      <c r="A583">
        <v>2019</v>
      </c>
      <c r="B583" t="s">
        <v>55</v>
      </c>
      <c r="C583">
        <v>6001</v>
      </c>
      <c r="D583">
        <v>0.15054537568454901</v>
      </c>
      <c r="E583">
        <v>0.1823401878054296</v>
      </c>
      <c r="F583">
        <v>9.9537371234709585E-2</v>
      </c>
      <c r="G583">
        <v>0.56757706527531171</v>
      </c>
      <c r="H583">
        <v>0.87114285714285711</v>
      </c>
      <c r="I583">
        <v>6.1937784308442163E-2</v>
      </c>
    </row>
    <row r="584" spans="1:9" hidden="1">
      <c r="A584">
        <v>2019</v>
      </c>
      <c r="B584" t="s">
        <v>52</v>
      </c>
      <c r="C584">
        <v>6037</v>
      </c>
      <c r="D584">
        <v>0.1205181742031447</v>
      </c>
      <c r="E584">
        <v>0.26170317346326599</v>
      </c>
      <c r="F584">
        <v>8.9546998064305688E-2</v>
      </c>
      <c r="G584">
        <v>0.52823165426928353</v>
      </c>
      <c r="H584">
        <v>0.73485714285714288</v>
      </c>
      <c r="I584">
        <v>0</v>
      </c>
    </row>
    <row r="585" spans="1:9" hidden="1">
      <c r="A585">
        <v>2019</v>
      </c>
      <c r="B585" t="s">
        <v>54</v>
      </c>
      <c r="C585">
        <v>6037</v>
      </c>
      <c r="D585">
        <v>8.4750493655757528E-2</v>
      </c>
      <c r="E585">
        <v>0.23269456008724421</v>
      </c>
      <c r="F585">
        <v>0.1022081429899844</v>
      </c>
      <c r="G585">
        <v>0.58034680326701393</v>
      </c>
      <c r="H585">
        <v>0.73485714285714288</v>
      </c>
      <c r="I585">
        <v>0</v>
      </c>
    </row>
    <row r="586" spans="1:9" hidden="1">
      <c r="A586">
        <v>2019</v>
      </c>
      <c r="B586" t="s">
        <v>55</v>
      </c>
      <c r="C586">
        <v>6037</v>
      </c>
      <c r="D586">
        <v>0.11306328871345769</v>
      </c>
      <c r="E586">
        <v>0.21280316280994119</v>
      </c>
      <c r="F586">
        <v>0.10075147920748059</v>
      </c>
      <c r="G586">
        <v>0.5733820692691205</v>
      </c>
      <c r="H586">
        <v>0.73485714285714288</v>
      </c>
      <c r="I586">
        <v>6.7191200745913365E-2</v>
      </c>
    </row>
    <row r="587" spans="1:9" hidden="1">
      <c r="A587">
        <v>2019</v>
      </c>
      <c r="B587" t="s">
        <v>52</v>
      </c>
      <c r="C587">
        <v>6059</v>
      </c>
      <c r="D587">
        <v>0.17567831386542379</v>
      </c>
      <c r="E587">
        <v>0.23553178913094469</v>
      </c>
      <c r="F587">
        <v>8.4619143552449275E-2</v>
      </c>
      <c r="G587">
        <v>0.50417075345118212</v>
      </c>
      <c r="H587">
        <v>0.79485714285714282</v>
      </c>
      <c r="I587">
        <v>0</v>
      </c>
    </row>
    <row r="588" spans="1:9" hidden="1">
      <c r="A588">
        <v>2019</v>
      </c>
      <c r="B588" t="s">
        <v>54</v>
      </c>
      <c r="C588">
        <v>6059</v>
      </c>
      <c r="D588">
        <v>0.12502056591396771</v>
      </c>
      <c r="E588">
        <v>0.21391512360759529</v>
      </c>
      <c r="F588">
        <v>9.849087043999509E-2</v>
      </c>
      <c r="G588">
        <v>0.5625734400384419</v>
      </c>
      <c r="H588">
        <v>0.79485714285714282</v>
      </c>
      <c r="I588">
        <v>0</v>
      </c>
    </row>
    <row r="589" spans="1:9" hidden="1">
      <c r="A589">
        <v>2019</v>
      </c>
      <c r="B589" t="s">
        <v>55</v>
      </c>
      <c r="C589">
        <v>6059</v>
      </c>
      <c r="D589">
        <v>0.1649551669872355</v>
      </c>
      <c r="E589">
        <v>0.19207335048495319</v>
      </c>
      <c r="F589">
        <v>9.5361322604112397E-2</v>
      </c>
      <c r="G589">
        <v>0.54761015992369888</v>
      </c>
      <c r="H589">
        <v>0.79485714285714282</v>
      </c>
      <c r="I589">
        <v>4.9677441608923123E-2</v>
      </c>
    </row>
    <row r="590" spans="1:9" hidden="1">
      <c r="A590">
        <v>2019</v>
      </c>
      <c r="B590" t="s">
        <v>52</v>
      </c>
      <c r="C590">
        <v>6065</v>
      </c>
      <c r="D590">
        <v>0.1751930720412907</v>
      </c>
      <c r="E590">
        <v>0.27072066835853548</v>
      </c>
      <c r="F590">
        <v>7.8719805198321086E-2</v>
      </c>
      <c r="G590">
        <v>0.47536645440185282</v>
      </c>
      <c r="H590">
        <v>0.78285714285714281</v>
      </c>
      <c r="I590">
        <v>0</v>
      </c>
    </row>
    <row r="591" spans="1:9" hidden="1">
      <c r="A591">
        <v>2019</v>
      </c>
      <c r="B591" t="s">
        <v>54</v>
      </c>
      <c r="C591">
        <v>6065</v>
      </c>
      <c r="D591">
        <v>0.12587715106874769</v>
      </c>
      <c r="E591">
        <v>0.24821042743800861</v>
      </c>
      <c r="F591">
        <v>9.2410587224954863E-2</v>
      </c>
      <c r="G591">
        <v>0.53350183426828879</v>
      </c>
      <c r="H591">
        <v>0.78285714285714281</v>
      </c>
      <c r="I591">
        <v>0</v>
      </c>
    </row>
    <row r="592" spans="1:9" hidden="1">
      <c r="A592">
        <v>2019</v>
      </c>
      <c r="B592" t="s">
        <v>55</v>
      </c>
      <c r="C592">
        <v>6065</v>
      </c>
      <c r="D592">
        <v>0.1664981416578471</v>
      </c>
      <c r="E592">
        <v>0.22329050145715271</v>
      </c>
      <c r="F592">
        <v>8.969474684334755E-2</v>
      </c>
      <c r="G592">
        <v>0.52051661004165273</v>
      </c>
      <c r="H592">
        <v>0.78285714285714281</v>
      </c>
      <c r="I592">
        <v>4.7191973000040327E-2</v>
      </c>
    </row>
    <row r="593" spans="1:9" hidden="1">
      <c r="A593">
        <v>2019</v>
      </c>
      <c r="B593" t="s">
        <v>52</v>
      </c>
      <c r="C593">
        <v>6067</v>
      </c>
      <c r="D593">
        <v>0.18603283219364561</v>
      </c>
      <c r="E593">
        <v>0.13115205109166159</v>
      </c>
      <c r="F593">
        <v>0.10060267226582641</v>
      </c>
      <c r="G593">
        <v>0.58221244444886644</v>
      </c>
      <c r="H593">
        <v>0.85142857142857142</v>
      </c>
      <c r="I593">
        <v>0</v>
      </c>
    </row>
    <row r="594" spans="1:9" hidden="1">
      <c r="A594">
        <v>2019</v>
      </c>
      <c r="B594" t="s">
        <v>54</v>
      </c>
      <c r="C594">
        <v>6067</v>
      </c>
      <c r="D594">
        <v>0.12919708138319549</v>
      </c>
      <c r="E594">
        <v>0.1166400915114337</v>
      </c>
      <c r="F594">
        <v>0.114594282357071</v>
      </c>
      <c r="G594">
        <v>0.63956854474829983</v>
      </c>
      <c r="H594">
        <v>0.85142857142857142</v>
      </c>
      <c r="I594">
        <v>0</v>
      </c>
    </row>
    <row r="595" spans="1:9" hidden="1">
      <c r="A595">
        <v>2019</v>
      </c>
      <c r="B595" t="s">
        <v>55</v>
      </c>
      <c r="C595">
        <v>6067</v>
      </c>
      <c r="D595">
        <v>0.16894075204402201</v>
      </c>
      <c r="E595">
        <v>0.1040902090246241</v>
      </c>
      <c r="F595">
        <v>0.1098905256440965</v>
      </c>
      <c r="G595">
        <v>0.61707851328725727</v>
      </c>
      <c r="H595">
        <v>0.85142857142857142</v>
      </c>
      <c r="I595">
        <v>4.8827154710118233E-2</v>
      </c>
    </row>
    <row r="596" spans="1:9" hidden="1">
      <c r="A596">
        <v>2019</v>
      </c>
      <c r="B596" t="s">
        <v>52</v>
      </c>
      <c r="C596">
        <v>6071</v>
      </c>
      <c r="D596">
        <v>0.24906047681449281</v>
      </c>
      <c r="E596">
        <v>0.15583395266430061</v>
      </c>
      <c r="F596">
        <v>8.5692757092759919E-2</v>
      </c>
      <c r="G596">
        <v>0.5094128134284468</v>
      </c>
      <c r="H596">
        <v>0.69799999999999995</v>
      </c>
      <c r="I596">
        <v>0</v>
      </c>
    </row>
    <row r="597" spans="1:9" hidden="1">
      <c r="A597">
        <v>2019</v>
      </c>
      <c r="B597" t="s">
        <v>54</v>
      </c>
      <c r="C597">
        <v>6071</v>
      </c>
      <c r="D597">
        <v>0.1790600763764382</v>
      </c>
      <c r="E597">
        <v>0.14391380755037481</v>
      </c>
      <c r="F597">
        <v>0.10125181164234059</v>
      </c>
      <c r="G597">
        <v>0.57577430443084643</v>
      </c>
      <c r="H597">
        <v>0.69799999999999995</v>
      </c>
      <c r="I597">
        <v>0</v>
      </c>
    </row>
    <row r="598" spans="1:9" hidden="1">
      <c r="A598">
        <v>2019</v>
      </c>
      <c r="B598" t="s">
        <v>55</v>
      </c>
      <c r="C598">
        <v>6071</v>
      </c>
      <c r="D598">
        <v>0.23074233018319021</v>
      </c>
      <c r="E598">
        <v>0.1259574647555147</v>
      </c>
      <c r="F598">
        <v>9.5418182310957458E-2</v>
      </c>
      <c r="G598">
        <v>0.5478820227503377</v>
      </c>
      <c r="H598">
        <v>0.69799999999999995</v>
      </c>
      <c r="I598">
        <v>5.0632818559096321E-2</v>
      </c>
    </row>
    <row r="599" spans="1:9" hidden="1">
      <c r="A599">
        <v>2019</v>
      </c>
      <c r="B599" t="s">
        <v>52</v>
      </c>
      <c r="C599">
        <v>6073</v>
      </c>
      <c r="D599">
        <v>0.16696469301296979</v>
      </c>
      <c r="E599">
        <v>0.24659825816167219</v>
      </c>
      <c r="F599">
        <v>8.421917834597363E-2</v>
      </c>
      <c r="G599">
        <v>0.50221787047938427</v>
      </c>
      <c r="H599">
        <v>0.78542857142857148</v>
      </c>
      <c r="I599">
        <v>0</v>
      </c>
    </row>
    <row r="600" spans="1:9" hidden="1">
      <c r="A600">
        <v>2019</v>
      </c>
      <c r="B600" t="s">
        <v>54</v>
      </c>
      <c r="C600">
        <v>6073</v>
      </c>
      <c r="D600">
        <v>0.11876931526186391</v>
      </c>
      <c r="E600">
        <v>0.22363132635415511</v>
      </c>
      <c r="F600">
        <v>9.7891531665634648E-2</v>
      </c>
      <c r="G600">
        <v>0.55970782671834618</v>
      </c>
      <c r="H600">
        <v>0.78542857142857148</v>
      </c>
      <c r="I600">
        <v>0</v>
      </c>
    </row>
    <row r="601" spans="1:9" hidden="1">
      <c r="A601">
        <v>2019</v>
      </c>
      <c r="B601" t="s">
        <v>55</v>
      </c>
      <c r="C601">
        <v>6073</v>
      </c>
      <c r="D601">
        <v>0.15711531911654991</v>
      </c>
      <c r="E601">
        <v>0.2014518904026186</v>
      </c>
      <c r="F601">
        <v>9.5095172371608319E-2</v>
      </c>
      <c r="G601">
        <v>0.5463376181092231</v>
      </c>
      <c r="H601">
        <v>0.78542857142857148</v>
      </c>
      <c r="I601">
        <v>6.0336597639570617E-2</v>
      </c>
    </row>
    <row r="602" spans="1:9" hidden="1">
      <c r="A602">
        <v>2019</v>
      </c>
      <c r="B602" t="s">
        <v>52</v>
      </c>
      <c r="C602">
        <v>12011</v>
      </c>
      <c r="D602">
        <v>0.1386141844604965</v>
      </c>
      <c r="E602">
        <v>0.2104362621085159</v>
      </c>
      <c r="F602">
        <v>9.5185783613205482E-2</v>
      </c>
      <c r="G602">
        <v>0.55576376981778208</v>
      </c>
      <c r="H602">
        <v>0.82657142857142851</v>
      </c>
      <c r="I602">
        <v>0</v>
      </c>
    </row>
    <row r="603" spans="1:9" hidden="1">
      <c r="A603">
        <v>2019</v>
      </c>
      <c r="B603" t="s">
        <v>54</v>
      </c>
      <c r="C603">
        <v>12011</v>
      </c>
      <c r="D603">
        <v>9.6665441344336397E-2</v>
      </c>
      <c r="E603">
        <v>0.18631481609180739</v>
      </c>
      <c r="F603">
        <v>0.10816957859256721</v>
      </c>
      <c r="G603">
        <v>0.6088501639712891</v>
      </c>
      <c r="H603">
        <v>0.82657142857142851</v>
      </c>
      <c r="I603">
        <v>0</v>
      </c>
    </row>
    <row r="604" spans="1:9" hidden="1">
      <c r="A604">
        <v>2019</v>
      </c>
      <c r="B604" t="s">
        <v>55</v>
      </c>
      <c r="C604">
        <v>12011</v>
      </c>
      <c r="D604">
        <v>0.1282083321887551</v>
      </c>
      <c r="E604">
        <v>0.16901081099391579</v>
      </c>
      <c r="F604">
        <v>0.105706653825083</v>
      </c>
      <c r="G604">
        <v>0.59707420299224601</v>
      </c>
      <c r="H604">
        <v>0.82657142857142851</v>
      </c>
      <c r="I604">
        <v>6.2654541205377695E-2</v>
      </c>
    </row>
    <row r="605" spans="1:9" hidden="1">
      <c r="A605">
        <v>2019</v>
      </c>
      <c r="B605" t="s">
        <v>52</v>
      </c>
      <c r="C605">
        <v>12031</v>
      </c>
      <c r="D605">
        <v>0.19693964741794179</v>
      </c>
      <c r="E605">
        <v>0.27740187977320663</v>
      </c>
      <c r="F605">
        <v>7.3887310811887763E-2</v>
      </c>
      <c r="G605">
        <v>0.45177116199696382</v>
      </c>
      <c r="H605">
        <v>0.73828571428571421</v>
      </c>
      <c r="I605">
        <v>0</v>
      </c>
    </row>
    <row r="606" spans="1:9" hidden="1">
      <c r="A606">
        <v>2019</v>
      </c>
      <c r="B606" t="s">
        <v>54</v>
      </c>
      <c r="C606">
        <v>12031</v>
      </c>
      <c r="D606">
        <v>0.14310648179477431</v>
      </c>
      <c r="E606">
        <v>0.25776352057427437</v>
      </c>
      <c r="F606">
        <v>8.7777984910564794E-2</v>
      </c>
      <c r="G606">
        <v>0.51135201272038655</v>
      </c>
      <c r="H606">
        <v>0.73828571428571421</v>
      </c>
      <c r="I606">
        <v>0</v>
      </c>
    </row>
    <row r="607" spans="1:9" hidden="1">
      <c r="A607">
        <v>2019</v>
      </c>
      <c r="B607" t="s">
        <v>55</v>
      </c>
      <c r="C607">
        <v>12031</v>
      </c>
      <c r="D607">
        <v>0.18840499674177091</v>
      </c>
      <c r="E607">
        <v>0.230356560440061</v>
      </c>
      <c r="F607">
        <v>8.4683251638479132E-2</v>
      </c>
      <c r="G607">
        <v>0.49655519117968883</v>
      </c>
      <c r="H607">
        <v>0.73828571428571421</v>
      </c>
      <c r="I607">
        <v>5.0235596496641853E-2</v>
      </c>
    </row>
    <row r="608" spans="1:9" hidden="1">
      <c r="A608">
        <v>2019</v>
      </c>
      <c r="B608" t="s">
        <v>52</v>
      </c>
      <c r="C608">
        <v>12057</v>
      </c>
      <c r="D608">
        <v>0.16552612266137559</v>
      </c>
      <c r="E608">
        <v>0.23808149832782791</v>
      </c>
      <c r="F608">
        <v>8.5911504153444077E-2</v>
      </c>
      <c r="G608">
        <v>0.5104808748573525</v>
      </c>
      <c r="H608">
        <v>0.7897142857142857</v>
      </c>
      <c r="I608">
        <v>0</v>
      </c>
    </row>
    <row r="609" spans="1:9" hidden="1">
      <c r="A609">
        <v>2019</v>
      </c>
      <c r="B609" t="s">
        <v>54</v>
      </c>
      <c r="C609">
        <v>12057</v>
      </c>
      <c r="D609">
        <v>0.117404631320977</v>
      </c>
      <c r="E609">
        <v>0.2152497363656746</v>
      </c>
      <c r="F609">
        <v>9.9577361573861753E-2</v>
      </c>
      <c r="G609">
        <v>0.56776827073948666</v>
      </c>
      <c r="H609">
        <v>0.7897142857142857</v>
      </c>
      <c r="I609">
        <v>0</v>
      </c>
    </row>
    <row r="610" spans="1:9" hidden="1">
      <c r="A610">
        <v>2019</v>
      </c>
      <c r="B610" t="s">
        <v>55</v>
      </c>
      <c r="C610">
        <v>12057</v>
      </c>
      <c r="D610">
        <v>0.15526620684209341</v>
      </c>
      <c r="E610">
        <v>0.19390784094235861</v>
      </c>
      <c r="F610">
        <v>9.6719923850990056E-2</v>
      </c>
      <c r="G610">
        <v>0.55410602836455802</v>
      </c>
      <c r="H610">
        <v>0.7897142857142857</v>
      </c>
      <c r="I610">
        <v>5.2761089982396051E-2</v>
      </c>
    </row>
    <row r="611" spans="1:9" hidden="1">
      <c r="A611">
        <v>2019</v>
      </c>
      <c r="B611" t="s">
        <v>52</v>
      </c>
      <c r="C611">
        <v>12086</v>
      </c>
      <c r="D611">
        <v>0.129344184039065</v>
      </c>
      <c r="E611">
        <v>0.22906732997131121</v>
      </c>
      <c r="F611">
        <v>9.3594477677450286E-2</v>
      </c>
      <c r="G611">
        <v>0.54799400831217349</v>
      </c>
      <c r="H611">
        <v>0.83085714285714285</v>
      </c>
      <c r="I611">
        <v>0</v>
      </c>
    </row>
    <row r="612" spans="1:9" hidden="1">
      <c r="A612">
        <v>2019</v>
      </c>
      <c r="B612" t="s">
        <v>54</v>
      </c>
      <c r="C612">
        <v>12086</v>
      </c>
      <c r="D612">
        <v>9.0395363734789388E-2</v>
      </c>
      <c r="E612">
        <v>0.20283833595239001</v>
      </c>
      <c r="F612">
        <v>0.1063960228999665</v>
      </c>
      <c r="G612">
        <v>0.60037027741285409</v>
      </c>
      <c r="H612">
        <v>0.83085714285714285</v>
      </c>
      <c r="I612">
        <v>0</v>
      </c>
    </row>
    <row r="613" spans="1:9" hidden="1">
      <c r="A613">
        <v>2019</v>
      </c>
      <c r="B613" t="s">
        <v>55</v>
      </c>
      <c r="C613">
        <v>12086</v>
      </c>
      <c r="D613">
        <v>0.120197731349398</v>
      </c>
      <c r="E613">
        <v>0.18467922682774621</v>
      </c>
      <c r="F613">
        <v>0.1043820682816321</v>
      </c>
      <c r="G613">
        <v>0.59074097354122368</v>
      </c>
      <c r="H613">
        <v>0.83085714285714285</v>
      </c>
      <c r="I613">
        <v>6.5006569455611493E-2</v>
      </c>
    </row>
    <row r="614" spans="1:9" hidden="1">
      <c r="A614">
        <v>2019</v>
      </c>
      <c r="B614" t="s">
        <v>52</v>
      </c>
      <c r="C614">
        <v>12095</v>
      </c>
      <c r="D614">
        <v>0.16054129525431021</v>
      </c>
      <c r="E614">
        <v>0.28428010072575688</v>
      </c>
      <c r="F614">
        <v>7.8905494936157033E-2</v>
      </c>
      <c r="G614">
        <v>0.47627310908377579</v>
      </c>
      <c r="H614">
        <v>0.74</v>
      </c>
      <c r="I614">
        <v>0</v>
      </c>
    </row>
    <row r="615" spans="1:9" hidden="1">
      <c r="A615">
        <v>2019</v>
      </c>
      <c r="B615" t="s">
        <v>54</v>
      </c>
      <c r="C615">
        <v>12095</v>
      </c>
      <c r="D615">
        <v>0.1151059172143179</v>
      </c>
      <c r="E615">
        <v>0.25963175798220312</v>
      </c>
      <c r="F615">
        <v>9.229813887281664E-2</v>
      </c>
      <c r="G615">
        <v>0.53296418593066219</v>
      </c>
      <c r="H615">
        <v>0.74</v>
      </c>
      <c r="I615">
        <v>0</v>
      </c>
    </row>
    <row r="616" spans="1:9" hidden="1">
      <c r="A616">
        <v>2019</v>
      </c>
      <c r="B616" t="s">
        <v>55</v>
      </c>
      <c r="C616">
        <v>12095</v>
      </c>
      <c r="D616">
        <v>0.15286531145377341</v>
      </c>
      <c r="E616">
        <v>0.23482146392829331</v>
      </c>
      <c r="F616">
        <v>9.0058310551180479E-2</v>
      </c>
      <c r="G616">
        <v>0.52225491406675284</v>
      </c>
      <c r="H616">
        <v>0.74</v>
      </c>
      <c r="I616">
        <v>6.0637035951998292E-2</v>
      </c>
    </row>
    <row r="617" spans="1:9" hidden="1">
      <c r="A617">
        <v>2019</v>
      </c>
      <c r="B617" t="s">
        <v>52</v>
      </c>
      <c r="C617">
        <v>12099</v>
      </c>
      <c r="D617">
        <v>0.1412833167565081</v>
      </c>
      <c r="E617">
        <v>0.21847808656301609</v>
      </c>
      <c r="F617">
        <v>9.3365007386405491E-2</v>
      </c>
      <c r="G617">
        <v>0.54687358929407026</v>
      </c>
      <c r="H617">
        <v>0.78799999999999992</v>
      </c>
      <c r="I617">
        <v>0</v>
      </c>
    </row>
    <row r="618" spans="1:9" hidden="1">
      <c r="A618">
        <v>2019</v>
      </c>
      <c r="B618" t="s">
        <v>54</v>
      </c>
      <c r="C618">
        <v>12099</v>
      </c>
      <c r="D618">
        <v>9.8820895275880491E-2</v>
      </c>
      <c r="E618">
        <v>0.19409462722838081</v>
      </c>
      <c r="F618">
        <v>0.1064510585592314</v>
      </c>
      <c r="G618">
        <v>0.60063341893650746</v>
      </c>
      <c r="H618">
        <v>0.78799999999999992</v>
      </c>
      <c r="I618">
        <v>0</v>
      </c>
    </row>
    <row r="619" spans="1:9" hidden="1">
      <c r="A619">
        <v>2019</v>
      </c>
      <c r="B619" t="s">
        <v>55</v>
      </c>
      <c r="C619">
        <v>12099</v>
      </c>
      <c r="D619">
        <v>0.1310870778301414</v>
      </c>
      <c r="E619">
        <v>0.17599137844139251</v>
      </c>
      <c r="F619">
        <v>0.10400127133735131</v>
      </c>
      <c r="G619">
        <v>0.58892027239111489</v>
      </c>
      <c r="H619">
        <v>0.78799999999999992</v>
      </c>
      <c r="I619">
        <v>4.9073774581532517E-2</v>
      </c>
    </row>
    <row r="620" spans="1:9" hidden="1">
      <c r="A620">
        <v>2019</v>
      </c>
      <c r="B620" t="s">
        <v>52</v>
      </c>
      <c r="C620">
        <v>12103</v>
      </c>
      <c r="D620">
        <v>0.13743240321060571</v>
      </c>
      <c r="E620">
        <v>0.27023430218624689</v>
      </c>
      <c r="F620">
        <v>8.522149255465121E-2</v>
      </c>
      <c r="G620">
        <v>0.50711180204849626</v>
      </c>
      <c r="H620">
        <v>0.78371428571428559</v>
      </c>
      <c r="I620">
        <v>0</v>
      </c>
    </row>
    <row r="621" spans="1:9" hidden="1">
      <c r="A621">
        <v>2019</v>
      </c>
      <c r="B621" t="s">
        <v>54</v>
      </c>
      <c r="C621">
        <v>12103</v>
      </c>
      <c r="D621">
        <v>9.7347178189378575E-2</v>
      </c>
      <c r="E621">
        <v>0.24292125564959341</v>
      </c>
      <c r="F621">
        <v>9.8260343343528234E-2</v>
      </c>
      <c r="G621">
        <v>0.56147122281749973</v>
      </c>
      <c r="H621">
        <v>0.78371428571428559</v>
      </c>
      <c r="I621">
        <v>0</v>
      </c>
    </row>
    <row r="622" spans="1:9" hidden="1">
      <c r="A622">
        <v>2019</v>
      </c>
      <c r="B622" t="s">
        <v>55</v>
      </c>
      <c r="C622">
        <v>12103</v>
      </c>
      <c r="D622">
        <v>0.12967762644012221</v>
      </c>
      <c r="E622">
        <v>0.2211186130358718</v>
      </c>
      <c r="F622">
        <v>9.6439330540120868E-2</v>
      </c>
      <c r="G622">
        <v>0.55276442998388498</v>
      </c>
      <c r="H622">
        <v>0.78371428571428559</v>
      </c>
      <c r="I622">
        <v>5.0789150954840427E-2</v>
      </c>
    </row>
    <row r="623" spans="1:9" hidden="1">
      <c r="A623">
        <v>2019</v>
      </c>
      <c r="B623" t="s">
        <v>52</v>
      </c>
      <c r="C623">
        <v>13067</v>
      </c>
      <c r="D623">
        <v>0.2041304295147312</v>
      </c>
      <c r="E623">
        <v>0.21170925438461549</v>
      </c>
      <c r="F623">
        <v>8.3832152152471209E-2</v>
      </c>
      <c r="G623">
        <v>0.50032816394818214</v>
      </c>
      <c r="H623">
        <v>0.83600000000000008</v>
      </c>
      <c r="I623">
        <v>0</v>
      </c>
    </row>
    <row r="624" spans="1:9" hidden="1">
      <c r="A624">
        <v>2019</v>
      </c>
      <c r="B624" t="s">
        <v>54</v>
      </c>
      <c r="C624">
        <v>13067</v>
      </c>
      <c r="D624">
        <v>0.14605974229002641</v>
      </c>
      <c r="E624">
        <v>0.19387795278802031</v>
      </c>
      <c r="F624">
        <v>9.8317551800731318E-2</v>
      </c>
      <c r="G624">
        <v>0.56174475312122196</v>
      </c>
      <c r="H624">
        <v>0.83600000000000008</v>
      </c>
      <c r="I624">
        <v>0</v>
      </c>
    </row>
    <row r="625" spans="1:9" hidden="1">
      <c r="A625">
        <v>2019</v>
      </c>
      <c r="B625" t="s">
        <v>55</v>
      </c>
      <c r="C625">
        <v>13067</v>
      </c>
      <c r="D625">
        <v>0.19113116510733719</v>
      </c>
      <c r="E625">
        <v>0.17235754214403451</v>
      </c>
      <c r="F625">
        <v>9.4243892371646473E-2</v>
      </c>
      <c r="G625">
        <v>0.54226740037698173</v>
      </c>
      <c r="H625">
        <v>0.83600000000000008</v>
      </c>
      <c r="I625">
        <v>6.0563928089577543E-2</v>
      </c>
    </row>
    <row r="626" spans="1:9" hidden="1">
      <c r="A626">
        <v>2019</v>
      </c>
      <c r="B626" t="s">
        <v>52</v>
      </c>
      <c r="C626">
        <v>13089</v>
      </c>
      <c r="D626">
        <v>0.18224309854767409</v>
      </c>
      <c r="E626">
        <v>0.19902487714460951</v>
      </c>
      <c r="F626">
        <v>8.970906360767604E-2</v>
      </c>
      <c r="G626">
        <v>0.52902296070004029</v>
      </c>
      <c r="H626">
        <v>0.78542857142857148</v>
      </c>
      <c r="I626">
        <v>0</v>
      </c>
    </row>
    <row r="627" spans="1:9" hidden="1">
      <c r="A627">
        <v>2019</v>
      </c>
      <c r="B627" t="s">
        <v>54</v>
      </c>
      <c r="C627">
        <v>13089</v>
      </c>
      <c r="D627">
        <v>0.12873508580507581</v>
      </c>
      <c r="E627">
        <v>0.17961154503806939</v>
      </c>
      <c r="F627">
        <v>0.1037819129818229</v>
      </c>
      <c r="G627">
        <v>0.58787145617503189</v>
      </c>
      <c r="H627">
        <v>0.78542857142857148</v>
      </c>
      <c r="I627">
        <v>0</v>
      </c>
    </row>
    <row r="628" spans="1:9" hidden="1">
      <c r="A628">
        <v>2019</v>
      </c>
      <c r="B628" t="s">
        <v>55</v>
      </c>
      <c r="C628">
        <v>13089</v>
      </c>
      <c r="D628">
        <v>0.1692028808270232</v>
      </c>
      <c r="E628">
        <v>0.16069832890215219</v>
      </c>
      <c r="F628">
        <v>0.1000535800816139</v>
      </c>
      <c r="G628">
        <v>0.57004521018921073</v>
      </c>
      <c r="H628">
        <v>0.78542857142857148</v>
      </c>
      <c r="I628">
        <v>7.518730328893744E-2</v>
      </c>
    </row>
    <row r="629" spans="1:9" hidden="1">
      <c r="A629">
        <v>2019</v>
      </c>
      <c r="B629" t="s">
        <v>52</v>
      </c>
      <c r="C629">
        <v>13121</v>
      </c>
      <c r="D629">
        <v>0.20036616755088721</v>
      </c>
      <c r="E629">
        <v>0.23433622547522551</v>
      </c>
      <c r="F629">
        <v>8.0625643793690124E-2</v>
      </c>
      <c r="G629">
        <v>0.48467196318019717</v>
      </c>
      <c r="H629">
        <v>0.81971428571428562</v>
      </c>
      <c r="I629">
        <v>0</v>
      </c>
    </row>
    <row r="630" spans="1:9" hidden="1">
      <c r="A630">
        <v>2019</v>
      </c>
      <c r="B630" t="s">
        <v>54</v>
      </c>
      <c r="C630">
        <v>13121</v>
      </c>
      <c r="D630">
        <v>0.1440447104154966</v>
      </c>
      <c r="E630">
        <v>0.2155111311459918</v>
      </c>
      <c r="F630">
        <v>9.492416697228824E-2</v>
      </c>
      <c r="G630">
        <v>0.54551999146622343</v>
      </c>
      <c r="H630">
        <v>0.81971428571428562</v>
      </c>
      <c r="I630">
        <v>0</v>
      </c>
    </row>
    <row r="631" spans="1:9" hidden="1">
      <c r="A631">
        <v>2019</v>
      </c>
      <c r="B631" t="s">
        <v>55</v>
      </c>
      <c r="C631">
        <v>13121</v>
      </c>
      <c r="D631">
        <v>0.18894430802861301</v>
      </c>
      <c r="E631">
        <v>0.1919933287866594</v>
      </c>
      <c r="F631">
        <v>9.1225720756673137E-2</v>
      </c>
      <c r="G631">
        <v>0.5278366424280545</v>
      </c>
      <c r="H631">
        <v>0.81971428571428562</v>
      </c>
      <c r="I631">
        <v>9.7859109965188401E-2</v>
      </c>
    </row>
    <row r="632" spans="1:9" hidden="1">
      <c r="A632">
        <v>2019</v>
      </c>
      <c r="B632" t="s">
        <v>52</v>
      </c>
      <c r="C632">
        <v>13135</v>
      </c>
      <c r="D632">
        <v>0.1838606877634113</v>
      </c>
      <c r="E632">
        <v>0.24553963864265771</v>
      </c>
      <c r="F632">
        <v>8.1526952339653957E-2</v>
      </c>
      <c r="G632">
        <v>0.48907272125427698</v>
      </c>
      <c r="H632">
        <v>0.78457142857142859</v>
      </c>
      <c r="I632">
        <v>0</v>
      </c>
    </row>
    <row r="633" spans="1:9" hidden="1">
      <c r="A633">
        <v>2019</v>
      </c>
      <c r="B633" t="s">
        <v>54</v>
      </c>
      <c r="C633">
        <v>13135</v>
      </c>
      <c r="D633">
        <v>0.1316534441905774</v>
      </c>
      <c r="E633">
        <v>0.2245687968636704</v>
      </c>
      <c r="F633">
        <v>9.5500785634755073E-2</v>
      </c>
      <c r="G633">
        <v>0.54827697331099723</v>
      </c>
      <c r="H633">
        <v>0.78457142857142859</v>
      </c>
      <c r="I633">
        <v>0</v>
      </c>
    </row>
    <row r="634" spans="1:9" hidden="1">
      <c r="A634">
        <v>2019</v>
      </c>
      <c r="B634" t="s">
        <v>55</v>
      </c>
      <c r="C634">
        <v>13135</v>
      </c>
      <c r="D634">
        <v>0.17350296974957191</v>
      </c>
      <c r="E634">
        <v>0.20121538872728109</v>
      </c>
      <c r="F634">
        <v>9.2301480119325957E-2</v>
      </c>
      <c r="G634">
        <v>0.53298016140382098</v>
      </c>
      <c r="H634">
        <v>0.78457142857142859</v>
      </c>
      <c r="I634">
        <v>5.8186461543165043E-2</v>
      </c>
    </row>
    <row r="635" spans="1:9" hidden="1">
      <c r="A635">
        <v>2019</v>
      </c>
      <c r="B635" t="s">
        <v>52</v>
      </c>
      <c r="C635">
        <v>17031</v>
      </c>
      <c r="D635">
        <v>0.14296738975036341</v>
      </c>
      <c r="E635">
        <v>0.26156219193014169</v>
      </c>
      <c r="F635">
        <v>8.5754778274713783E-2</v>
      </c>
      <c r="G635">
        <v>0.50971564004478109</v>
      </c>
      <c r="H635">
        <v>0.83771428571428574</v>
      </c>
      <c r="I635">
        <v>0</v>
      </c>
    </row>
    <row r="636" spans="1:9" hidden="1">
      <c r="A636">
        <v>2019</v>
      </c>
      <c r="B636" t="s">
        <v>54</v>
      </c>
      <c r="C636">
        <v>17031</v>
      </c>
      <c r="D636">
        <v>0.1012174020629763</v>
      </c>
      <c r="E636">
        <v>0.2352408621702301</v>
      </c>
      <c r="F636">
        <v>9.8919394989661721E-2</v>
      </c>
      <c r="G636">
        <v>0.56462234077713191</v>
      </c>
      <c r="H636">
        <v>0.83771428571428574</v>
      </c>
      <c r="I636">
        <v>0</v>
      </c>
    </row>
    <row r="637" spans="1:9" hidden="1">
      <c r="A637">
        <v>2019</v>
      </c>
      <c r="B637" t="s">
        <v>55</v>
      </c>
      <c r="C637">
        <v>17031</v>
      </c>
      <c r="D637">
        <v>0.1346344302093867</v>
      </c>
      <c r="E637">
        <v>0.2136596542043839</v>
      </c>
      <c r="F637">
        <v>9.6872132641671493E-2</v>
      </c>
      <c r="G637">
        <v>0.55483378294455798</v>
      </c>
      <c r="H637">
        <v>0.83771428571428574</v>
      </c>
      <c r="I637">
        <v>9.1090645189835173E-2</v>
      </c>
    </row>
    <row r="638" spans="1:9" hidden="1">
      <c r="A638">
        <v>2019</v>
      </c>
      <c r="B638" t="s">
        <v>52</v>
      </c>
      <c r="C638">
        <v>18097</v>
      </c>
      <c r="D638">
        <v>0.19504995962574709</v>
      </c>
      <c r="E638">
        <v>0.21452798821639521</v>
      </c>
      <c r="F638">
        <v>8.4896596759710341E-2</v>
      </c>
      <c r="G638">
        <v>0.50552545539814731</v>
      </c>
      <c r="H638">
        <v>0.71942857142857142</v>
      </c>
      <c r="I638">
        <v>0</v>
      </c>
    </row>
    <row r="639" spans="1:9" hidden="1">
      <c r="A639">
        <v>2019</v>
      </c>
      <c r="B639" t="s">
        <v>54</v>
      </c>
      <c r="C639">
        <v>18097</v>
      </c>
      <c r="D639">
        <v>0.13912097900241591</v>
      </c>
      <c r="E639">
        <v>0.1956854462601785</v>
      </c>
      <c r="F639">
        <v>9.9205116441820146E-2</v>
      </c>
      <c r="G639">
        <v>0.56598845829558542</v>
      </c>
      <c r="H639">
        <v>0.71942857142857142</v>
      </c>
      <c r="I639">
        <v>0</v>
      </c>
    </row>
    <row r="640" spans="1:9" hidden="1">
      <c r="A640">
        <v>2019</v>
      </c>
      <c r="B640" t="s">
        <v>55</v>
      </c>
      <c r="C640">
        <v>18097</v>
      </c>
      <c r="D640">
        <v>0.18249075471374779</v>
      </c>
      <c r="E640">
        <v>0.17448277258934419</v>
      </c>
      <c r="F640">
        <v>9.5370834349051387E-2</v>
      </c>
      <c r="G640">
        <v>0.54765563834785658</v>
      </c>
      <c r="H640">
        <v>0.71942857142857142</v>
      </c>
      <c r="I640">
        <v>6.3927144035593908E-2</v>
      </c>
    </row>
    <row r="641" spans="1:9" hidden="1">
      <c r="A641">
        <v>2019</v>
      </c>
      <c r="B641" t="s">
        <v>52</v>
      </c>
      <c r="C641">
        <v>22033</v>
      </c>
      <c r="D641">
        <v>0.1808566804127815</v>
      </c>
      <c r="E641">
        <v>0.20440577922280859</v>
      </c>
      <c r="F641">
        <v>8.9030033566595987E-2</v>
      </c>
      <c r="G641">
        <v>0.52570750679781386</v>
      </c>
      <c r="H641">
        <v>0.82742857142857151</v>
      </c>
      <c r="I641">
        <v>0</v>
      </c>
    </row>
    <row r="642" spans="1:9" hidden="1">
      <c r="A642">
        <v>2019</v>
      </c>
      <c r="B642" t="s">
        <v>54</v>
      </c>
      <c r="C642">
        <v>22033</v>
      </c>
      <c r="D642">
        <v>0.12787296326712611</v>
      </c>
      <c r="E642">
        <v>0.18459725863527099</v>
      </c>
      <c r="F642">
        <v>0.10306864828319399</v>
      </c>
      <c r="G642">
        <v>0.5844611298144089</v>
      </c>
      <c r="H642">
        <v>0.82742857142857151</v>
      </c>
      <c r="I642">
        <v>0</v>
      </c>
    </row>
    <row r="643" spans="1:9" hidden="1">
      <c r="A643">
        <v>2019</v>
      </c>
      <c r="B643" t="s">
        <v>55</v>
      </c>
      <c r="C643">
        <v>22033</v>
      </c>
      <c r="D643">
        <v>0.16818057064337921</v>
      </c>
      <c r="E643">
        <v>0.16526315554138549</v>
      </c>
      <c r="F643">
        <v>9.9440824865158914E-2</v>
      </c>
      <c r="G643">
        <v>0.56711544895007637</v>
      </c>
      <c r="H643">
        <v>0.82742857142857151</v>
      </c>
      <c r="I643">
        <v>9.4061815573830129E-2</v>
      </c>
    </row>
    <row r="644" spans="1:9" hidden="1">
      <c r="A644">
        <v>2019</v>
      </c>
      <c r="B644" t="s">
        <v>52</v>
      </c>
      <c r="C644">
        <v>22071</v>
      </c>
      <c r="D644">
        <v>0.15462718576289361</v>
      </c>
      <c r="E644">
        <v>0.26807853979982699</v>
      </c>
      <c r="F644">
        <v>8.2664980467990992E-2</v>
      </c>
      <c r="G644">
        <v>0.4946292939692884</v>
      </c>
      <c r="H644">
        <v>0.83600000000000008</v>
      </c>
      <c r="I644">
        <v>0</v>
      </c>
    </row>
    <row r="645" spans="1:9" hidden="1">
      <c r="A645">
        <v>2019</v>
      </c>
      <c r="B645" t="s">
        <v>54</v>
      </c>
      <c r="C645">
        <v>22071</v>
      </c>
      <c r="D645">
        <v>0.11012329093945029</v>
      </c>
      <c r="E645">
        <v>0.24298796918245061</v>
      </c>
      <c r="F645">
        <v>9.6038897403178849E-2</v>
      </c>
      <c r="G645">
        <v>0.5508498424749203</v>
      </c>
      <c r="H645">
        <v>0.83600000000000008</v>
      </c>
      <c r="I645">
        <v>0</v>
      </c>
    </row>
    <row r="646" spans="1:9" hidden="1">
      <c r="A646">
        <v>2019</v>
      </c>
      <c r="B646" t="s">
        <v>55</v>
      </c>
      <c r="C646">
        <v>22071</v>
      </c>
      <c r="D646">
        <v>0.1462493798825007</v>
      </c>
      <c r="E646">
        <v>0.2199783998576918</v>
      </c>
      <c r="F646">
        <v>9.3770110251841496E-2</v>
      </c>
      <c r="G646">
        <v>0.54000211000796616</v>
      </c>
      <c r="H646">
        <v>0.83600000000000008</v>
      </c>
      <c r="I646">
        <v>0.53616863279445848</v>
      </c>
    </row>
    <row r="647" spans="1:9" hidden="1">
      <c r="A647">
        <v>2019</v>
      </c>
      <c r="B647" t="s">
        <v>52</v>
      </c>
      <c r="C647">
        <v>24510</v>
      </c>
      <c r="D647">
        <v>3.3583069402913369E-2</v>
      </c>
      <c r="E647">
        <v>0.1986195420336532</v>
      </c>
      <c r="F647">
        <v>0.11504897280515471</v>
      </c>
      <c r="G647">
        <v>0.65274841575827869</v>
      </c>
      <c r="H647">
        <v>0.85571428571428565</v>
      </c>
      <c r="I647">
        <v>0</v>
      </c>
    </row>
    <row r="648" spans="1:9" hidden="1">
      <c r="A648">
        <v>2019</v>
      </c>
      <c r="B648" t="s">
        <v>54</v>
      </c>
      <c r="C648">
        <v>24510</v>
      </c>
      <c r="D648">
        <v>2.4160020749221009E-2</v>
      </c>
      <c r="E648">
        <v>0.16662927381171239</v>
      </c>
      <c r="F648">
        <v>0.1241160093628923</v>
      </c>
      <c r="G648">
        <v>0.68509469607617424</v>
      </c>
      <c r="H648">
        <v>0.85571428571428565</v>
      </c>
      <c r="I648">
        <v>0</v>
      </c>
    </row>
    <row r="649" spans="1:9" hidden="1">
      <c r="A649">
        <v>2019</v>
      </c>
      <c r="B649" t="s">
        <v>55</v>
      </c>
      <c r="C649">
        <v>24510</v>
      </c>
      <c r="D649">
        <v>3.0872466904666961E-2</v>
      </c>
      <c r="E649">
        <v>0.1557197807529925</v>
      </c>
      <c r="F649">
        <v>0.12484197984628401</v>
      </c>
      <c r="G649">
        <v>0.68856577249605644</v>
      </c>
      <c r="H649">
        <v>0.85571428571428565</v>
      </c>
      <c r="I649">
        <v>8.7662487088416757E-2</v>
      </c>
    </row>
    <row r="650" spans="1:9" hidden="1">
      <c r="A650">
        <v>2019</v>
      </c>
      <c r="B650" t="s">
        <v>52</v>
      </c>
      <c r="C650">
        <v>24031</v>
      </c>
      <c r="D650">
        <v>0.17245795034520339</v>
      </c>
      <c r="E650">
        <v>0.28191246124976499</v>
      </c>
      <c r="F650">
        <v>7.7282239327350358E-2</v>
      </c>
      <c r="G650">
        <v>0.46834734907768127</v>
      </c>
      <c r="H650">
        <v>0.81799999999999995</v>
      </c>
      <c r="I650">
        <v>0</v>
      </c>
    </row>
    <row r="651" spans="1:9" hidden="1">
      <c r="A651">
        <v>2019</v>
      </c>
      <c r="B651" t="s">
        <v>54</v>
      </c>
      <c r="C651">
        <v>24031</v>
      </c>
      <c r="D651">
        <v>0.124160452590462</v>
      </c>
      <c r="E651">
        <v>0.25891261734756638</v>
      </c>
      <c r="F651">
        <v>9.0856351185137366E-2</v>
      </c>
      <c r="G651">
        <v>0.52607057887683428</v>
      </c>
      <c r="H651">
        <v>0.81799999999999995</v>
      </c>
      <c r="I651">
        <v>0</v>
      </c>
    </row>
    <row r="652" spans="1:9" hidden="1">
      <c r="A652">
        <v>2019</v>
      </c>
      <c r="B652" t="s">
        <v>55</v>
      </c>
      <c r="C652">
        <v>24031</v>
      </c>
      <c r="D652">
        <v>0.16445256100155861</v>
      </c>
      <c r="E652">
        <v>0.23326006147641731</v>
      </c>
      <c r="F652">
        <v>8.8324122387366727E-2</v>
      </c>
      <c r="G652">
        <v>0.51396325513465735</v>
      </c>
      <c r="H652">
        <v>0.81799999999999995</v>
      </c>
      <c r="I652">
        <v>6.4418773062713347E-2</v>
      </c>
    </row>
    <row r="653" spans="1:9" hidden="1">
      <c r="A653">
        <v>2019</v>
      </c>
      <c r="B653" t="s">
        <v>52</v>
      </c>
      <c r="C653">
        <v>24033</v>
      </c>
      <c r="D653">
        <v>0.1201712382385539</v>
      </c>
      <c r="E653">
        <v>0.17862377102251209</v>
      </c>
      <c r="F653">
        <v>0.1037288024722233</v>
      </c>
      <c r="G653">
        <v>0.59747618826671067</v>
      </c>
      <c r="H653">
        <v>0.88742857142857146</v>
      </c>
      <c r="I653">
        <v>0</v>
      </c>
    </row>
    <row r="654" spans="1:9" hidden="1">
      <c r="A654">
        <v>2019</v>
      </c>
      <c r="B654" t="s">
        <v>54</v>
      </c>
      <c r="C654">
        <v>24033</v>
      </c>
      <c r="D654">
        <v>8.2695622091322613E-2</v>
      </c>
      <c r="E654">
        <v>0.15549220355008281</v>
      </c>
      <c r="F654">
        <v>0.1159174032206292</v>
      </c>
      <c r="G654">
        <v>0.64589477113796545</v>
      </c>
      <c r="H654">
        <v>0.88742857142857146</v>
      </c>
      <c r="I654">
        <v>0</v>
      </c>
    </row>
    <row r="655" spans="1:9" hidden="1">
      <c r="A655">
        <v>2019</v>
      </c>
      <c r="B655" t="s">
        <v>55</v>
      </c>
      <c r="C655">
        <v>24033</v>
      </c>
      <c r="D655">
        <v>0.109679477083595</v>
      </c>
      <c r="E655">
        <v>0.14163667308826691</v>
      </c>
      <c r="F655">
        <v>0.1136465741531569</v>
      </c>
      <c r="G655">
        <v>0.63503727567498114</v>
      </c>
      <c r="H655">
        <v>0.88742857142857146</v>
      </c>
      <c r="I655">
        <v>6.6148697850479637E-2</v>
      </c>
    </row>
    <row r="656" spans="1:9" hidden="1">
      <c r="A656">
        <v>2019</v>
      </c>
      <c r="B656" t="s">
        <v>52</v>
      </c>
      <c r="C656">
        <v>26163</v>
      </c>
      <c r="D656">
        <v>0.2109590974800796</v>
      </c>
      <c r="E656">
        <v>0.13930357141452041</v>
      </c>
      <c r="F656">
        <v>9.4979715598607198E-2</v>
      </c>
      <c r="G656">
        <v>0.55475761550679281</v>
      </c>
      <c r="H656">
        <v>0.82657142857142851</v>
      </c>
      <c r="I656">
        <v>0</v>
      </c>
    </row>
    <row r="657" spans="1:9" hidden="1">
      <c r="A657">
        <v>2019</v>
      </c>
      <c r="B657" t="s">
        <v>54</v>
      </c>
      <c r="C657">
        <v>26163</v>
      </c>
      <c r="D657">
        <v>0.1483674990490306</v>
      </c>
      <c r="E657">
        <v>0.12566161299292469</v>
      </c>
      <c r="F657">
        <v>0.1097178737387709</v>
      </c>
      <c r="G657">
        <v>0.6162530142192737</v>
      </c>
      <c r="H657">
        <v>0.82657142857142851</v>
      </c>
      <c r="I657">
        <v>0</v>
      </c>
    </row>
    <row r="658" spans="1:9" hidden="1">
      <c r="A658">
        <v>2019</v>
      </c>
      <c r="B658" t="s">
        <v>55</v>
      </c>
      <c r="C658">
        <v>26163</v>
      </c>
      <c r="D658">
        <v>0.1929578703595273</v>
      </c>
      <c r="E658">
        <v>0.1112961395734044</v>
      </c>
      <c r="F658">
        <v>0.1044898207200493</v>
      </c>
      <c r="G658">
        <v>0.59125616934701897</v>
      </c>
      <c r="H658">
        <v>0.82657142857142851</v>
      </c>
      <c r="I658">
        <v>5.5386101194643163E-2</v>
      </c>
    </row>
    <row r="659" spans="1:9" hidden="1">
      <c r="A659">
        <v>2019</v>
      </c>
      <c r="B659" t="s">
        <v>52</v>
      </c>
      <c r="C659">
        <v>37119</v>
      </c>
      <c r="D659">
        <v>0.15431066773322641</v>
      </c>
      <c r="E659">
        <v>0.18942169729148431</v>
      </c>
      <c r="F659">
        <v>9.6089814567077603E-2</v>
      </c>
      <c r="G659">
        <v>0.56017782040821174</v>
      </c>
      <c r="H659">
        <v>0.74771428571428578</v>
      </c>
      <c r="I659">
        <v>0</v>
      </c>
    </row>
    <row r="660" spans="1:9" hidden="1">
      <c r="A660">
        <v>2019</v>
      </c>
      <c r="B660" t="s">
        <v>54</v>
      </c>
      <c r="C660">
        <v>37119</v>
      </c>
      <c r="D660">
        <v>0.1075699275502431</v>
      </c>
      <c r="E660">
        <v>0.1681368490724226</v>
      </c>
      <c r="F660">
        <v>0.1094276851860346</v>
      </c>
      <c r="G660">
        <v>0.61486553819129952</v>
      </c>
      <c r="H660">
        <v>0.74771428571428578</v>
      </c>
      <c r="I660">
        <v>0</v>
      </c>
    </row>
    <row r="661" spans="1:9" hidden="1">
      <c r="A661">
        <v>2019</v>
      </c>
      <c r="B661" t="s">
        <v>55</v>
      </c>
      <c r="C661">
        <v>37119</v>
      </c>
      <c r="D661">
        <v>0.14210186923574381</v>
      </c>
      <c r="E661">
        <v>0.15166910597616209</v>
      </c>
      <c r="F661">
        <v>0.10630308942045361</v>
      </c>
      <c r="G661">
        <v>0.59992593536764049</v>
      </c>
      <c r="H661">
        <v>0.74771428571428578</v>
      </c>
      <c r="I661">
        <v>5.9454995311462339E-2</v>
      </c>
    </row>
    <row r="662" spans="1:9" hidden="1">
      <c r="A662">
        <v>2019</v>
      </c>
      <c r="B662" t="s">
        <v>52</v>
      </c>
      <c r="C662">
        <v>34013</v>
      </c>
      <c r="D662">
        <v>0.1057524449625785</v>
      </c>
      <c r="E662">
        <v>0.18960053419136461</v>
      </c>
      <c r="F662">
        <v>0.1043139198185966</v>
      </c>
      <c r="G662">
        <v>0.6003331010274604</v>
      </c>
      <c r="H662">
        <v>0.82352159468438557</v>
      </c>
      <c r="I662">
        <v>0</v>
      </c>
    </row>
    <row r="663" spans="1:9" hidden="1">
      <c r="A663">
        <v>2019</v>
      </c>
      <c r="B663" t="s">
        <v>54</v>
      </c>
      <c r="C663">
        <v>34013</v>
      </c>
      <c r="D663">
        <v>7.2776675765678422E-2</v>
      </c>
      <c r="E663">
        <v>0.16431729857920099</v>
      </c>
      <c r="F663">
        <v>0.116106608576871</v>
      </c>
      <c r="G663">
        <v>0.64679941707824951</v>
      </c>
      <c r="H663">
        <v>0.82352159468438557</v>
      </c>
      <c r="I663">
        <v>0</v>
      </c>
    </row>
    <row r="664" spans="1:9" hidden="1">
      <c r="A664">
        <v>2019</v>
      </c>
      <c r="B664" t="s">
        <v>55</v>
      </c>
      <c r="C664">
        <v>34013</v>
      </c>
      <c r="D664">
        <v>9.6676257331244089E-2</v>
      </c>
      <c r="E664">
        <v>0.15037450219744161</v>
      </c>
      <c r="F664">
        <v>0.114384366171794</v>
      </c>
      <c r="G664">
        <v>0.63856487429952036</v>
      </c>
      <c r="H664">
        <v>0.82352159468438557</v>
      </c>
      <c r="I664">
        <v>6.7021859424339789E-2</v>
      </c>
    </row>
    <row r="665" spans="1:9" hidden="1">
      <c r="A665">
        <v>2019</v>
      </c>
      <c r="B665" t="s">
        <v>52</v>
      </c>
      <c r="C665">
        <v>34017</v>
      </c>
      <c r="D665">
        <v>0.1202162036501999</v>
      </c>
      <c r="E665">
        <v>0.22374526886212229</v>
      </c>
      <c r="F665">
        <v>9.6050868142725274E-2</v>
      </c>
      <c r="G665">
        <v>0.55998765934495254</v>
      </c>
      <c r="H665">
        <v>0.82352159468438557</v>
      </c>
      <c r="I665">
        <v>0</v>
      </c>
    </row>
    <row r="666" spans="1:9" hidden="1">
      <c r="A666">
        <v>2019</v>
      </c>
      <c r="B666" t="s">
        <v>54</v>
      </c>
      <c r="C666">
        <v>34017</v>
      </c>
      <c r="D666">
        <v>8.3696706110889016E-2</v>
      </c>
      <c r="E666">
        <v>0.19695189252101081</v>
      </c>
      <c r="F666">
        <v>0.10857288966061859</v>
      </c>
      <c r="G666">
        <v>0.61077851170748154</v>
      </c>
      <c r="H666">
        <v>0.82352159468438557</v>
      </c>
      <c r="I666">
        <v>0</v>
      </c>
    </row>
    <row r="667" spans="1:9" hidden="1">
      <c r="A667">
        <v>2019</v>
      </c>
      <c r="B667" t="s">
        <v>55</v>
      </c>
      <c r="C667">
        <v>34017</v>
      </c>
      <c r="D667">
        <v>0.11135721097956509</v>
      </c>
      <c r="E667">
        <v>0.17976307687697149</v>
      </c>
      <c r="F667">
        <v>0.10676158341040561</v>
      </c>
      <c r="G667">
        <v>0.60211812873305792</v>
      </c>
      <c r="H667">
        <v>0.82352159468438557</v>
      </c>
      <c r="I667">
        <v>6.5643873500931066E-2</v>
      </c>
    </row>
    <row r="668" spans="1:9" hidden="1">
      <c r="A668">
        <v>2019</v>
      </c>
      <c r="B668" t="s">
        <v>52</v>
      </c>
      <c r="C668">
        <v>32003</v>
      </c>
      <c r="D668">
        <v>0.24636333876453481</v>
      </c>
      <c r="E668">
        <v>0.1936751175189671</v>
      </c>
      <c r="F668">
        <v>7.9718556093677589E-2</v>
      </c>
      <c r="G668">
        <v>0.48024298762282042</v>
      </c>
      <c r="H668">
        <v>0.82352159468438557</v>
      </c>
      <c r="I668">
        <v>0</v>
      </c>
    </row>
    <row r="669" spans="1:9" hidden="1">
      <c r="A669">
        <v>2019</v>
      </c>
      <c r="B669" t="s">
        <v>54</v>
      </c>
      <c r="C669">
        <v>32003</v>
      </c>
      <c r="D669">
        <v>0.1788302595403185</v>
      </c>
      <c r="E669">
        <v>0.18043478335976421</v>
      </c>
      <c r="F669">
        <v>9.4974466921194114E-2</v>
      </c>
      <c r="G669">
        <v>0.54576049017872319</v>
      </c>
      <c r="H669">
        <v>0.82352159468438557</v>
      </c>
      <c r="I669">
        <v>0</v>
      </c>
    </row>
    <row r="670" spans="1:9" hidden="1">
      <c r="A670">
        <v>2019</v>
      </c>
      <c r="B670" t="s">
        <v>55</v>
      </c>
      <c r="C670">
        <v>32003</v>
      </c>
      <c r="D670">
        <v>0.23112761797938369</v>
      </c>
      <c r="E670">
        <v>0.15815856310109319</v>
      </c>
      <c r="F670">
        <v>8.9781658573069675E-2</v>
      </c>
      <c r="G670">
        <v>0.52093216034645318</v>
      </c>
      <c r="H670">
        <v>0.82352159468438557</v>
      </c>
      <c r="I670">
        <v>5.2380228955904967E-2</v>
      </c>
    </row>
    <row r="671" spans="1:9" hidden="1">
      <c r="A671">
        <v>2019</v>
      </c>
      <c r="B671" t="s">
        <v>52</v>
      </c>
      <c r="C671">
        <v>36005</v>
      </c>
      <c r="D671">
        <v>0.10822005604398</v>
      </c>
      <c r="E671">
        <v>0.23363664230967629</v>
      </c>
      <c r="F671">
        <v>9.6408662767439701E-2</v>
      </c>
      <c r="G671">
        <v>0.56173463887890396</v>
      </c>
      <c r="H671">
        <v>0.8522857142857142</v>
      </c>
      <c r="I671">
        <v>0</v>
      </c>
    </row>
    <row r="672" spans="1:9" hidden="1">
      <c r="A672">
        <v>2019</v>
      </c>
      <c r="B672" t="s">
        <v>54</v>
      </c>
      <c r="C672">
        <v>36005</v>
      </c>
      <c r="D672">
        <v>7.5343775816462122E-2</v>
      </c>
      <c r="E672">
        <v>0.20494996048615999</v>
      </c>
      <c r="F672">
        <v>0.1086342708132863</v>
      </c>
      <c r="G672">
        <v>0.61107199288409153</v>
      </c>
      <c r="H672">
        <v>0.8522857142857142</v>
      </c>
      <c r="I672">
        <v>0</v>
      </c>
    </row>
    <row r="673" spans="1:9" hidden="1">
      <c r="A673">
        <v>2019</v>
      </c>
      <c r="B673" t="s">
        <v>55</v>
      </c>
      <c r="C673">
        <v>36005</v>
      </c>
      <c r="D673">
        <v>0.10039387351256621</v>
      </c>
      <c r="E673">
        <v>0.18782971259160919</v>
      </c>
      <c r="F673">
        <v>0.10726263093736151</v>
      </c>
      <c r="G673">
        <v>0.60451378295846303</v>
      </c>
      <c r="H673">
        <v>0.8522857142857142</v>
      </c>
      <c r="I673">
        <v>9.2549108659765941E-2</v>
      </c>
    </row>
    <row r="674" spans="1:9" hidden="1">
      <c r="A674">
        <v>2019</v>
      </c>
      <c r="B674" t="s">
        <v>52</v>
      </c>
      <c r="C674">
        <v>36047</v>
      </c>
      <c r="D674">
        <v>0.1127081468508679</v>
      </c>
      <c r="E674">
        <v>0.12577406133765159</v>
      </c>
      <c r="F674">
        <v>0.1139814920239164</v>
      </c>
      <c r="G674">
        <v>0.64753629978756411</v>
      </c>
      <c r="H674">
        <v>0.8651428571428571</v>
      </c>
      <c r="I674">
        <v>0</v>
      </c>
    </row>
    <row r="675" spans="1:9" hidden="1">
      <c r="A675">
        <v>2019</v>
      </c>
      <c r="B675" t="s">
        <v>54</v>
      </c>
      <c r="C675">
        <v>36047</v>
      </c>
      <c r="D675">
        <v>7.6415820767906539E-2</v>
      </c>
      <c r="E675">
        <v>0.10787258864954059</v>
      </c>
      <c r="F675">
        <v>0.1252404787431152</v>
      </c>
      <c r="G675">
        <v>0.69047111183943777</v>
      </c>
      <c r="H675">
        <v>0.8651428571428571</v>
      </c>
      <c r="I675">
        <v>0</v>
      </c>
    </row>
    <row r="676" spans="1:9" hidden="1">
      <c r="A676">
        <v>2019</v>
      </c>
      <c r="B676" t="s">
        <v>55</v>
      </c>
      <c r="C676">
        <v>36047</v>
      </c>
      <c r="D676">
        <v>0.10103896096697999</v>
      </c>
      <c r="E676">
        <v>9.8339025373727185E-2</v>
      </c>
      <c r="F676">
        <v>0.1226304084471148</v>
      </c>
      <c r="G676">
        <v>0.67799160521217805</v>
      </c>
      <c r="H676">
        <v>0.8651428571428571</v>
      </c>
      <c r="I676">
        <v>9.9041262152731013E-2</v>
      </c>
    </row>
    <row r="677" spans="1:9" hidden="1">
      <c r="A677">
        <v>2019</v>
      </c>
      <c r="B677" t="s">
        <v>52</v>
      </c>
      <c r="C677">
        <v>36061</v>
      </c>
      <c r="D677">
        <v>8.7860781560929913E-2</v>
      </c>
      <c r="E677">
        <v>0.41669392530785321</v>
      </c>
      <c r="F677">
        <v>6.8751314040129241E-2</v>
      </c>
      <c r="G677">
        <v>0.42669397909108769</v>
      </c>
      <c r="H677">
        <v>0.8651428571428571</v>
      </c>
      <c r="I677">
        <v>0</v>
      </c>
    </row>
    <row r="678" spans="1:9" hidden="1">
      <c r="A678">
        <v>2019</v>
      </c>
      <c r="B678" t="s">
        <v>54</v>
      </c>
      <c r="C678">
        <v>36061</v>
      </c>
      <c r="D678">
        <v>6.3956465728642317E-2</v>
      </c>
      <c r="E678">
        <v>0.38030817292481828</v>
      </c>
      <c r="F678">
        <v>8.0271939396651573E-2</v>
      </c>
      <c r="G678">
        <v>0.47546342194988778</v>
      </c>
      <c r="H678">
        <v>0.8651428571428571</v>
      </c>
      <c r="I678">
        <v>0</v>
      </c>
    </row>
    <row r="679" spans="1:9" hidden="1">
      <c r="A679">
        <v>2019</v>
      </c>
      <c r="B679" t="s">
        <v>55</v>
      </c>
      <c r="C679">
        <v>36061</v>
      </c>
      <c r="D679">
        <v>8.6408283334900818E-2</v>
      </c>
      <c r="E679">
        <v>0.35499762895300752</v>
      </c>
      <c r="F679">
        <v>8.0766418255075995E-2</v>
      </c>
      <c r="G679">
        <v>0.47782766945701571</v>
      </c>
      <c r="H679">
        <v>0.8651428571428571</v>
      </c>
      <c r="I679">
        <v>0.12987454131779311</v>
      </c>
    </row>
    <row r="680" spans="1:9" hidden="1">
      <c r="A680">
        <v>2019</v>
      </c>
      <c r="B680" t="s">
        <v>52</v>
      </c>
      <c r="C680">
        <v>36081</v>
      </c>
      <c r="D680">
        <v>0.1064803442335456</v>
      </c>
      <c r="E680">
        <v>0.3241764019707174</v>
      </c>
      <c r="F680">
        <v>8.1313371111317548E-2</v>
      </c>
      <c r="G680">
        <v>0.48802988268441938</v>
      </c>
      <c r="H680">
        <v>0.86171428571428565</v>
      </c>
      <c r="I680">
        <v>0</v>
      </c>
    </row>
    <row r="681" spans="1:9" hidden="1">
      <c r="A681">
        <v>2019</v>
      </c>
      <c r="B681" t="s">
        <v>54</v>
      </c>
      <c r="C681">
        <v>36081</v>
      </c>
      <c r="D681">
        <v>7.5870873160355096E-2</v>
      </c>
      <c r="E681">
        <v>0.29107633429802188</v>
      </c>
      <c r="F681">
        <v>9.3645669591450362E-2</v>
      </c>
      <c r="G681">
        <v>0.53940712295017257</v>
      </c>
      <c r="H681">
        <v>0.86171428571428565</v>
      </c>
      <c r="I681">
        <v>0</v>
      </c>
    </row>
    <row r="682" spans="1:9" hidden="1">
      <c r="A682">
        <v>2019</v>
      </c>
      <c r="B682" t="s">
        <v>55</v>
      </c>
      <c r="C682">
        <v>36081</v>
      </c>
      <c r="D682">
        <v>0.101786362884835</v>
      </c>
      <c r="E682">
        <v>0.268372032738177</v>
      </c>
      <c r="F682">
        <v>9.3090224804230251E-2</v>
      </c>
      <c r="G682">
        <v>0.53675137957275776</v>
      </c>
      <c r="H682">
        <v>0.86171428571428565</v>
      </c>
      <c r="I682">
        <v>8.3929606573994592E-2</v>
      </c>
    </row>
    <row r="683" spans="1:9" hidden="1">
      <c r="A683">
        <v>2019</v>
      </c>
      <c r="B683" t="s">
        <v>52</v>
      </c>
      <c r="C683">
        <v>39035</v>
      </c>
      <c r="D683">
        <v>0.1701456217237631</v>
      </c>
      <c r="E683">
        <v>0.25837736889357832</v>
      </c>
      <c r="F683">
        <v>8.1676092345000312E-2</v>
      </c>
      <c r="G683">
        <v>0.48980091703765832</v>
      </c>
      <c r="H683">
        <v>0.87114285714285711</v>
      </c>
      <c r="I683">
        <v>0</v>
      </c>
    </row>
    <row r="684" spans="1:9" hidden="1">
      <c r="A684">
        <v>2019</v>
      </c>
      <c r="B684" t="s">
        <v>54</v>
      </c>
      <c r="C684">
        <v>39035</v>
      </c>
      <c r="D684">
        <v>0.1215803616439472</v>
      </c>
      <c r="E684">
        <v>0.23546001120210369</v>
      </c>
      <c r="F684">
        <v>9.5359271959530187E-2</v>
      </c>
      <c r="G684">
        <v>0.54760035519441896</v>
      </c>
      <c r="H684">
        <v>0.87114285714285711</v>
      </c>
      <c r="I684">
        <v>0</v>
      </c>
    </row>
    <row r="685" spans="1:9" hidden="1">
      <c r="A685">
        <v>2019</v>
      </c>
      <c r="B685" t="s">
        <v>55</v>
      </c>
      <c r="C685">
        <v>39035</v>
      </c>
      <c r="D685">
        <v>0.1608555301618326</v>
      </c>
      <c r="E685">
        <v>0.2120219932297582</v>
      </c>
      <c r="F685">
        <v>9.2619892557283215E-2</v>
      </c>
      <c r="G685">
        <v>0.53450258405112605</v>
      </c>
      <c r="H685">
        <v>0.87114285714285711</v>
      </c>
      <c r="I685">
        <v>5.5173606205168202E-2</v>
      </c>
    </row>
    <row r="686" spans="1:9" hidden="1">
      <c r="A686">
        <v>2019</v>
      </c>
      <c r="B686" t="s">
        <v>52</v>
      </c>
      <c r="C686">
        <v>39049</v>
      </c>
      <c r="D686">
        <v>0.17367155048016181</v>
      </c>
      <c r="E686">
        <v>0.22116421363919991</v>
      </c>
      <c r="F686">
        <v>8.7402649046054812E-2</v>
      </c>
      <c r="G686">
        <v>0.51776158683458351</v>
      </c>
      <c r="H686">
        <v>0.88057142857142867</v>
      </c>
      <c r="I686">
        <v>0</v>
      </c>
    </row>
    <row r="687" spans="1:9" hidden="1">
      <c r="A687">
        <v>2019</v>
      </c>
      <c r="B687" t="s">
        <v>54</v>
      </c>
      <c r="C687">
        <v>39049</v>
      </c>
      <c r="D687">
        <v>0.1230040645485357</v>
      </c>
      <c r="E687">
        <v>0.1998837762015869</v>
      </c>
      <c r="F687">
        <v>0.1012666946798701</v>
      </c>
      <c r="G687">
        <v>0.57584546457000729</v>
      </c>
      <c r="H687">
        <v>0.88057142857142867</v>
      </c>
      <c r="I687">
        <v>0</v>
      </c>
    </row>
    <row r="688" spans="1:9" hidden="1">
      <c r="A688">
        <v>2019</v>
      </c>
      <c r="B688" t="s">
        <v>55</v>
      </c>
      <c r="C688">
        <v>39049</v>
      </c>
      <c r="D688">
        <v>0.16221013903755679</v>
      </c>
      <c r="E688">
        <v>0.17947107521865499</v>
      </c>
      <c r="F688">
        <v>9.8015972264036633E-2</v>
      </c>
      <c r="G688">
        <v>0.56030281347975164</v>
      </c>
      <c r="H688">
        <v>0.88057142857142867</v>
      </c>
      <c r="I688">
        <v>6.7193408528226806E-2</v>
      </c>
    </row>
    <row r="689" spans="1:9" hidden="1">
      <c r="A689">
        <v>2019</v>
      </c>
      <c r="B689" t="s">
        <v>52</v>
      </c>
      <c r="C689">
        <v>39061</v>
      </c>
      <c r="D689">
        <v>0.19005278329886771</v>
      </c>
      <c r="E689">
        <v>0.22837325337210901</v>
      </c>
      <c r="F689">
        <v>8.3392493049144409E-2</v>
      </c>
      <c r="G689">
        <v>0.49818147027987902</v>
      </c>
      <c r="H689">
        <v>0.86942857142857144</v>
      </c>
      <c r="I689">
        <v>0</v>
      </c>
    </row>
    <row r="690" spans="1:9" hidden="1">
      <c r="A690">
        <v>2019</v>
      </c>
      <c r="B690" t="s">
        <v>54</v>
      </c>
      <c r="C690">
        <v>39061</v>
      </c>
      <c r="D690">
        <v>0.13579157782840681</v>
      </c>
      <c r="E690">
        <v>0.20855787485680499</v>
      </c>
      <c r="F690">
        <v>9.7554442434433217E-2</v>
      </c>
      <c r="G690">
        <v>0.55809610488035488</v>
      </c>
      <c r="H690">
        <v>0.86942857142857144</v>
      </c>
      <c r="I690">
        <v>0</v>
      </c>
    </row>
    <row r="691" spans="1:9" hidden="1">
      <c r="A691">
        <v>2019</v>
      </c>
      <c r="B691" t="s">
        <v>55</v>
      </c>
      <c r="C691">
        <v>39061</v>
      </c>
      <c r="D691">
        <v>0.17849596986807559</v>
      </c>
      <c r="E691">
        <v>0.18635963051459109</v>
      </c>
      <c r="F691">
        <v>9.4007458495604518E-2</v>
      </c>
      <c r="G691">
        <v>0.54113694112172883</v>
      </c>
      <c r="H691">
        <v>0.86942857142857144</v>
      </c>
      <c r="I691">
        <v>6.0456918817499067E-2</v>
      </c>
    </row>
    <row r="692" spans="1:9" hidden="1">
      <c r="A692">
        <v>2019</v>
      </c>
      <c r="B692" t="s">
        <v>52</v>
      </c>
      <c r="C692">
        <v>42101</v>
      </c>
      <c r="D692">
        <v>0.1002070272363261</v>
      </c>
      <c r="E692">
        <v>0.30290187602227192</v>
      </c>
      <c r="F692">
        <v>8.5996282143769406E-2</v>
      </c>
      <c r="G692">
        <v>0.51089481459763253</v>
      </c>
      <c r="H692">
        <v>0.90200000000000002</v>
      </c>
      <c r="I692">
        <v>0</v>
      </c>
    </row>
    <row r="693" spans="1:9" hidden="1">
      <c r="A693">
        <v>2019</v>
      </c>
      <c r="B693" t="s">
        <v>54</v>
      </c>
      <c r="C693">
        <v>42101</v>
      </c>
      <c r="D693">
        <v>7.0925116162716739E-2</v>
      </c>
      <c r="E693">
        <v>0.26952632929183817</v>
      </c>
      <c r="F693">
        <v>9.8228687506914283E-2</v>
      </c>
      <c r="G693">
        <v>0.56131986703853065</v>
      </c>
      <c r="H693">
        <v>0.90200000000000002</v>
      </c>
      <c r="I693">
        <v>0</v>
      </c>
    </row>
    <row r="694" spans="1:9" hidden="1">
      <c r="A694">
        <v>2019</v>
      </c>
      <c r="B694" t="s">
        <v>55</v>
      </c>
      <c r="C694">
        <v>42101</v>
      </c>
      <c r="D694">
        <v>9.5007741897524658E-2</v>
      </c>
      <c r="E694">
        <v>0.24863128750760091</v>
      </c>
      <c r="F694">
        <v>9.7677325581546653E-2</v>
      </c>
      <c r="G694">
        <v>0.55868364501332779</v>
      </c>
      <c r="H694">
        <v>0.90200000000000002</v>
      </c>
      <c r="I694">
        <v>9.3665009401037128E-2</v>
      </c>
    </row>
    <row r="695" spans="1:9" hidden="1">
      <c r="A695">
        <v>2019</v>
      </c>
      <c r="B695" t="s">
        <v>52</v>
      </c>
      <c r="C695">
        <v>47157</v>
      </c>
      <c r="D695">
        <v>0.16030181054296019</v>
      </c>
      <c r="E695">
        <v>0.22531441057215859</v>
      </c>
      <c r="F695">
        <v>8.8969896969381859E-2</v>
      </c>
      <c r="G695">
        <v>0.52541388191549931</v>
      </c>
      <c r="H695">
        <v>0.67485714285714282</v>
      </c>
      <c r="I695">
        <v>0</v>
      </c>
    </row>
    <row r="696" spans="1:9" hidden="1">
      <c r="A696">
        <v>2019</v>
      </c>
      <c r="B696" t="s">
        <v>54</v>
      </c>
      <c r="C696">
        <v>47157</v>
      </c>
      <c r="D696">
        <v>0.11307818181688779</v>
      </c>
      <c r="E696">
        <v>0.20246939088524321</v>
      </c>
      <c r="F696">
        <v>0.1025363535771458</v>
      </c>
      <c r="G696">
        <v>0.58191607372072318</v>
      </c>
      <c r="H696">
        <v>0.67485714285714282</v>
      </c>
      <c r="I696">
        <v>0</v>
      </c>
    </row>
    <row r="697" spans="1:9" hidden="1">
      <c r="A697">
        <v>2019</v>
      </c>
      <c r="B697" t="s">
        <v>55</v>
      </c>
      <c r="C697">
        <v>47157</v>
      </c>
      <c r="D697">
        <v>0.14957080558110361</v>
      </c>
      <c r="E697">
        <v>0.182579897027629</v>
      </c>
      <c r="F697">
        <v>9.9664481396087024E-2</v>
      </c>
      <c r="G697">
        <v>0.56818481599518023</v>
      </c>
      <c r="H697">
        <v>0.67485714285714282</v>
      </c>
      <c r="I697">
        <v>5.1819426578434233E-2</v>
      </c>
    </row>
    <row r="698" spans="1:9" hidden="1">
      <c r="A698">
        <v>2019</v>
      </c>
      <c r="B698" t="s">
        <v>52</v>
      </c>
      <c r="C698">
        <v>48029</v>
      </c>
      <c r="D698">
        <v>0.17906653852705079</v>
      </c>
      <c r="E698">
        <v>0.28464962188712201</v>
      </c>
      <c r="F698">
        <v>7.5693537433764779E-2</v>
      </c>
      <c r="G698">
        <v>0.46059030215206248</v>
      </c>
      <c r="H698">
        <v>0.72457142857142864</v>
      </c>
      <c r="I698">
        <v>0</v>
      </c>
    </row>
    <row r="699" spans="1:9" hidden="1">
      <c r="A699">
        <v>2019</v>
      </c>
      <c r="B699" t="s">
        <v>54</v>
      </c>
      <c r="C699">
        <v>48029</v>
      </c>
      <c r="D699">
        <v>0.12937430283947829</v>
      </c>
      <c r="E699">
        <v>0.26254246039185353</v>
      </c>
      <c r="F699">
        <v>8.9326642215218646E-2</v>
      </c>
      <c r="G699">
        <v>0.51875659455344958</v>
      </c>
      <c r="H699">
        <v>0.72457142857142864</v>
      </c>
      <c r="I699">
        <v>0</v>
      </c>
    </row>
    <row r="700" spans="1:9" hidden="1">
      <c r="A700">
        <v>2019</v>
      </c>
      <c r="B700" t="s">
        <v>55</v>
      </c>
      <c r="C700">
        <v>48029</v>
      </c>
      <c r="D700">
        <v>0.17113808888939641</v>
      </c>
      <c r="E700">
        <v>0.23606818543367319</v>
      </c>
      <c r="F700">
        <v>8.6681988959274897E-2</v>
      </c>
      <c r="G700">
        <v>0.50611173671765552</v>
      </c>
      <c r="H700">
        <v>0.72457142857142864</v>
      </c>
      <c r="I700">
        <v>5.1663215640259823E-2</v>
      </c>
    </row>
    <row r="701" spans="1:9" hidden="1">
      <c r="A701">
        <v>2019</v>
      </c>
      <c r="B701" t="s">
        <v>52</v>
      </c>
      <c r="C701">
        <v>48113</v>
      </c>
      <c r="D701">
        <v>0.17891076376187229</v>
      </c>
      <c r="E701">
        <v>0.35174864272791939</v>
      </c>
      <c r="F701">
        <v>6.4313725728943505E-2</v>
      </c>
      <c r="G701">
        <v>0.40502686778126468</v>
      </c>
      <c r="H701">
        <v>0.77942857142857136</v>
      </c>
      <c r="I701">
        <v>0</v>
      </c>
    </row>
    <row r="702" spans="1:9" hidden="1">
      <c r="A702">
        <v>2019</v>
      </c>
      <c r="B702" t="s">
        <v>54</v>
      </c>
      <c r="C702">
        <v>48113</v>
      </c>
      <c r="D702">
        <v>0.13174837048471541</v>
      </c>
      <c r="E702">
        <v>0.33076360572860192</v>
      </c>
      <c r="F702">
        <v>7.7115665765635485E-2</v>
      </c>
      <c r="G702">
        <v>0.46037235802104709</v>
      </c>
      <c r="H702">
        <v>0.77942857142857136</v>
      </c>
      <c r="I702">
        <v>0</v>
      </c>
    </row>
    <row r="703" spans="1:9" hidden="1">
      <c r="A703">
        <v>2019</v>
      </c>
      <c r="B703" t="s">
        <v>55</v>
      </c>
      <c r="C703">
        <v>48113</v>
      </c>
      <c r="D703">
        <v>0.17510676185059751</v>
      </c>
      <c r="E703">
        <v>0.29858858594551352</v>
      </c>
      <c r="F703">
        <v>7.5181258583391017E-2</v>
      </c>
      <c r="G703">
        <v>0.45112339362049803</v>
      </c>
      <c r="H703">
        <v>0.77942857142857136</v>
      </c>
      <c r="I703">
        <v>6.5304128281073709E-2</v>
      </c>
    </row>
    <row r="704" spans="1:9" hidden="1">
      <c r="A704">
        <v>2019</v>
      </c>
      <c r="B704" t="s">
        <v>52</v>
      </c>
      <c r="C704">
        <v>48201</v>
      </c>
      <c r="D704">
        <v>0.18486883437850951</v>
      </c>
      <c r="E704">
        <v>0.24518589068909971</v>
      </c>
      <c r="F704">
        <v>8.1415709847173015E-2</v>
      </c>
      <c r="G704">
        <v>0.48852956508521761</v>
      </c>
      <c r="H704">
        <v>0.76057142857142868</v>
      </c>
      <c r="I704">
        <v>0</v>
      </c>
    </row>
    <row r="705" spans="1:9" hidden="1">
      <c r="A705">
        <v>2019</v>
      </c>
      <c r="B705" t="s">
        <v>54</v>
      </c>
      <c r="C705">
        <v>48201</v>
      </c>
      <c r="D705">
        <v>0.13241859230179959</v>
      </c>
      <c r="E705">
        <v>0.2243413480860332</v>
      </c>
      <c r="F705">
        <v>9.5407778848288674E-2</v>
      </c>
      <c r="G705">
        <v>0.54783228076387847</v>
      </c>
      <c r="H705">
        <v>0.76057142857142868</v>
      </c>
      <c r="I705">
        <v>0</v>
      </c>
    </row>
    <row r="706" spans="1:9" hidden="1">
      <c r="A706">
        <v>2019</v>
      </c>
      <c r="B706" t="s">
        <v>55</v>
      </c>
      <c r="C706">
        <v>48201</v>
      </c>
      <c r="D706">
        <v>0.17446655789509311</v>
      </c>
      <c r="E706">
        <v>0.20094417446938109</v>
      </c>
      <c r="F706">
        <v>9.2181719006937113E-2</v>
      </c>
      <c r="G706">
        <v>0.53240754862858852</v>
      </c>
      <c r="H706">
        <v>0.76057142857142868</v>
      </c>
      <c r="I706">
        <v>6.0106387516630583E-2</v>
      </c>
    </row>
    <row r="707" spans="1:9" hidden="1">
      <c r="A707">
        <v>2019</v>
      </c>
      <c r="B707" t="s">
        <v>52</v>
      </c>
      <c r="C707">
        <v>48439</v>
      </c>
      <c r="D707">
        <v>0.19388114128480799</v>
      </c>
      <c r="E707">
        <v>0.20388891045617741</v>
      </c>
      <c r="F707">
        <v>8.6903843825522978E-2</v>
      </c>
      <c r="G707">
        <v>0.51532610443349169</v>
      </c>
      <c r="H707">
        <v>0.74685714285714278</v>
      </c>
      <c r="I707">
        <v>0</v>
      </c>
    </row>
    <row r="708" spans="1:9" hidden="1">
      <c r="A708">
        <v>2019</v>
      </c>
      <c r="B708" t="s">
        <v>54</v>
      </c>
      <c r="C708">
        <v>48439</v>
      </c>
      <c r="D708">
        <v>0.13780826955764319</v>
      </c>
      <c r="E708">
        <v>0.18533933408763001</v>
      </c>
      <c r="F708">
        <v>0.10122176304129039</v>
      </c>
      <c r="G708">
        <v>0.57563063331343645</v>
      </c>
      <c r="H708">
        <v>0.74685714285714278</v>
      </c>
      <c r="I708">
        <v>0</v>
      </c>
    </row>
    <row r="709" spans="1:9" hidden="1">
      <c r="A709">
        <v>2019</v>
      </c>
      <c r="B709" t="s">
        <v>55</v>
      </c>
      <c r="C709">
        <v>48439</v>
      </c>
      <c r="D709">
        <v>0.18069646167704001</v>
      </c>
      <c r="E709">
        <v>0.16525209422003029</v>
      </c>
      <c r="F709">
        <v>9.7277842777946058E-2</v>
      </c>
      <c r="G709">
        <v>0.55677360132498366</v>
      </c>
      <c r="H709">
        <v>0.74685714285714278</v>
      </c>
      <c r="I709">
        <v>5.0360419064446417E-2</v>
      </c>
    </row>
    <row r="710" spans="1:9" hidden="1">
      <c r="A710">
        <v>2019</v>
      </c>
      <c r="B710" t="s">
        <v>52</v>
      </c>
      <c r="C710">
        <v>48453</v>
      </c>
      <c r="D710">
        <v>0.21321305480487859</v>
      </c>
      <c r="E710">
        <v>0.1966287762292033</v>
      </c>
      <c r="F710">
        <v>8.4851738746208175E-2</v>
      </c>
      <c r="G710">
        <v>0.50530643021971</v>
      </c>
      <c r="H710">
        <v>0.74</v>
      </c>
      <c r="I710">
        <v>0</v>
      </c>
    </row>
    <row r="711" spans="1:9" hidden="1">
      <c r="A711">
        <v>2019</v>
      </c>
      <c r="B711" t="s">
        <v>54</v>
      </c>
      <c r="C711">
        <v>48453</v>
      </c>
      <c r="D711">
        <v>0.15252681788696379</v>
      </c>
      <c r="E711">
        <v>0.18018358145476929</v>
      </c>
      <c r="F711">
        <v>9.9567669681285317E-2</v>
      </c>
      <c r="G711">
        <v>0.56772193097698154</v>
      </c>
      <c r="H711">
        <v>0.74</v>
      </c>
      <c r="I711">
        <v>0</v>
      </c>
    </row>
    <row r="712" spans="1:9" hidden="1">
      <c r="A712">
        <v>2019</v>
      </c>
      <c r="B712" t="s">
        <v>55</v>
      </c>
      <c r="C712">
        <v>48453</v>
      </c>
      <c r="D712">
        <v>0.19894617913941789</v>
      </c>
      <c r="E712">
        <v>0.15964043755882579</v>
      </c>
      <c r="F712">
        <v>9.5091815478178437E-2</v>
      </c>
      <c r="G712">
        <v>0.54632156782357788</v>
      </c>
      <c r="H712">
        <v>0.74</v>
      </c>
      <c r="I712">
        <v>8.6799691640380594E-2</v>
      </c>
    </row>
    <row r="713" spans="1:9" hidden="1">
      <c r="A713">
        <v>2019</v>
      </c>
      <c r="B713" t="s">
        <v>52</v>
      </c>
      <c r="C713">
        <v>53033</v>
      </c>
      <c r="D713">
        <v>0.12483482881318569</v>
      </c>
      <c r="E713">
        <v>0.2363239709291734</v>
      </c>
      <c r="F713">
        <v>9.3127461269342571E-2</v>
      </c>
      <c r="G713">
        <v>0.54571373898829845</v>
      </c>
      <c r="H713">
        <v>0.93542857142857139</v>
      </c>
      <c r="I713">
        <v>0</v>
      </c>
    </row>
    <row r="714" spans="1:9" hidden="1">
      <c r="A714">
        <v>2019</v>
      </c>
      <c r="B714" t="s">
        <v>54</v>
      </c>
      <c r="C714">
        <v>53033</v>
      </c>
      <c r="D714">
        <v>8.7301592412784845E-2</v>
      </c>
      <c r="E714">
        <v>0.20918399046894831</v>
      </c>
      <c r="F714">
        <v>0.10583353902282849</v>
      </c>
      <c r="G714">
        <v>0.59768087809543835</v>
      </c>
      <c r="H714">
        <v>0.93542857142857139</v>
      </c>
      <c r="I714">
        <v>0</v>
      </c>
    </row>
    <row r="715" spans="1:9" hidden="1">
      <c r="A715">
        <v>2019</v>
      </c>
      <c r="B715" t="s">
        <v>55</v>
      </c>
      <c r="C715">
        <v>53033</v>
      </c>
      <c r="D715">
        <v>0.1162038283140885</v>
      </c>
      <c r="E715">
        <v>0.19078697432206279</v>
      </c>
      <c r="F715">
        <v>0.1040164329387144</v>
      </c>
      <c r="G715">
        <v>0.58899276442513415</v>
      </c>
      <c r="H715">
        <v>0.93542857142857139</v>
      </c>
      <c r="I715">
        <v>9.2742348624058571E-2</v>
      </c>
    </row>
    <row r="716" spans="1:9" hidden="1">
      <c r="A716">
        <v>2019</v>
      </c>
      <c r="B716" t="s">
        <v>52</v>
      </c>
      <c r="C716">
        <v>1</v>
      </c>
      <c r="D716">
        <v>0.19547254456330701</v>
      </c>
      <c r="E716">
        <v>0.22184512475732329</v>
      </c>
      <c r="F716">
        <v>8.3580906555900017E-2</v>
      </c>
      <c r="G716">
        <v>0.49910142412346947</v>
      </c>
      <c r="H716">
        <v>0.79485714285714282</v>
      </c>
      <c r="I716">
        <v>0</v>
      </c>
    </row>
    <row r="717" spans="1:9" hidden="1">
      <c r="A717">
        <v>2019</v>
      </c>
      <c r="B717" t="s">
        <v>54</v>
      </c>
      <c r="C717">
        <v>1</v>
      </c>
      <c r="D717">
        <v>0.13973388536780729</v>
      </c>
      <c r="E717">
        <v>0.2028062250968474</v>
      </c>
      <c r="F717">
        <v>9.7867407496952372E-2</v>
      </c>
      <c r="G717">
        <v>0.55959248203839285</v>
      </c>
      <c r="H717">
        <v>0.79485714285714282</v>
      </c>
      <c r="I717">
        <v>0</v>
      </c>
    </row>
    <row r="718" spans="1:9" hidden="1">
      <c r="A718">
        <v>2019</v>
      </c>
      <c r="B718" t="s">
        <v>55</v>
      </c>
      <c r="C718">
        <v>1</v>
      </c>
      <c r="D718">
        <v>0.1833622586782421</v>
      </c>
      <c r="E718">
        <v>0.1808607862807585</v>
      </c>
      <c r="F718">
        <v>9.4116872704517116E-2</v>
      </c>
      <c r="G718">
        <v>0.54166008233648222</v>
      </c>
      <c r="H718">
        <v>0.79485714285714282</v>
      </c>
      <c r="I718">
        <v>5.755983958447447E-2</v>
      </c>
    </row>
    <row r="719" spans="1:9" hidden="1">
      <c r="A719">
        <v>2019</v>
      </c>
      <c r="B719" t="s">
        <v>52</v>
      </c>
      <c r="C719">
        <v>2</v>
      </c>
      <c r="D719">
        <v>0.17172610778122391</v>
      </c>
      <c r="E719">
        <v>0.12892645123641591</v>
      </c>
      <c r="F719">
        <v>0.1188834223192288</v>
      </c>
      <c r="G719">
        <v>0.58046401866313135</v>
      </c>
      <c r="H719">
        <v>0.96599999999999997</v>
      </c>
      <c r="I719">
        <v>0</v>
      </c>
    </row>
    <row r="720" spans="1:9" hidden="1">
      <c r="A720">
        <v>2019</v>
      </c>
      <c r="B720" t="s">
        <v>54</v>
      </c>
      <c r="C720">
        <v>2</v>
      </c>
      <c r="D720">
        <v>0.1148148694662386</v>
      </c>
      <c r="E720">
        <v>0.1115967510714302</v>
      </c>
      <c r="F720">
        <v>0.1338089239237259</v>
      </c>
      <c r="G720">
        <v>0.63977945553860527</v>
      </c>
      <c r="H720">
        <v>0.96599999999999997</v>
      </c>
      <c r="I720">
        <v>0</v>
      </c>
    </row>
    <row r="721" spans="1:9" hidden="1">
      <c r="A721">
        <v>2019</v>
      </c>
      <c r="B721" t="s">
        <v>55</v>
      </c>
      <c r="C721">
        <v>2</v>
      </c>
      <c r="D721">
        <v>0.1535848591348235</v>
      </c>
      <c r="E721">
        <v>9.9746416436851185E-2</v>
      </c>
      <c r="F721">
        <v>0.1291525844955124</v>
      </c>
      <c r="G721">
        <v>0.61751613993281285</v>
      </c>
      <c r="H721">
        <v>0.96599999999999997</v>
      </c>
      <c r="I721">
        <v>2.388163525248535E-2</v>
      </c>
    </row>
    <row r="722" spans="1:9" hidden="1">
      <c r="A722">
        <v>2019</v>
      </c>
      <c r="B722" t="s">
        <v>52</v>
      </c>
      <c r="C722">
        <v>4</v>
      </c>
      <c r="D722">
        <v>0.2097603412286955</v>
      </c>
      <c r="E722">
        <v>0.24530396429098081</v>
      </c>
      <c r="F722">
        <v>9.2634671276877703E-2</v>
      </c>
      <c r="G722">
        <v>0.45230102320344612</v>
      </c>
      <c r="H722">
        <v>0.80244186046511645</v>
      </c>
      <c r="I722">
        <v>0</v>
      </c>
    </row>
    <row r="723" spans="1:9" hidden="1">
      <c r="A723">
        <v>2019</v>
      </c>
      <c r="B723" t="s">
        <v>54</v>
      </c>
      <c r="C723">
        <v>4</v>
      </c>
      <c r="D723">
        <v>0.14679727697928871</v>
      </c>
      <c r="E723">
        <v>0.2222526246198826</v>
      </c>
      <c r="F723">
        <v>0.1091365330167746</v>
      </c>
      <c r="G723">
        <v>0.5218135653840541</v>
      </c>
      <c r="H723">
        <v>0.80244186046511645</v>
      </c>
      <c r="I723">
        <v>0</v>
      </c>
    </row>
    <row r="724" spans="1:9" hidden="1">
      <c r="A724">
        <v>2019</v>
      </c>
      <c r="B724" t="s">
        <v>55</v>
      </c>
      <c r="C724">
        <v>4</v>
      </c>
      <c r="D724">
        <v>0.19558206276889001</v>
      </c>
      <c r="E724">
        <v>0.19785790409043361</v>
      </c>
      <c r="F724">
        <v>0.1049177411197728</v>
      </c>
      <c r="G724">
        <v>0.50164229202090371</v>
      </c>
      <c r="H724">
        <v>0.80244186046511645</v>
      </c>
      <c r="I724">
        <v>0.1091581500630885</v>
      </c>
    </row>
    <row r="725" spans="1:9" hidden="1">
      <c r="A725">
        <v>2019</v>
      </c>
      <c r="B725" t="s">
        <v>52</v>
      </c>
      <c r="C725">
        <v>5</v>
      </c>
      <c r="D725">
        <v>0.20513637236271959</v>
      </c>
      <c r="E725">
        <v>0.21139699244518639</v>
      </c>
      <c r="F725">
        <v>8.3714231994943752E-2</v>
      </c>
      <c r="G725">
        <v>0.49975240319715009</v>
      </c>
      <c r="H725">
        <v>0.82352159468438557</v>
      </c>
      <c r="I725">
        <v>0</v>
      </c>
    </row>
    <row r="726" spans="1:9" hidden="1">
      <c r="A726">
        <v>2019</v>
      </c>
      <c r="B726" t="s">
        <v>54</v>
      </c>
      <c r="C726">
        <v>5</v>
      </c>
      <c r="D726">
        <v>0.1468318886862284</v>
      </c>
      <c r="E726">
        <v>0.19367681470147141</v>
      </c>
      <c r="F726">
        <v>9.8218783502894036E-2</v>
      </c>
      <c r="G726">
        <v>0.56127251310940607</v>
      </c>
      <c r="H726">
        <v>0.82352159468438557</v>
      </c>
      <c r="I726">
        <v>0</v>
      </c>
    </row>
    <row r="727" spans="1:9" hidden="1">
      <c r="A727">
        <v>2019</v>
      </c>
      <c r="B727" t="s">
        <v>55</v>
      </c>
      <c r="C727">
        <v>5</v>
      </c>
      <c r="D727">
        <v>0.19208932294941661</v>
      </c>
      <c r="E727">
        <v>0.17212186974832161</v>
      </c>
      <c r="F727">
        <v>9.411892281070755E-2</v>
      </c>
      <c r="G727">
        <v>0.54166988449155407</v>
      </c>
      <c r="H727">
        <v>0.82352159468438557</v>
      </c>
      <c r="I727">
        <v>5.6200348884041983E-2</v>
      </c>
    </row>
    <row r="728" spans="1:9" hidden="1">
      <c r="A728">
        <v>2019</v>
      </c>
      <c r="B728" t="s">
        <v>52</v>
      </c>
      <c r="C728">
        <v>6</v>
      </c>
      <c r="D728">
        <v>0.16415772443209439</v>
      </c>
      <c r="E728">
        <v>0.25981241747311667</v>
      </c>
      <c r="F728">
        <v>9.7920428209725213E-2</v>
      </c>
      <c r="G728">
        <v>0.47810942988506377</v>
      </c>
      <c r="H728">
        <v>0.74299999999999999</v>
      </c>
      <c r="I728">
        <v>0</v>
      </c>
    </row>
    <row r="729" spans="1:9" hidden="1">
      <c r="A729">
        <v>2019</v>
      </c>
      <c r="B729" t="s">
        <v>54</v>
      </c>
      <c r="C729">
        <v>6</v>
      </c>
      <c r="D729">
        <v>0.11293680364067921</v>
      </c>
      <c r="E729">
        <v>0.23140982048474129</v>
      </c>
      <c r="F729">
        <v>0.1134095017736854</v>
      </c>
      <c r="G729">
        <v>0.54224387410089414</v>
      </c>
      <c r="H729">
        <v>0.74299999999999999</v>
      </c>
      <c r="I729">
        <v>0</v>
      </c>
    </row>
    <row r="730" spans="1:9" hidden="1">
      <c r="A730">
        <v>2019</v>
      </c>
      <c r="B730" t="s">
        <v>55</v>
      </c>
      <c r="C730">
        <v>6</v>
      </c>
      <c r="D730">
        <v>0.152483555576932</v>
      </c>
      <c r="E730">
        <v>0.20876841160807069</v>
      </c>
      <c r="F730">
        <v>0.11048535525931261</v>
      </c>
      <c r="G730">
        <v>0.52826267755568468</v>
      </c>
      <c r="H730">
        <v>0.74299999999999999</v>
      </c>
      <c r="I730">
        <v>0.20744392963867719</v>
      </c>
    </row>
    <row r="731" spans="1:9" hidden="1">
      <c r="A731">
        <v>2019</v>
      </c>
      <c r="B731" t="s">
        <v>52</v>
      </c>
      <c r="C731">
        <v>8</v>
      </c>
      <c r="D731">
        <v>0.18660917964609519</v>
      </c>
      <c r="E731">
        <v>0.3460476749516323</v>
      </c>
      <c r="F731">
        <v>7.9444563984979955E-2</v>
      </c>
      <c r="G731">
        <v>0.3878985814172925</v>
      </c>
      <c r="H731">
        <v>0.84200000000000008</v>
      </c>
      <c r="I731">
        <v>0</v>
      </c>
    </row>
    <row r="732" spans="1:9" hidden="1">
      <c r="A732">
        <v>2019</v>
      </c>
      <c r="B732" t="s">
        <v>54</v>
      </c>
      <c r="C732">
        <v>8</v>
      </c>
      <c r="D732">
        <v>0.13255248506453901</v>
      </c>
      <c r="E732">
        <v>0.31822809487766779</v>
      </c>
      <c r="F732">
        <v>9.4999435807223934E-2</v>
      </c>
      <c r="G732">
        <v>0.45421998425056931</v>
      </c>
      <c r="H732">
        <v>0.84200000000000008</v>
      </c>
      <c r="I732">
        <v>0</v>
      </c>
    </row>
    <row r="733" spans="1:9" hidden="1">
      <c r="A733">
        <v>2019</v>
      </c>
      <c r="B733" t="s">
        <v>55</v>
      </c>
      <c r="C733">
        <v>8</v>
      </c>
      <c r="D733">
        <v>0.178768023643502</v>
      </c>
      <c r="E733">
        <v>0.28677148608864972</v>
      </c>
      <c r="F733">
        <v>9.2446558119439942E-2</v>
      </c>
      <c r="G733">
        <v>0.44201393214840828</v>
      </c>
      <c r="H733">
        <v>0.84200000000000008</v>
      </c>
      <c r="I733">
        <v>4.4416637395114887E-2</v>
      </c>
    </row>
    <row r="734" spans="1:9" hidden="1">
      <c r="A734">
        <v>2019</v>
      </c>
      <c r="B734" t="s">
        <v>52</v>
      </c>
      <c r="C734">
        <v>9</v>
      </c>
      <c r="D734">
        <v>0.13956037871394461</v>
      </c>
      <c r="E734">
        <v>0.2213419144993477</v>
      </c>
      <c r="F734">
        <v>0.1086414536277559</v>
      </c>
      <c r="G734">
        <v>0.53045625315895173</v>
      </c>
      <c r="H734">
        <v>0.83599999999999997</v>
      </c>
      <c r="I734">
        <v>0</v>
      </c>
    </row>
    <row r="735" spans="1:9" hidden="1">
      <c r="A735">
        <v>2019</v>
      </c>
      <c r="B735" t="s">
        <v>54</v>
      </c>
      <c r="C735">
        <v>9</v>
      </c>
      <c r="D735">
        <v>9.4076572260362909E-2</v>
      </c>
      <c r="E735">
        <v>0.1931660151115005</v>
      </c>
      <c r="F735">
        <v>0.1232868860681666</v>
      </c>
      <c r="G735">
        <v>0.58947052655997001</v>
      </c>
      <c r="H735">
        <v>0.83599999999999997</v>
      </c>
      <c r="I735">
        <v>0</v>
      </c>
    </row>
    <row r="736" spans="1:9" hidden="1">
      <c r="A736">
        <v>2019</v>
      </c>
      <c r="B736" t="s">
        <v>55</v>
      </c>
      <c r="C736">
        <v>9</v>
      </c>
      <c r="D736">
        <v>0.12757208903145861</v>
      </c>
      <c r="E736">
        <v>0.17502512083718541</v>
      </c>
      <c r="F736">
        <v>0.12063097037954509</v>
      </c>
      <c r="G736">
        <v>0.5767718197518108</v>
      </c>
      <c r="H736">
        <v>0.83599999999999997</v>
      </c>
      <c r="I736">
        <v>3.6046263137499292E-2</v>
      </c>
    </row>
    <row r="737" spans="1:9" hidden="1">
      <c r="A737">
        <v>2019</v>
      </c>
      <c r="B737" t="s">
        <v>52</v>
      </c>
      <c r="C737">
        <v>10</v>
      </c>
      <c r="D737">
        <v>0.17717705236042439</v>
      </c>
      <c r="E737">
        <v>0.2218363147793494</v>
      </c>
      <c r="F737">
        <v>0.10216287855743469</v>
      </c>
      <c r="G737">
        <v>0.49882375430279158</v>
      </c>
      <c r="H737">
        <v>0.85699999999999998</v>
      </c>
      <c r="I737">
        <v>0</v>
      </c>
    </row>
    <row r="738" spans="1:9" hidden="1">
      <c r="A738">
        <v>2019</v>
      </c>
      <c r="B738" t="s">
        <v>54</v>
      </c>
      <c r="C738">
        <v>10</v>
      </c>
      <c r="D738">
        <v>0.1214639537232448</v>
      </c>
      <c r="E738">
        <v>0.19688847540186011</v>
      </c>
      <c r="F738">
        <v>0.1179057627744947</v>
      </c>
      <c r="G738">
        <v>0.56374180810040042</v>
      </c>
      <c r="H738">
        <v>0.85699999999999998</v>
      </c>
      <c r="I738">
        <v>0</v>
      </c>
    </row>
    <row r="739" spans="1:9" hidden="1">
      <c r="A739">
        <v>2019</v>
      </c>
      <c r="B739" t="s">
        <v>55</v>
      </c>
      <c r="C739">
        <v>10</v>
      </c>
      <c r="D739">
        <v>0.16306823612711399</v>
      </c>
      <c r="E739">
        <v>0.17661912930413701</v>
      </c>
      <c r="F739">
        <v>0.11421542183233779</v>
      </c>
      <c r="G739">
        <v>0.54609721273641132</v>
      </c>
      <c r="H739">
        <v>0.85699999999999998</v>
      </c>
      <c r="I739">
        <v>2.0354580613305018E-2</v>
      </c>
    </row>
    <row r="740" spans="1:9" hidden="1">
      <c r="A740">
        <v>2019</v>
      </c>
      <c r="B740" t="s">
        <v>52</v>
      </c>
      <c r="C740">
        <v>11</v>
      </c>
      <c r="D740">
        <v>7.4562234064556657E-2</v>
      </c>
      <c r="E740">
        <v>0.32702726604304561</v>
      </c>
      <c r="F740">
        <v>8.625456842021488E-2</v>
      </c>
      <c r="G740">
        <v>0.51215593147218297</v>
      </c>
      <c r="H740">
        <v>0.81799999999999995</v>
      </c>
      <c r="I740">
        <v>0</v>
      </c>
    </row>
    <row r="741" spans="1:9" hidden="1">
      <c r="A741">
        <v>2019</v>
      </c>
      <c r="B741" t="s">
        <v>54</v>
      </c>
      <c r="C741">
        <v>11</v>
      </c>
      <c r="D741">
        <v>5.3051825336997982E-2</v>
      </c>
      <c r="E741">
        <v>0.28910346923832109</v>
      </c>
      <c r="F741">
        <v>9.7933969768863108E-2</v>
      </c>
      <c r="G741">
        <v>0.55991073565581784</v>
      </c>
      <c r="H741">
        <v>0.81799999999999995</v>
      </c>
      <c r="I741">
        <v>0</v>
      </c>
    </row>
    <row r="742" spans="1:9" hidden="1">
      <c r="A742">
        <v>2019</v>
      </c>
      <c r="B742" t="s">
        <v>55</v>
      </c>
      <c r="C742">
        <v>11</v>
      </c>
      <c r="D742">
        <v>7.1003963005066117E-2</v>
      </c>
      <c r="E742">
        <v>0.26919099937373808</v>
      </c>
      <c r="F742">
        <v>9.827305182944289E-2</v>
      </c>
      <c r="G742">
        <v>0.56153198579175279</v>
      </c>
      <c r="H742">
        <v>0.81799999999999995</v>
      </c>
      <c r="I742">
        <v>0.11792798312997591</v>
      </c>
    </row>
    <row r="743" spans="1:9" hidden="1">
      <c r="A743">
        <v>2019</v>
      </c>
      <c r="B743" t="s">
        <v>52</v>
      </c>
      <c r="C743">
        <v>12</v>
      </c>
      <c r="D743">
        <v>0.1705753701147282</v>
      </c>
      <c r="E743">
        <v>0.27161244197673412</v>
      </c>
      <c r="F743">
        <v>9.4823571266369117E-2</v>
      </c>
      <c r="G743">
        <v>0.46298861664216862</v>
      </c>
      <c r="H743">
        <v>0.77700000000000002</v>
      </c>
      <c r="I743">
        <v>0</v>
      </c>
    </row>
    <row r="744" spans="1:9" hidden="1">
      <c r="A744">
        <v>2019</v>
      </c>
      <c r="B744" t="s">
        <v>54</v>
      </c>
      <c r="C744">
        <v>12</v>
      </c>
      <c r="D744">
        <v>0.11803787189090729</v>
      </c>
      <c r="E744">
        <v>0.24333379061776159</v>
      </c>
      <c r="F744">
        <v>0.110464651351545</v>
      </c>
      <c r="G744">
        <v>0.52816368613978615</v>
      </c>
      <c r="H744">
        <v>0.77700000000000002</v>
      </c>
      <c r="I744">
        <v>0</v>
      </c>
    </row>
    <row r="745" spans="1:9" hidden="1">
      <c r="A745">
        <v>2019</v>
      </c>
      <c r="B745" t="s">
        <v>55</v>
      </c>
      <c r="C745">
        <v>12</v>
      </c>
      <c r="D745">
        <v>0.15920232739418211</v>
      </c>
      <c r="E745">
        <v>0.21929359457805089</v>
      </c>
      <c r="F745">
        <v>0.1075026384870255</v>
      </c>
      <c r="G745">
        <v>0.51400143954074162</v>
      </c>
      <c r="H745">
        <v>0.77700000000000002</v>
      </c>
      <c r="I745">
        <v>7.8330587952269631E-2</v>
      </c>
    </row>
    <row r="746" spans="1:9" hidden="1">
      <c r="A746">
        <v>2019</v>
      </c>
      <c r="B746" t="s">
        <v>52</v>
      </c>
      <c r="C746">
        <v>13</v>
      </c>
      <c r="D746">
        <v>0.21439011731398949</v>
      </c>
      <c r="E746">
        <v>0.2756621746609651</v>
      </c>
      <c r="F746">
        <v>8.6686995878195255E-2</v>
      </c>
      <c r="G746">
        <v>0.42326071214685013</v>
      </c>
      <c r="H746">
        <v>0.76300000000000001</v>
      </c>
      <c r="I746">
        <v>0</v>
      </c>
    </row>
    <row r="747" spans="1:9" hidden="1">
      <c r="A747">
        <v>2019</v>
      </c>
      <c r="B747" t="s">
        <v>54</v>
      </c>
      <c r="C747">
        <v>13</v>
      </c>
      <c r="D747">
        <v>0.1515169261301948</v>
      </c>
      <c r="E747">
        <v>0.25222102122063261</v>
      </c>
      <c r="F747">
        <v>0.10313648157045879</v>
      </c>
      <c r="G747">
        <v>0.49312557107871391</v>
      </c>
      <c r="H747">
        <v>0.76300000000000001</v>
      </c>
      <c r="I747">
        <v>0</v>
      </c>
    </row>
    <row r="748" spans="1:9" hidden="1">
      <c r="A748">
        <v>2019</v>
      </c>
      <c r="B748" t="s">
        <v>55</v>
      </c>
      <c r="C748">
        <v>13</v>
      </c>
      <c r="D748">
        <v>0.20194692018308119</v>
      </c>
      <c r="E748">
        <v>0.22462228786575439</v>
      </c>
      <c r="F748">
        <v>9.9187318802597818E-2</v>
      </c>
      <c r="G748">
        <v>0.47424347314856657</v>
      </c>
      <c r="H748">
        <v>0.76300000000000001</v>
      </c>
      <c r="I748">
        <v>7.3522027821335628E-2</v>
      </c>
    </row>
    <row r="749" spans="1:9" hidden="1">
      <c r="A749">
        <v>2019</v>
      </c>
      <c r="B749" t="s">
        <v>52</v>
      </c>
      <c r="C749">
        <v>15</v>
      </c>
      <c r="D749">
        <v>0.11898777926584</v>
      </c>
      <c r="E749">
        <v>0.26857711406482682</v>
      </c>
      <c r="F749">
        <v>0.10410902673357859</v>
      </c>
      <c r="G749">
        <v>0.50832607993575463</v>
      </c>
      <c r="H749">
        <v>0.85699999999999998</v>
      </c>
      <c r="I749">
        <v>0</v>
      </c>
    </row>
    <row r="750" spans="1:9" hidden="1">
      <c r="A750">
        <v>2019</v>
      </c>
      <c r="B750" t="s">
        <v>54</v>
      </c>
      <c r="C750">
        <v>15</v>
      </c>
      <c r="D750">
        <v>8.040018232953966E-2</v>
      </c>
      <c r="E750">
        <v>0.23494780398425771</v>
      </c>
      <c r="F750">
        <v>0.1184254464593127</v>
      </c>
      <c r="G750">
        <v>0.56622656722688969</v>
      </c>
      <c r="H750">
        <v>0.85699999999999998</v>
      </c>
      <c r="I750">
        <v>0</v>
      </c>
    </row>
    <row r="751" spans="1:9" hidden="1">
      <c r="A751">
        <v>2019</v>
      </c>
      <c r="B751" t="s">
        <v>55</v>
      </c>
      <c r="C751">
        <v>15</v>
      </c>
      <c r="D751">
        <v>0.1099263430602251</v>
      </c>
      <c r="E751">
        <v>0.21464047478851489</v>
      </c>
      <c r="F751">
        <v>0.116830849176993</v>
      </c>
      <c r="G751">
        <v>0.55860233297426687</v>
      </c>
      <c r="H751">
        <v>0.85699999999999998</v>
      </c>
      <c r="I751">
        <v>3.0450724507379231E-2</v>
      </c>
    </row>
    <row r="752" spans="1:9" hidden="1">
      <c r="A752">
        <v>2019</v>
      </c>
      <c r="B752" t="s">
        <v>52</v>
      </c>
      <c r="C752">
        <v>16</v>
      </c>
      <c r="D752">
        <v>0.18709952669219609</v>
      </c>
      <c r="E752">
        <v>0.25233827037542728</v>
      </c>
      <c r="F752">
        <v>9.5291051632071216E-2</v>
      </c>
      <c r="G752">
        <v>0.46527115130030527</v>
      </c>
      <c r="H752">
        <v>0.80244186046511645</v>
      </c>
      <c r="I752">
        <v>0</v>
      </c>
    </row>
    <row r="753" spans="1:9" hidden="1">
      <c r="A753">
        <v>2019</v>
      </c>
      <c r="B753" t="s">
        <v>54</v>
      </c>
      <c r="C753">
        <v>16</v>
      </c>
      <c r="D753">
        <v>0.12982104366684591</v>
      </c>
      <c r="E753">
        <v>0.22667480039130039</v>
      </c>
      <c r="F753">
        <v>0.11130803012691561</v>
      </c>
      <c r="G753">
        <v>0.53219612581493814</v>
      </c>
      <c r="H753">
        <v>0.80244186046511645</v>
      </c>
      <c r="I753">
        <v>0</v>
      </c>
    </row>
    <row r="754" spans="1:9" hidden="1">
      <c r="A754">
        <v>2019</v>
      </c>
      <c r="B754" t="s">
        <v>55</v>
      </c>
      <c r="C754">
        <v>16</v>
      </c>
      <c r="D754">
        <v>0.1741154702530858</v>
      </c>
      <c r="E754">
        <v>0.20313791440169071</v>
      </c>
      <c r="F754">
        <v>0.1077175623222303</v>
      </c>
      <c r="G754">
        <v>0.51502905302299329</v>
      </c>
      <c r="H754">
        <v>0.80244186046511645</v>
      </c>
      <c r="I754">
        <v>2.4183034517888849E-2</v>
      </c>
    </row>
    <row r="755" spans="1:9" hidden="1">
      <c r="A755">
        <v>2019</v>
      </c>
      <c r="B755" t="s">
        <v>52</v>
      </c>
      <c r="C755">
        <v>17</v>
      </c>
      <c r="D755">
        <v>0.1735562861100346</v>
      </c>
      <c r="E755">
        <v>0.29954521233663989</v>
      </c>
      <c r="F755">
        <v>8.956849401142343E-2</v>
      </c>
      <c r="G755">
        <v>0.4373300075419021</v>
      </c>
      <c r="H755">
        <v>0.81799999999999995</v>
      </c>
      <c r="I755">
        <v>0</v>
      </c>
    </row>
    <row r="756" spans="1:9" hidden="1">
      <c r="A756">
        <v>2019</v>
      </c>
      <c r="B756" t="s">
        <v>54</v>
      </c>
      <c r="C756">
        <v>17</v>
      </c>
      <c r="D756">
        <v>0.1211064634736914</v>
      </c>
      <c r="E756">
        <v>0.27060578036045541</v>
      </c>
      <c r="F756">
        <v>0.1052165883684839</v>
      </c>
      <c r="G756">
        <v>0.50307116779736938</v>
      </c>
      <c r="H756">
        <v>0.81799999999999995</v>
      </c>
      <c r="I756">
        <v>0</v>
      </c>
    </row>
    <row r="757" spans="1:9" hidden="1">
      <c r="A757">
        <v>2019</v>
      </c>
      <c r="B757" t="s">
        <v>55</v>
      </c>
      <c r="C757">
        <v>17</v>
      </c>
      <c r="D757">
        <v>0.16347357680396929</v>
      </c>
      <c r="E757">
        <v>0.24406909770151139</v>
      </c>
      <c r="F757">
        <v>0.1024783713145351</v>
      </c>
      <c r="G757">
        <v>0.48997895417998422</v>
      </c>
      <c r="H757">
        <v>0.81799999999999995</v>
      </c>
      <c r="I757">
        <v>0.14130965165815881</v>
      </c>
    </row>
    <row r="758" spans="1:9" hidden="1">
      <c r="A758">
        <v>2019</v>
      </c>
      <c r="B758" t="s">
        <v>52</v>
      </c>
      <c r="C758">
        <v>18</v>
      </c>
      <c r="D758">
        <v>0.22789580273270871</v>
      </c>
      <c r="E758">
        <v>0.2344493124061752</v>
      </c>
      <c r="F758">
        <v>9.139699238643903E-2</v>
      </c>
      <c r="G758">
        <v>0.44625789247467701</v>
      </c>
      <c r="H758">
        <v>0.67500000000000004</v>
      </c>
      <c r="I758">
        <v>0</v>
      </c>
    </row>
    <row r="759" spans="1:9" hidden="1">
      <c r="A759">
        <v>2019</v>
      </c>
      <c r="B759" t="s">
        <v>54</v>
      </c>
      <c r="C759">
        <v>18</v>
      </c>
      <c r="D759">
        <v>0.16038287024617651</v>
      </c>
      <c r="E759">
        <v>0.21360840189266139</v>
      </c>
      <c r="F759">
        <v>0.1082818155828329</v>
      </c>
      <c r="G759">
        <v>0.51772691227832923</v>
      </c>
      <c r="H759">
        <v>0.67500000000000004</v>
      </c>
      <c r="I759">
        <v>0</v>
      </c>
    </row>
    <row r="760" spans="1:9" hidden="1">
      <c r="A760">
        <v>2019</v>
      </c>
      <c r="B760" t="s">
        <v>55</v>
      </c>
      <c r="C760">
        <v>18</v>
      </c>
      <c r="D760">
        <v>0.21248101098808941</v>
      </c>
      <c r="E760">
        <v>0.18909321980574159</v>
      </c>
      <c r="F760">
        <v>0.1035107433766778</v>
      </c>
      <c r="G760">
        <v>0.49491502582949121</v>
      </c>
      <c r="H760">
        <v>0.67500000000000004</v>
      </c>
      <c r="I760">
        <v>2.9724478399192851E-2</v>
      </c>
    </row>
    <row r="761" spans="1:9" hidden="1">
      <c r="A761">
        <v>2019</v>
      </c>
      <c r="B761" t="s">
        <v>52</v>
      </c>
      <c r="C761">
        <v>19</v>
      </c>
      <c r="D761">
        <v>0.24516431650830389</v>
      </c>
      <c r="E761">
        <v>0.13643399269381709</v>
      </c>
      <c r="F761">
        <v>0.10512329789436339</v>
      </c>
      <c r="G761">
        <v>0.51327839290351551</v>
      </c>
      <c r="H761">
        <v>0.91299999999999992</v>
      </c>
      <c r="I761">
        <v>0</v>
      </c>
    </row>
    <row r="762" spans="1:9" hidden="1">
      <c r="A762">
        <v>2019</v>
      </c>
      <c r="B762" t="s">
        <v>54</v>
      </c>
      <c r="C762">
        <v>19</v>
      </c>
      <c r="D762">
        <v>0.16967388198454719</v>
      </c>
      <c r="E762">
        <v>0.1222441368853681</v>
      </c>
      <c r="F762">
        <v>0.122478168571572</v>
      </c>
      <c r="G762">
        <v>0.58560381255851268</v>
      </c>
      <c r="H762">
        <v>0.91299999999999992</v>
      </c>
      <c r="I762">
        <v>0</v>
      </c>
    </row>
    <row r="763" spans="1:9" hidden="1">
      <c r="A763">
        <v>2019</v>
      </c>
      <c r="B763" t="s">
        <v>55</v>
      </c>
      <c r="C763">
        <v>19</v>
      </c>
      <c r="D763">
        <v>0.2225892556401384</v>
      </c>
      <c r="E763">
        <v>0.1071550696350278</v>
      </c>
      <c r="F763">
        <v>0.1159352867361266</v>
      </c>
      <c r="G763">
        <v>0.55432038798870709</v>
      </c>
      <c r="H763">
        <v>0.91299999999999992</v>
      </c>
      <c r="I763">
        <v>3.7293580951783048E-2</v>
      </c>
    </row>
    <row r="764" spans="1:9" hidden="1">
      <c r="A764">
        <v>2019</v>
      </c>
      <c r="B764" t="s">
        <v>52</v>
      </c>
      <c r="C764">
        <v>20</v>
      </c>
      <c r="D764">
        <v>0.22746954004938111</v>
      </c>
      <c r="E764">
        <v>0.23980672478026599</v>
      </c>
      <c r="F764">
        <v>9.0558736725729283E-2</v>
      </c>
      <c r="G764">
        <v>0.44216499844462348</v>
      </c>
      <c r="H764">
        <v>0.80244186046511645</v>
      </c>
      <c r="I764">
        <v>0</v>
      </c>
    </row>
    <row r="765" spans="1:9" hidden="1">
      <c r="A765">
        <v>2019</v>
      </c>
      <c r="B765" t="s">
        <v>54</v>
      </c>
      <c r="C765">
        <v>20</v>
      </c>
      <c r="D765">
        <v>0.16026884617583351</v>
      </c>
      <c r="E765">
        <v>0.21874338639209059</v>
      </c>
      <c r="F765">
        <v>0.1074133313476552</v>
      </c>
      <c r="G765">
        <v>0.51357443608442055</v>
      </c>
      <c r="H765">
        <v>0.80244186046511645</v>
      </c>
      <c r="I765">
        <v>0</v>
      </c>
    </row>
    <row r="766" spans="1:9" hidden="1">
      <c r="A766">
        <v>2019</v>
      </c>
      <c r="B766" t="s">
        <v>55</v>
      </c>
      <c r="C766">
        <v>20</v>
      </c>
      <c r="D766">
        <v>0.21241600471691721</v>
      </c>
      <c r="E766">
        <v>0.19371735933470449</v>
      </c>
      <c r="F766">
        <v>0.1027221421884414</v>
      </c>
      <c r="G766">
        <v>0.49114449375993691</v>
      </c>
      <c r="H766">
        <v>0.80244186046511645</v>
      </c>
      <c r="I766">
        <v>2.3650876455216841E-2</v>
      </c>
    </row>
    <row r="767" spans="1:9" hidden="1">
      <c r="A767">
        <v>2019</v>
      </c>
      <c r="B767" t="s">
        <v>52</v>
      </c>
      <c r="C767">
        <v>21</v>
      </c>
      <c r="D767">
        <v>0.20614171752013399</v>
      </c>
      <c r="E767">
        <v>0.21108491603917831</v>
      </c>
      <c r="F767">
        <v>8.3596381900806899E-2</v>
      </c>
      <c r="G767">
        <v>0.49917698453988091</v>
      </c>
      <c r="H767">
        <v>0.82352159468438557</v>
      </c>
      <c r="I767">
        <v>0</v>
      </c>
    </row>
    <row r="768" spans="1:9" hidden="1">
      <c r="A768">
        <v>2019</v>
      </c>
      <c r="B768" t="s">
        <v>54</v>
      </c>
      <c r="C768">
        <v>21</v>
      </c>
      <c r="D768">
        <v>0.14760427001442961</v>
      </c>
      <c r="E768">
        <v>0.19347561541697739</v>
      </c>
      <c r="F768">
        <v>9.8119985153976061E-2</v>
      </c>
      <c r="G768">
        <v>0.56080012941461688</v>
      </c>
      <c r="H768">
        <v>0.82352159468438557</v>
      </c>
      <c r="I768">
        <v>0</v>
      </c>
    </row>
    <row r="769" spans="1:9" hidden="1">
      <c r="A769">
        <v>2019</v>
      </c>
      <c r="B769" t="s">
        <v>55</v>
      </c>
      <c r="C769">
        <v>21</v>
      </c>
      <c r="D769">
        <v>0.1930471040565199</v>
      </c>
      <c r="E769">
        <v>0.1718862900158741</v>
      </c>
      <c r="F769">
        <v>9.3994002386145206E-2</v>
      </c>
      <c r="G769">
        <v>0.54107260354146069</v>
      </c>
      <c r="H769">
        <v>0.82352159468438557</v>
      </c>
      <c r="I769">
        <v>4.968887101985324E-2</v>
      </c>
    </row>
    <row r="770" spans="1:9" hidden="1">
      <c r="A770">
        <v>2019</v>
      </c>
      <c r="B770" t="s">
        <v>52</v>
      </c>
      <c r="C770">
        <v>22</v>
      </c>
      <c r="D770">
        <v>0.2212662542860028</v>
      </c>
      <c r="E770">
        <v>0.2308349423158283</v>
      </c>
      <c r="F770">
        <v>9.3138375885224056E-2</v>
      </c>
      <c r="G770">
        <v>0.45476042751294471</v>
      </c>
      <c r="H770">
        <v>0.79</v>
      </c>
      <c r="I770">
        <v>0</v>
      </c>
    </row>
    <row r="771" spans="1:9" hidden="1">
      <c r="A771">
        <v>2019</v>
      </c>
      <c r="B771" t="s">
        <v>54</v>
      </c>
      <c r="C771">
        <v>22</v>
      </c>
      <c r="D771">
        <v>0.1551017439915483</v>
      </c>
      <c r="E771">
        <v>0.20948395277350559</v>
      </c>
      <c r="F771">
        <v>0.10990871427089779</v>
      </c>
      <c r="G771">
        <v>0.52550558896404831</v>
      </c>
      <c r="H771">
        <v>0.79</v>
      </c>
      <c r="I771">
        <v>0</v>
      </c>
    </row>
    <row r="772" spans="1:9" hidden="1">
      <c r="A772">
        <v>2019</v>
      </c>
      <c r="B772" t="s">
        <v>55</v>
      </c>
      <c r="C772">
        <v>22</v>
      </c>
      <c r="D772">
        <v>0.20582534953492301</v>
      </c>
      <c r="E772">
        <v>0.18574982956239369</v>
      </c>
      <c r="F772">
        <v>0.1052402966937768</v>
      </c>
      <c r="G772">
        <v>0.50318452420890658</v>
      </c>
      <c r="H772">
        <v>0.79</v>
      </c>
      <c r="I772">
        <v>7.6861358204665914E-2</v>
      </c>
    </row>
    <row r="773" spans="1:9" hidden="1">
      <c r="A773">
        <v>2019</v>
      </c>
      <c r="B773" t="s">
        <v>52</v>
      </c>
      <c r="C773">
        <v>23</v>
      </c>
      <c r="D773">
        <v>0.19149054777239441</v>
      </c>
      <c r="E773">
        <v>0.16711802820463281</v>
      </c>
      <c r="F773">
        <v>0.109031367051185</v>
      </c>
      <c r="G773">
        <v>0.5323600569717879</v>
      </c>
      <c r="H773">
        <v>0.93099999999999994</v>
      </c>
      <c r="I773">
        <v>0</v>
      </c>
    </row>
    <row r="774" spans="1:9" hidden="1">
      <c r="A774">
        <v>2019</v>
      </c>
      <c r="B774" t="s">
        <v>54</v>
      </c>
      <c r="C774">
        <v>23</v>
      </c>
      <c r="D774">
        <v>0.13035424301314591</v>
      </c>
      <c r="E774">
        <v>0.1472817195484801</v>
      </c>
      <c r="F774">
        <v>0.1249485606260113</v>
      </c>
      <c r="G774">
        <v>0.59741547681236284</v>
      </c>
      <c r="H774">
        <v>0.93099999999999994</v>
      </c>
      <c r="I774">
        <v>0</v>
      </c>
    </row>
    <row r="775" spans="1:9" hidden="1">
      <c r="A775">
        <v>2019</v>
      </c>
      <c r="B775" t="s">
        <v>55</v>
      </c>
      <c r="C775">
        <v>23</v>
      </c>
      <c r="D775">
        <v>0.1738082623116558</v>
      </c>
      <c r="E775">
        <v>0.13121684010282711</v>
      </c>
      <c r="F775">
        <v>0.1202110135942753</v>
      </c>
      <c r="G775">
        <v>0.5747638839912419</v>
      </c>
      <c r="H775">
        <v>0.93099999999999994</v>
      </c>
      <c r="I775">
        <v>2.0168653978784971E-2</v>
      </c>
    </row>
    <row r="776" spans="1:9" hidden="1">
      <c r="A776">
        <v>2019</v>
      </c>
      <c r="B776" t="s">
        <v>52</v>
      </c>
      <c r="C776">
        <v>24</v>
      </c>
      <c r="D776">
        <v>0.14592893832342671</v>
      </c>
      <c r="E776">
        <v>0.33292144163715731</v>
      </c>
      <c r="F776">
        <v>8.8591230538604682E-2</v>
      </c>
      <c r="G776">
        <v>0.43255838950081121</v>
      </c>
      <c r="H776">
        <v>0.85199999999999998</v>
      </c>
      <c r="I776">
        <v>0</v>
      </c>
    </row>
    <row r="777" spans="1:9" hidden="1">
      <c r="A777">
        <v>2019</v>
      </c>
      <c r="B777" t="s">
        <v>54</v>
      </c>
      <c r="C777">
        <v>24</v>
      </c>
      <c r="D777">
        <v>0.1013986894805274</v>
      </c>
      <c r="E777">
        <v>0.29948867086866121</v>
      </c>
      <c r="F777">
        <v>0.1036295525489879</v>
      </c>
      <c r="G777">
        <v>0.49548308710182348</v>
      </c>
      <c r="H777">
        <v>0.85199999999999998</v>
      </c>
      <c r="I777">
        <v>0</v>
      </c>
    </row>
    <row r="778" spans="1:9" hidden="1">
      <c r="A778">
        <v>2019</v>
      </c>
      <c r="B778" t="s">
        <v>55</v>
      </c>
      <c r="C778">
        <v>24</v>
      </c>
      <c r="D778">
        <v>0.13818244059884499</v>
      </c>
      <c r="E778">
        <v>0.2727070709545843</v>
      </c>
      <c r="F778">
        <v>0.1018994631046609</v>
      </c>
      <c r="G778">
        <v>0.48721102534190991</v>
      </c>
      <c r="H778">
        <v>0.85199999999999998</v>
      </c>
      <c r="I778">
        <v>5.5907568304348079E-2</v>
      </c>
    </row>
    <row r="779" spans="1:9" hidden="1">
      <c r="A779">
        <v>2019</v>
      </c>
      <c r="B779" t="s">
        <v>52</v>
      </c>
      <c r="C779">
        <v>25</v>
      </c>
      <c r="D779">
        <v>0.13251474771425589</v>
      </c>
      <c r="E779">
        <v>0.24026664037065351</v>
      </c>
      <c r="F779">
        <v>0.1066221033454285</v>
      </c>
      <c r="G779">
        <v>0.520596508569662</v>
      </c>
      <c r="H779">
        <v>0.873</v>
      </c>
      <c r="I779">
        <v>0</v>
      </c>
    </row>
    <row r="780" spans="1:9" hidden="1">
      <c r="A780">
        <v>2019</v>
      </c>
      <c r="B780" t="s">
        <v>54</v>
      </c>
      <c r="C780">
        <v>25</v>
      </c>
      <c r="D780">
        <v>8.9459741486858896E-2</v>
      </c>
      <c r="E780">
        <v>0.20999290096187531</v>
      </c>
      <c r="F780">
        <v>0.1211748916609845</v>
      </c>
      <c r="G780">
        <v>0.57937246589028124</v>
      </c>
      <c r="H780">
        <v>0.873</v>
      </c>
      <c r="I780">
        <v>0</v>
      </c>
    </row>
    <row r="781" spans="1:9" hidden="1">
      <c r="A781">
        <v>2019</v>
      </c>
      <c r="B781" t="s">
        <v>55</v>
      </c>
      <c r="C781">
        <v>25</v>
      </c>
      <c r="D781">
        <v>0.12167173200430249</v>
      </c>
      <c r="E781">
        <v>0.19083680986715429</v>
      </c>
      <c r="F781">
        <v>0.1189165900900313</v>
      </c>
      <c r="G781">
        <v>0.56857486803851176</v>
      </c>
      <c r="H781">
        <v>0.873</v>
      </c>
      <c r="I781">
        <v>6.4166202234691924E-2</v>
      </c>
    </row>
    <row r="782" spans="1:9" hidden="1">
      <c r="A782">
        <v>2019</v>
      </c>
      <c r="B782" t="s">
        <v>52</v>
      </c>
      <c r="C782">
        <v>26</v>
      </c>
      <c r="D782">
        <v>0.2100695439820571</v>
      </c>
      <c r="E782">
        <v>0.17640867962894399</v>
      </c>
      <c r="F782">
        <v>0.10429375181818459</v>
      </c>
      <c r="G782">
        <v>0.50922802457081418</v>
      </c>
      <c r="H782">
        <v>0.82700000000000007</v>
      </c>
      <c r="I782">
        <v>0</v>
      </c>
    </row>
    <row r="783" spans="1:9" hidden="1">
      <c r="A783">
        <v>2019</v>
      </c>
      <c r="B783" t="s">
        <v>54</v>
      </c>
      <c r="C783">
        <v>26</v>
      </c>
      <c r="D783">
        <v>0.14452677195330729</v>
      </c>
      <c r="E783">
        <v>0.15712774293487641</v>
      </c>
      <c r="F783">
        <v>0.1207940299655893</v>
      </c>
      <c r="G783">
        <v>0.57755145514622697</v>
      </c>
      <c r="H783">
        <v>0.82700000000000007</v>
      </c>
      <c r="I783">
        <v>0</v>
      </c>
    </row>
    <row r="784" spans="1:9" hidden="1">
      <c r="A784">
        <v>2019</v>
      </c>
      <c r="B784" t="s">
        <v>55</v>
      </c>
      <c r="C784">
        <v>26</v>
      </c>
      <c r="D784">
        <v>0.19183027777376219</v>
      </c>
      <c r="E784">
        <v>0.13935328423493071</v>
      </c>
      <c r="F784">
        <v>0.1156863394617136</v>
      </c>
      <c r="G784">
        <v>0.55313009852959338</v>
      </c>
      <c r="H784">
        <v>0.82700000000000007</v>
      </c>
      <c r="I784">
        <v>2.6146499737752689E-2</v>
      </c>
    </row>
    <row r="785" spans="1:9" hidden="1">
      <c r="A785">
        <v>2019</v>
      </c>
      <c r="B785" t="s">
        <v>52</v>
      </c>
      <c r="C785">
        <v>27</v>
      </c>
      <c r="D785">
        <v>0.18571489923749121</v>
      </c>
      <c r="E785">
        <v>0.2374333717944539</v>
      </c>
      <c r="F785">
        <v>9.806013962695885E-2</v>
      </c>
      <c r="G785">
        <v>0.47879158934109622</v>
      </c>
      <c r="H785">
        <v>0.87599999999999989</v>
      </c>
      <c r="I785">
        <v>0</v>
      </c>
    </row>
    <row r="786" spans="1:9" hidden="1">
      <c r="A786">
        <v>2019</v>
      </c>
      <c r="B786" t="s">
        <v>54</v>
      </c>
      <c r="C786">
        <v>27</v>
      </c>
      <c r="D786">
        <v>0.12830219177183541</v>
      </c>
      <c r="E786">
        <v>0.21236199719802901</v>
      </c>
      <c r="F786">
        <v>0.1140464589703878</v>
      </c>
      <c r="G786">
        <v>0.54528935205974782</v>
      </c>
      <c r="H786">
        <v>0.87599999999999989</v>
      </c>
      <c r="I786">
        <v>0</v>
      </c>
    </row>
    <row r="787" spans="1:9" hidden="1">
      <c r="A787">
        <v>2019</v>
      </c>
      <c r="B787" t="s">
        <v>55</v>
      </c>
      <c r="C787">
        <v>27</v>
      </c>
      <c r="D787">
        <v>0.1719997421002219</v>
      </c>
      <c r="E787">
        <v>0.19022430444255259</v>
      </c>
      <c r="F787">
        <v>0.1103172130065523</v>
      </c>
      <c r="G787">
        <v>0.52745874045067298</v>
      </c>
      <c r="H787">
        <v>0.87599999999999989</v>
      </c>
      <c r="I787">
        <v>4.2229952765330793E-2</v>
      </c>
    </row>
    <row r="788" spans="1:9" hidden="1">
      <c r="A788">
        <v>2019</v>
      </c>
      <c r="B788" t="s">
        <v>52</v>
      </c>
      <c r="C788">
        <v>28</v>
      </c>
      <c r="D788">
        <v>0.1843945031481079</v>
      </c>
      <c r="E788">
        <v>0.26488038632258271</v>
      </c>
      <c r="F788">
        <v>7.81484369755273E-2</v>
      </c>
      <c r="G788">
        <v>0.47257667355378202</v>
      </c>
      <c r="H788">
        <v>0.73828571428571421</v>
      </c>
      <c r="I788">
        <v>0</v>
      </c>
    </row>
    <row r="789" spans="1:9" hidden="1">
      <c r="A789">
        <v>2019</v>
      </c>
      <c r="B789" t="s">
        <v>54</v>
      </c>
      <c r="C789">
        <v>28</v>
      </c>
      <c r="D789">
        <v>0.13278436378229949</v>
      </c>
      <c r="E789">
        <v>0.24363365374372981</v>
      </c>
      <c r="F789">
        <v>9.2007487145225761E-2</v>
      </c>
      <c r="G789">
        <v>0.53157449532874501</v>
      </c>
      <c r="H789">
        <v>0.73828571428571421</v>
      </c>
      <c r="I789">
        <v>0</v>
      </c>
    </row>
    <row r="790" spans="1:9" hidden="1">
      <c r="A790">
        <v>2019</v>
      </c>
      <c r="B790" t="s">
        <v>55</v>
      </c>
      <c r="C790">
        <v>28</v>
      </c>
      <c r="D790">
        <v>0.17519805387022289</v>
      </c>
      <c r="E790">
        <v>0.2184677021043549</v>
      </c>
      <c r="F790">
        <v>8.9024115906477033E-2</v>
      </c>
      <c r="G790">
        <v>0.51731012811894517</v>
      </c>
      <c r="H790">
        <v>0.73828571428571421</v>
      </c>
      <c r="I790">
        <v>5.9196878240744433E-2</v>
      </c>
    </row>
    <row r="791" spans="1:9" hidden="1">
      <c r="A791">
        <v>2019</v>
      </c>
      <c r="B791" t="s">
        <v>52</v>
      </c>
      <c r="C791">
        <v>29</v>
      </c>
      <c r="D791">
        <v>0.16427700329817779</v>
      </c>
      <c r="E791">
        <v>0.19464892562718819</v>
      </c>
      <c r="F791">
        <v>9.3507031292431486E-2</v>
      </c>
      <c r="G791">
        <v>0.54756703978220245</v>
      </c>
      <c r="H791">
        <v>0.75457142857142856</v>
      </c>
      <c r="I791">
        <v>0</v>
      </c>
    </row>
    <row r="792" spans="1:9" hidden="1">
      <c r="A792">
        <v>2019</v>
      </c>
      <c r="B792" t="s">
        <v>54</v>
      </c>
      <c r="C792">
        <v>29</v>
      </c>
      <c r="D792">
        <v>0.1150931472516825</v>
      </c>
      <c r="E792">
        <v>0.17387272850903551</v>
      </c>
      <c r="F792">
        <v>0.1071342358078344</v>
      </c>
      <c r="G792">
        <v>0.6038998884314476</v>
      </c>
      <c r="H792">
        <v>0.75457142857142856</v>
      </c>
      <c r="I792">
        <v>0</v>
      </c>
    </row>
    <row r="793" spans="1:9" hidden="1">
      <c r="A793">
        <v>2019</v>
      </c>
      <c r="B793" t="s">
        <v>55</v>
      </c>
      <c r="C793">
        <v>29</v>
      </c>
      <c r="D793">
        <v>0.15180626406347791</v>
      </c>
      <c r="E793">
        <v>0.1563999976956939</v>
      </c>
      <c r="F793">
        <v>0.10380619286577319</v>
      </c>
      <c r="G793">
        <v>0.58798754537505504</v>
      </c>
      <c r="H793">
        <v>0.75457142857142856</v>
      </c>
      <c r="I793">
        <v>5.8391277969139038E-2</v>
      </c>
    </row>
    <row r="794" spans="1:9" hidden="1">
      <c r="A794">
        <v>2019</v>
      </c>
      <c r="B794" t="s">
        <v>52</v>
      </c>
      <c r="C794">
        <v>30</v>
      </c>
      <c r="D794">
        <v>0.2196123235024619</v>
      </c>
      <c r="E794">
        <v>0.12769200629803981</v>
      </c>
      <c r="F794">
        <v>0.110952997693483</v>
      </c>
      <c r="G794">
        <v>0.54174267250601527</v>
      </c>
      <c r="H794">
        <v>0.871</v>
      </c>
      <c r="I794">
        <v>0</v>
      </c>
    </row>
    <row r="795" spans="1:9" hidden="1">
      <c r="A795">
        <v>2019</v>
      </c>
      <c r="B795" t="s">
        <v>54</v>
      </c>
      <c r="C795">
        <v>30</v>
      </c>
      <c r="D795">
        <v>0.14992822422612159</v>
      </c>
      <c r="E795">
        <v>0.1128594978752281</v>
      </c>
      <c r="F795">
        <v>0.12751688653536791</v>
      </c>
      <c r="G795">
        <v>0.60969539136328244</v>
      </c>
      <c r="H795">
        <v>0.871</v>
      </c>
      <c r="I795">
        <v>0</v>
      </c>
    </row>
    <row r="796" spans="1:9" hidden="1">
      <c r="A796">
        <v>2019</v>
      </c>
      <c r="B796" t="s">
        <v>55</v>
      </c>
      <c r="C796">
        <v>30</v>
      </c>
      <c r="D796">
        <v>0.1979835484947351</v>
      </c>
      <c r="E796">
        <v>9.9581646768914359E-2</v>
      </c>
      <c r="F796">
        <v>0.1215013666747051</v>
      </c>
      <c r="G796">
        <v>0.58093343806164544</v>
      </c>
      <c r="H796">
        <v>0.871</v>
      </c>
      <c r="I796">
        <v>1.8023340881575568E-2</v>
      </c>
    </row>
    <row r="797" spans="1:9" hidden="1">
      <c r="A797">
        <v>2019</v>
      </c>
      <c r="B797" t="s">
        <v>52</v>
      </c>
      <c r="C797">
        <v>31</v>
      </c>
      <c r="D797">
        <v>0.21647395394710511</v>
      </c>
      <c r="E797">
        <v>0.248222515591765</v>
      </c>
      <c r="F797">
        <v>9.0997281110219777E-2</v>
      </c>
      <c r="G797">
        <v>0.44430624935091012</v>
      </c>
      <c r="H797">
        <v>0.78400000000000003</v>
      </c>
      <c r="I797">
        <v>0</v>
      </c>
    </row>
    <row r="798" spans="1:9" hidden="1">
      <c r="A798">
        <v>2019</v>
      </c>
      <c r="B798" t="s">
        <v>54</v>
      </c>
      <c r="C798">
        <v>31</v>
      </c>
      <c r="D798">
        <v>0.15207506739919641</v>
      </c>
      <c r="E798">
        <v>0.22575701453045111</v>
      </c>
      <c r="F798">
        <v>0.10761746405074139</v>
      </c>
      <c r="G798">
        <v>0.51455045401961097</v>
      </c>
      <c r="H798">
        <v>0.78400000000000003</v>
      </c>
      <c r="I798">
        <v>0</v>
      </c>
    </row>
    <row r="799" spans="1:9" hidden="1">
      <c r="A799">
        <v>2019</v>
      </c>
      <c r="B799" t="s">
        <v>55</v>
      </c>
      <c r="C799">
        <v>31</v>
      </c>
      <c r="D799">
        <v>0.2022681739298379</v>
      </c>
      <c r="E799">
        <v>0.2006348043126101</v>
      </c>
      <c r="F799">
        <v>0.1032809076255392</v>
      </c>
      <c r="G799">
        <v>0.49381611413201287</v>
      </c>
      <c r="H799">
        <v>0.78400000000000003</v>
      </c>
      <c r="I799">
        <v>2.6440445943920209E-2</v>
      </c>
    </row>
    <row r="800" spans="1:9" hidden="1">
      <c r="A800">
        <v>2019</v>
      </c>
      <c r="B800" t="s">
        <v>52</v>
      </c>
      <c r="C800">
        <v>32</v>
      </c>
      <c r="D800">
        <v>0.27507814834521038</v>
      </c>
      <c r="E800">
        <v>0.22502819497640661</v>
      </c>
      <c r="F800">
        <v>8.4977888269843233E-2</v>
      </c>
      <c r="G800">
        <v>0.41491576840853978</v>
      </c>
      <c r="H800">
        <v>0.80244186046511645</v>
      </c>
      <c r="I800">
        <v>0</v>
      </c>
    </row>
    <row r="801" spans="1:9" hidden="1">
      <c r="A801">
        <v>2019</v>
      </c>
      <c r="B801" t="s">
        <v>54</v>
      </c>
      <c r="C801">
        <v>32</v>
      </c>
      <c r="D801">
        <v>0.1974066087479219</v>
      </c>
      <c r="E801">
        <v>0.20906929021136811</v>
      </c>
      <c r="F801">
        <v>0.10266289333127369</v>
      </c>
      <c r="G801">
        <v>0.49086120770943631</v>
      </c>
      <c r="H801">
        <v>0.80244186046511645</v>
      </c>
      <c r="I801">
        <v>0</v>
      </c>
    </row>
    <row r="802" spans="1:9" hidden="1">
      <c r="A802">
        <v>2019</v>
      </c>
      <c r="B802" t="s">
        <v>55</v>
      </c>
      <c r="C802">
        <v>32</v>
      </c>
      <c r="D802">
        <v>0.25792587231369751</v>
      </c>
      <c r="E802">
        <v>0.18252356739972289</v>
      </c>
      <c r="F802">
        <v>9.6786431053817276E-2</v>
      </c>
      <c r="G802">
        <v>0.46276412923276239</v>
      </c>
      <c r="H802">
        <v>0.80244186046511645</v>
      </c>
      <c r="I802">
        <v>0.2432273331101216</v>
      </c>
    </row>
    <row r="803" spans="1:9" hidden="1">
      <c r="A803">
        <v>2019</v>
      </c>
      <c r="B803" t="s">
        <v>52</v>
      </c>
      <c r="C803">
        <v>34</v>
      </c>
      <c r="D803">
        <v>0.13238293865955911</v>
      </c>
      <c r="E803">
        <v>0.26932323918571421</v>
      </c>
      <c r="F803">
        <v>0.1017051224643003</v>
      </c>
      <c r="G803">
        <v>0.49658869969042652</v>
      </c>
      <c r="H803">
        <v>0.80244186046511645</v>
      </c>
      <c r="I803">
        <v>0</v>
      </c>
    </row>
    <row r="804" spans="1:9" hidden="1">
      <c r="A804">
        <v>2019</v>
      </c>
      <c r="B804" t="s">
        <v>54</v>
      </c>
      <c r="C804">
        <v>34</v>
      </c>
      <c r="D804">
        <v>9.0000758843673187E-2</v>
      </c>
      <c r="E804">
        <v>0.23704767260123419</v>
      </c>
      <c r="F804">
        <v>0.116401600168459</v>
      </c>
      <c r="G804">
        <v>0.55654996838663362</v>
      </c>
      <c r="H804">
        <v>0.80244186046511645</v>
      </c>
      <c r="I804">
        <v>0</v>
      </c>
    </row>
    <row r="805" spans="1:9" hidden="1">
      <c r="A805">
        <v>2019</v>
      </c>
      <c r="B805" t="s">
        <v>55</v>
      </c>
      <c r="C805">
        <v>34</v>
      </c>
      <c r="D805">
        <v>0.1226232374986964</v>
      </c>
      <c r="E805">
        <v>0.21580315317643611</v>
      </c>
      <c r="F805">
        <v>0.11443353482329099</v>
      </c>
      <c r="G805">
        <v>0.54714007450157642</v>
      </c>
      <c r="H805">
        <v>0.80244186046511645</v>
      </c>
      <c r="I805">
        <v>3.180472338840188E-2</v>
      </c>
    </row>
    <row r="806" spans="1:9" hidden="1">
      <c r="A806">
        <v>2019</v>
      </c>
      <c r="B806" t="s">
        <v>52</v>
      </c>
      <c r="C806">
        <v>35</v>
      </c>
      <c r="D806">
        <v>0.22023336648244979</v>
      </c>
      <c r="E806">
        <v>0.21406023983528519</v>
      </c>
      <c r="F806">
        <v>9.6165522553921717E-2</v>
      </c>
      <c r="G806">
        <v>0.46954087112834308</v>
      </c>
      <c r="H806">
        <v>0.83599999999999997</v>
      </c>
      <c r="I806">
        <v>0</v>
      </c>
    </row>
    <row r="807" spans="1:9" hidden="1">
      <c r="A807">
        <v>2019</v>
      </c>
      <c r="B807" t="s">
        <v>54</v>
      </c>
      <c r="C807">
        <v>35</v>
      </c>
      <c r="D807">
        <v>0.15365479827103981</v>
      </c>
      <c r="E807">
        <v>0.19335113673873189</v>
      </c>
      <c r="F807">
        <v>0.1129495161569664</v>
      </c>
      <c r="G807">
        <v>0.54004454883326203</v>
      </c>
      <c r="H807">
        <v>0.83599999999999997</v>
      </c>
      <c r="I807">
        <v>0</v>
      </c>
    </row>
    <row r="808" spans="1:9" hidden="1">
      <c r="A808">
        <v>2019</v>
      </c>
      <c r="B808" t="s">
        <v>55</v>
      </c>
      <c r="C808">
        <v>35</v>
      </c>
      <c r="D808">
        <v>0.20378132249596759</v>
      </c>
      <c r="E808">
        <v>0.17134067075063941</v>
      </c>
      <c r="F808">
        <v>0.10808623279138301</v>
      </c>
      <c r="G808">
        <v>0.51679177396200993</v>
      </c>
      <c r="H808">
        <v>0.83599999999999997</v>
      </c>
      <c r="I808">
        <v>3.5204826530669218E-2</v>
      </c>
    </row>
    <row r="809" spans="1:9" hidden="1">
      <c r="A809">
        <v>2019</v>
      </c>
      <c r="B809" t="s">
        <v>52</v>
      </c>
      <c r="C809">
        <v>36</v>
      </c>
      <c r="D809">
        <v>0.1161596458242623</v>
      </c>
      <c r="E809">
        <v>0.30704780509997209</v>
      </c>
      <c r="F809">
        <v>9.8050079522759473E-2</v>
      </c>
      <c r="G809">
        <v>0.47874246955300609</v>
      </c>
      <c r="H809">
        <v>0.84499999999999997</v>
      </c>
      <c r="I809">
        <v>0</v>
      </c>
    </row>
    <row r="810" spans="1:9" hidden="1">
      <c r="A810">
        <v>2019</v>
      </c>
      <c r="B810" t="s">
        <v>54</v>
      </c>
      <c r="C810">
        <v>36</v>
      </c>
      <c r="D810">
        <v>7.9130383080974032E-2</v>
      </c>
      <c r="E810">
        <v>0.27079565953305751</v>
      </c>
      <c r="F810">
        <v>0.1124444200792059</v>
      </c>
      <c r="G810">
        <v>0.53762953730676255</v>
      </c>
      <c r="H810">
        <v>0.84499999999999997</v>
      </c>
      <c r="I810">
        <v>0</v>
      </c>
    </row>
    <row r="811" spans="1:9" hidden="1">
      <c r="A811">
        <v>2019</v>
      </c>
      <c r="B811" t="s">
        <v>55</v>
      </c>
      <c r="C811">
        <v>36</v>
      </c>
      <c r="D811">
        <v>0.1085265659898722</v>
      </c>
      <c r="E811">
        <v>0.2481589685532932</v>
      </c>
      <c r="F811">
        <v>0.1112752190346696</v>
      </c>
      <c r="G811">
        <v>0.53203924642216505</v>
      </c>
      <c r="H811">
        <v>0.84499999999999997</v>
      </c>
      <c r="I811">
        <v>0.16256956844650711</v>
      </c>
    </row>
    <row r="812" spans="1:9" hidden="1">
      <c r="A812">
        <v>2019</v>
      </c>
      <c r="B812" t="s">
        <v>52</v>
      </c>
      <c r="C812">
        <v>37</v>
      </c>
      <c r="D812">
        <v>0.17328737687597939</v>
      </c>
      <c r="E812">
        <v>0.26583257837503799</v>
      </c>
      <c r="F812">
        <v>9.5345082176404403E-2</v>
      </c>
      <c r="G812">
        <v>0.46553496257257831</v>
      </c>
      <c r="H812">
        <v>0.752</v>
      </c>
      <c r="I812">
        <v>0</v>
      </c>
    </row>
    <row r="813" spans="1:9" hidden="1">
      <c r="A813">
        <v>2019</v>
      </c>
      <c r="B813" t="s">
        <v>54</v>
      </c>
      <c r="C813">
        <v>37</v>
      </c>
      <c r="D813">
        <v>0.1198892872232321</v>
      </c>
      <c r="E813">
        <v>0.2381054668601206</v>
      </c>
      <c r="F813">
        <v>0.11104876105972671</v>
      </c>
      <c r="G813">
        <v>0.5309564848569206</v>
      </c>
      <c r="H813">
        <v>0.752</v>
      </c>
      <c r="I813">
        <v>0</v>
      </c>
    </row>
    <row r="814" spans="1:9" hidden="1">
      <c r="A814">
        <v>2019</v>
      </c>
      <c r="B814" t="s">
        <v>55</v>
      </c>
      <c r="C814">
        <v>37</v>
      </c>
      <c r="D814">
        <v>0.1615263052278858</v>
      </c>
      <c r="E814">
        <v>0.21435209432342661</v>
      </c>
      <c r="F814">
        <v>0.1079553958807354</v>
      </c>
      <c r="G814">
        <v>0.51616620456795215</v>
      </c>
      <c r="H814">
        <v>0.752</v>
      </c>
      <c r="I814">
        <v>3.9617982566461873E-2</v>
      </c>
    </row>
    <row r="815" spans="1:9" hidden="1">
      <c r="A815">
        <v>2019</v>
      </c>
      <c r="B815" t="s">
        <v>52</v>
      </c>
      <c r="C815">
        <v>38</v>
      </c>
      <c r="D815">
        <v>0.18835330890605481</v>
      </c>
      <c r="E815">
        <v>0.1646307948929841</v>
      </c>
      <c r="F815">
        <v>0.10998748194068721</v>
      </c>
      <c r="G815">
        <v>0.53702841426027392</v>
      </c>
      <c r="H815">
        <v>0.89200000000000002</v>
      </c>
      <c r="I815">
        <v>0</v>
      </c>
    </row>
    <row r="816" spans="1:9" hidden="1">
      <c r="A816">
        <v>2019</v>
      </c>
      <c r="B816" t="s">
        <v>54</v>
      </c>
      <c r="C816">
        <v>38</v>
      </c>
      <c r="D816">
        <v>0.12796180935244281</v>
      </c>
      <c r="E816">
        <v>0.14479911449936561</v>
      </c>
      <c r="F816">
        <v>0.12579180452827951</v>
      </c>
      <c r="G816">
        <v>0.60144727161991207</v>
      </c>
      <c r="H816">
        <v>0.89200000000000002</v>
      </c>
      <c r="I816">
        <v>0</v>
      </c>
    </row>
    <row r="817" spans="1:9" hidden="1">
      <c r="A817">
        <v>2019</v>
      </c>
      <c r="B817" t="s">
        <v>55</v>
      </c>
      <c r="C817">
        <v>38</v>
      </c>
      <c r="D817">
        <v>0.17073979717598409</v>
      </c>
      <c r="E817">
        <v>0.12909688947867201</v>
      </c>
      <c r="F817">
        <v>0.1211084628684925</v>
      </c>
      <c r="G817">
        <v>0.57905485047685146</v>
      </c>
      <c r="H817">
        <v>0.89200000000000002</v>
      </c>
      <c r="I817">
        <v>2.2910580755492842E-2</v>
      </c>
    </row>
    <row r="818" spans="1:9" hidden="1">
      <c r="A818">
        <v>2019</v>
      </c>
      <c r="B818" t="s">
        <v>52</v>
      </c>
      <c r="C818">
        <v>39</v>
      </c>
      <c r="D818">
        <v>0.20337401488777579</v>
      </c>
      <c r="E818">
        <v>0.31680300683885948</v>
      </c>
      <c r="F818">
        <v>8.1566034880195384E-2</v>
      </c>
      <c r="G818">
        <v>0.39825694339316942</v>
      </c>
      <c r="H818">
        <v>0.83299999999999996</v>
      </c>
      <c r="I818">
        <v>0</v>
      </c>
    </row>
    <row r="819" spans="1:9" hidden="1">
      <c r="A819">
        <v>2019</v>
      </c>
      <c r="B819" t="s">
        <v>54</v>
      </c>
      <c r="C819">
        <v>39</v>
      </c>
      <c r="D819">
        <v>0.14450699760489849</v>
      </c>
      <c r="E819">
        <v>0.2914274278260946</v>
      </c>
      <c r="F819">
        <v>9.7567400906352714E-2</v>
      </c>
      <c r="G819">
        <v>0.46649817366265411</v>
      </c>
      <c r="H819">
        <v>0.83299999999999996</v>
      </c>
      <c r="I819">
        <v>0</v>
      </c>
    </row>
    <row r="820" spans="1:9" hidden="1">
      <c r="A820">
        <v>2019</v>
      </c>
      <c r="B820" t="s">
        <v>55</v>
      </c>
      <c r="C820">
        <v>39</v>
      </c>
      <c r="D820">
        <v>0.19364768603604379</v>
      </c>
      <c r="E820">
        <v>0.26094521680448413</v>
      </c>
      <c r="F820">
        <v>9.4340011702341825E-2</v>
      </c>
      <c r="G820">
        <v>0.45106708545713009</v>
      </c>
      <c r="H820">
        <v>0.83299999999999996</v>
      </c>
      <c r="I820">
        <v>4.4194353326582003E-2</v>
      </c>
    </row>
    <row r="821" spans="1:9" hidden="1">
      <c r="A821">
        <v>2019</v>
      </c>
      <c r="B821" t="s">
        <v>52</v>
      </c>
      <c r="C821">
        <v>40</v>
      </c>
      <c r="D821">
        <v>0.18870223217269411</v>
      </c>
      <c r="E821">
        <v>0.22000752646594099</v>
      </c>
      <c r="F821">
        <v>8.5044181919367967E-2</v>
      </c>
      <c r="G821">
        <v>0.50624605944199685</v>
      </c>
      <c r="H821">
        <v>0.71600000000000008</v>
      </c>
      <c r="I821">
        <v>0</v>
      </c>
    </row>
    <row r="822" spans="1:9" hidden="1">
      <c r="A822">
        <v>2019</v>
      </c>
      <c r="B822" t="s">
        <v>54</v>
      </c>
      <c r="C822">
        <v>40</v>
      </c>
      <c r="D822">
        <v>0.13443493623447411</v>
      </c>
      <c r="E822">
        <v>0.20032184033126821</v>
      </c>
      <c r="F822">
        <v>9.9213704263039257E-2</v>
      </c>
      <c r="G822">
        <v>0.56602951917121846</v>
      </c>
      <c r="H822">
        <v>0.71600000000000008</v>
      </c>
      <c r="I822">
        <v>0</v>
      </c>
    </row>
    <row r="823" spans="1:9" hidden="1">
      <c r="A823">
        <v>2019</v>
      </c>
      <c r="B823" t="s">
        <v>55</v>
      </c>
      <c r="C823">
        <v>40</v>
      </c>
      <c r="D823">
        <v>0.17667271746529331</v>
      </c>
      <c r="E823">
        <v>0.17901315627988421</v>
      </c>
      <c r="F823">
        <v>9.5593562018630465E-2</v>
      </c>
      <c r="G823">
        <v>0.54872056423619209</v>
      </c>
      <c r="H823">
        <v>0.71600000000000008</v>
      </c>
      <c r="I823">
        <v>4.8191775750536937E-2</v>
      </c>
    </row>
    <row r="824" spans="1:9" hidden="1">
      <c r="A824">
        <v>2019</v>
      </c>
      <c r="B824" t="s">
        <v>52</v>
      </c>
      <c r="C824">
        <v>41</v>
      </c>
      <c r="D824">
        <v>0.18855135875060741</v>
      </c>
      <c r="E824">
        <v>0.1176301087388619</v>
      </c>
      <c r="F824">
        <v>0.11794355248872281</v>
      </c>
      <c r="G824">
        <v>0.57587498002180781</v>
      </c>
      <c r="H824">
        <v>0.78799999999999992</v>
      </c>
      <c r="I824">
        <v>0</v>
      </c>
    </row>
    <row r="825" spans="1:9" hidden="1">
      <c r="A825">
        <v>2019</v>
      </c>
      <c r="B825" t="s">
        <v>54</v>
      </c>
      <c r="C825">
        <v>41</v>
      </c>
      <c r="D825">
        <v>0.12665235586435949</v>
      </c>
      <c r="E825">
        <v>0.10229391901362329</v>
      </c>
      <c r="F825">
        <v>0.13337050036566811</v>
      </c>
      <c r="G825">
        <v>0.63768322475634898</v>
      </c>
      <c r="H825">
        <v>0.78799999999999992</v>
      </c>
      <c r="I825">
        <v>0</v>
      </c>
    </row>
    <row r="826" spans="1:9" hidden="1">
      <c r="A826">
        <v>2019</v>
      </c>
      <c r="B826" t="s">
        <v>55</v>
      </c>
      <c r="C826">
        <v>41</v>
      </c>
      <c r="D826">
        <v>0.16856438360002321</v>
      </c>
      <c r="E826">
        <v>9.0969926743854665E-2</v>
      </c>
      <c r="F826">
        <v>0.12807963481068541</v>
      </c>
      <c r="G826">
        <v>0.61238605484543673</v>
      </c>
      <c r="H826">
        <v>0.78799999999999992</v>
      </c>
      <c r="I826">
        <v>4.8558640802914929E-2</v>
      </c>
    </row>
    <row r="827" spans="1:9" hidden="1">
      <c r="A827">
        <v>2019</v>
      </c>
      <c r="B827" t="s">
        <v>52</v>
      </c>
      <c r="C827">
        <v>42</v>
      </c>
      <c r="D827">
        <v>0.1397649895640114</v>
      </c>
      <c r="E827">
        <v>0.26703172378103862</v>
      </c>
      <c r="F827">
        <v>0.1008397725020542</v>
      </c>
      <c r="G827">
        <v>0.49236351415289581</v>
      </c>
      <c r="H827">
        <v>0.80244186046511645</v>
      </c>
      <c r="I827">
        <v>0</v>
      </c>
    </row>
    <row r="828" spans="1:9" hidden="1">
      <c r="A828">
        <v>2019</v>
      </c>
      <c r="B828" t="s">
        <v>54</v>
      </c>
      <c r="C828">
        <v>42</v>
      </c>
      <c r="D828">
        <v>9.5278994176382956E-2</v>
      </c>
      <c r="E828">
        <v>0.2356727336513175</v>
      </c>
      <c r="F828">
        <v>0.1157264402221579</v>
      </c>
      <c r="G828">
        <v>0.55332183195014151</v>
      </c>
      <c r="H828">
        <v>0.80244186046511645</v>
      </c>
      <c r="I828">
        <v>0</v>
      </c>
    </row>
    <row r="829" spans="1:9" hidden="1">
      <c r="A829">
        <v>2019</v>
      </c>
      <c r="B829" t="s">
        <v>55</v>
      </c>
      <c r="C829">
        <v>42</v>
      </c>
      <c r="D829">
        <v>0.12954231739154809</v>
      </c>
      <c r="E829">
        <v>0.21410130817463749</v>
      </c>
      <c r="F829">
        <v>0.11353110065395371</v>
      </c>
      <c r="G829">
        <v>0.54282527377986067</v>
      </c>
      <c r="H829">
        <v>0.80244186046511645</v>
      </c>
      <c r="I829">
        <v>5.2984022303206292E-2</v>
      </c>
    </row>
    <row r="830" spans="1:9" hidden="1">
      <c r="A830">
        <v>2019</v>
      </c>
      <c r="B830" t="s">
        <v>52</v>
      </c>
      <c r="C830">
        <v>44</v>
      </c>
      <c r="D830">
        <v>0.1734534523062353</v>
      </c>
      <c r="E830">
        <v>0.1835345702790534</v>
      </c>
      <c r="F830">
        <v>0.10930684805243129</v>
      </c>
      <c r="G830">
        <v>0.53370512936227998</v>
      </c>
      <c r="H830">
        <v>0.91700000000000004</v>
      </c>
      <c r="I830">
        <v>0</v>
      </c>
    </row>
    <row r="831" spans="1:9" hidden="1">
      <c r="A831">
        <v>2019</v>
      </c>
      <c r="B831" t="s">
        <v>54</v>
      </c>
      <c r="C831">
        <v>44</v>
      </c>
      <c r="D831">
        <v>0.1176036336425746</v>
      </c>
      <c r="E831">
        <v>0.16110290969513311</v>
      </c>
      <c r="F831">
        <v>0.1247633804120576</v>
      </c>
      <c r="G831">
        <v>0.5965300762502348</v>
      </c>
      <c r="H831">
        <v>0.91700000000000004</v>
      </c>
      <c r="I831">
        <v>0</v>
      </c>
    </row>
    <row r="832" spans="1:9" hidden="1">
      <c r="A832">
        <v>2019</v>
      </c>
      <c r="B832" t="s">
        <v>55</v>
      </c>
      <c r="C832">
        <v>44</v>
      </c>
      <c r="D832">
        <v>0.15770888355924681</v>
      </c>
      <c r="E832">
        <v>0.1443558155160983</v>
      </c>
      <c r="F832">
        <v>0.1207230796951978</v>
      </c>
      <c r="G832">
        <v>0.57721222122945715</v>
      </c>
      <c r="H832">
        <v>0.91700000000000004</v>
      </c>
      <c r="I832">
        <v>2.5495328493892459E-2</v>
      </c>
    </row>
    <row r="833" spans="1:9" hidden="1">
      <c r="A833">
        <v>2019</v>
      </c>
      <c r="B833" t="s">
        <v>52</v>
      </c>
      <c r="C833">
        <v>45</v>
      </c>
      <c r="D833">
        <v>0.19216045207670451</v>
      </c>
      <c r="E833">
        <v>0.20032102049034589</v>
      </c>
      <c r="F833">
        <v>8.7802859614471096E-2</v>
      </c>
      <c r="G833">
        <v>0.51971566781847867</v>
      </c>
      <c r="H833">
        <v>0.86428571428571421</v>
      </c>
      <c r="I833">
        <v>0</v>
      </c>
    </row>
    <row r="834" spans="1:9" hidden="1">
      <c r="A834">
        <v>2019</v>
      </c>
      <c r="B834" t="s">
        <v>54</v>
      </c>
      <c r="C834">
        <v>45</v>
      </c>
      <c r="D834">
        <v>0.1363500685878338</v>
      </c>
      <c r="E834">
        <v>0.18176298536083971</v>
      </c>
      <c r="F834">
        <v>0.1020925978356429</v>
      </c>
      <c r="G834">
        <v>0.57979434821568354</v>
      </c>
      <c r="H834">
        <v>0.86428571428571421</v>
      </c>
      <c r="I834">
        <v>0</v>
      </c>
    </row>
    <row r="835" spans="1:9" hidden="1">
      <c r="A835">
        <v>2019</v>
      </c>
      <c r="B835" t="s">
        <v>55</v>
      </c>
      <c r="C835">
        <v>45</v>
      </c>
      <c r="D835">
        <v>0.1788168765696285</v>
      </c>
      <c r="E835">
        <v>0.16212987901608519</v>
      </c>
      <c r="F835">
        <v>9.8143012854323308E-2</v>
      </c>
      <c r="G835">
        <v>0.56091023155996311</v>
      </c>
      <c r="H835">
        <v>0.86428571428571421</v>
      </c>
      <c r="I835">
        <v>5.3512793573144098E-2</v>
      </c>
    </row>
    <row r="836" spans="1:9" hidden="1">
      <c r="A836">
        <v>2019</v>
      </c>
      <c r="B836" t="s">
        <v>52</v>
      </c>
      <c r="C836">
        <v>46</v>
      </c>
      <c r="D836">
        <v>0.17720916274751261</v>
      </c>
      <c r="E836">
        <v>0.33822966258904402</v>
      </c>
      <c r="F836">
        <v>8.2371490036622252E-2</v>
      </c>
      <c r="G836">
        <v>0.40218968462682131</v>
      </c>
      <c r="H836">
        <v>0.872</v>
      </c>
      <c r="I836">
        <v>0</v>
      </c>
    </row>
    <row r="837" spans="1:9" hidden="1">
      <c r="A837">
        <v>2019</v>
      </c>
      <c r="B837" t="s">
        <v>54</v>
      </c>
      <c r="C837">
        <v>46</v>
      </c>
      <c r="D837">
        <v>0.12507894853491991</v>
      </c>
      <c r="E837">
        <v>0.30907042767192189</v>
      </c>
      <c r="F837">
        <v>9.7876163967142951E-2</v>
      </c>
      <c r="G837">
        <v>0.46797445982601499</v>
      </c>
      <c r="H837">
        <v>0.872</v>
      </c>
      <c r="I837">
        <v>0</v>
      </c>
    </row>
    <row r="838" spans="1:9" hidden="1">
      <c r="A838">
        <v>2019</v>
      </c>
      <c r="B838" t="s">
        <v>55</v>
      </c>
      <c r="C838">
        <v>46</v>
      </c>
      <c r="D838">
        <v>0.16905179856453459</v>
      </c>
      <c r="E838">
        <v>0.27911842794963843</v>
      </c>
      <c r="F838">
        <v>9.5450953167798253E-2</v>
      </c>
      <c r="G838">
        <v>0.45637882031802868</v>
      </c>
      <c r="H838">
        <v>0.872</v>
      </c>
      <c r="I838">
        <v>1.060430851696488E-2</v>
      </c>
    </row>
    <row r="839" spans="1:9" hidden="1">
      <c r="A839">
        <v>2019</v>
      </c>
      <c r="B839" t="s">
        <v>52</v>
      </c>
      <c r="C839">
        <v>47</v>
      </c>
      <c r="D839">
        <v>0.20978587898073359</v>
      </c>
      <c r="E839">
        <v>0.21304484639908641</v>
      </c>
      <c r="F839">
        <v>9.8114119825719839E-2</v>
      </c>
      <c r="G839">
        <v>0.47905515479446031</v>
      </c>
      <c r="H839">
        <v>0.60799999999999998</v>
      </c>
      <c r="I839">
        <v>0</v>
      </c>
    </row>
    <row r="840" spans="1:9" hidden="1">
      <c r="A840">
        <v>2019</v>
      </c>
      <c r="B840" t="s">
        <v>54</v>
      </c>
      <c r="C840">
        <v>47</v>
      </c>
      <c r="D840">
        <v>0.14563382691290891</v>
      </c>
      <c r="E840">
        <v>0.19147177166712209</v>
      </c>
      <c r="F840">
        <v>0.1146619945231321</v>
      </c>
      <c r="G840">
        <v>0.54823240689683694</v>
      </c>
      <c r="H840">
        <v>0.60799999999999998</v>
      </c>
      <c r="I840">
        <v>0</v>
      </c>
    </row>
    <row r="841" spans="1:9" hidden="1">
      <c r="A841">
        <v>2019</v>
      </c>
      <c r="B841" t="s">
        <v>55</v>
      </c>
      <c r="C841">
        <v>47</v>
      </c>
      <c r="D841">
        <v>0.19369163914987081</v>
      </c>
      <c r="E841">
        <v>0.17015662063654799</v>
      </c>
      <c r="F841">
        <v>0.1100362700243093</v>
      </c>
      <c r="G841">
        <v>0.52611547018927185</v>
      </c>
      <c r="H841">
        <v>0.60799999999999998</v>
      </c>
      <c r="I841">
        <v>3.071196141427265E-2</v>
      </c>
    </row>
    <row r="842" spans="1:9" hidden="1">
      <c r="A842">
        <v>2019</v>
      </c>
      <c r="B842" t="s">
        <v>52</v>
      </c>
      <c r="C842">
        <v>48</v>
      </c>
      <c r="D842">
        <v>0.22486695889130709</v>
      </c>
      <c r="E842">
        <v>0.24371717887758099</v>
      </c>
      <c r="F842">
        <v>9.0336408878561827E-2</v>
      </c>
      <c r="G842">
        <v>0.44107945335255</v>
      </c>
      <c r="H842">
        <v>0.72499999999999998</v>
      </c>
      <c r="I842">
        <v>0</v>
      </c>
    </row>
    <row r="843" spans="1:9" hidden="1">
      <c r="A843">
        <v>2019</v>
      </c>
      <c r="B843" t="s">
        <v>54</v>
      </c>
      <c r="C843">
        <v>48</v>
      </c>
      <c r="D843">
        <v>0.15840207890497571</v>
      </c>
      <c r="E843">
        <v>0.22226397936732739</v>
      </c>
      <c r="F843">
        <v>0.1071272662467108</v>
      </c>
      <c r="G843">
        <v>0.51220667548098608</v>
      </c>
      <c r="H843">
        <v>0.72499999999999998</v>
      </c>
      <c r="I843">
        <v>0</v>
      </c>
    </row>
    <row r="844" spans="1:9" hidden="1">
      <c r="A844">
        <v>2019</v>
      </c>
      <c r="B844" t="s">
        <v>55</v>
      </c>
      <c r="C844">
        <v>48</v>
      </c>
      <c r="D844">
        <v>0.2101389417225758</v>
      </c>
      <c r="E844">
        <v>0.19701996279161529</v>
      </c>
      <c r="F844">
        <v>0.1025447526756465</v>
      </c>
      <c r="G844">
        <v>0.49029634281016238</v>
      </c>
      <c r="H844">
        <v>0.72499999999999998</v>
      </c>
      <c r="I844">
        <v>8.7283649377389222E-2</v>
      </c>
    </row>
    <row r="845" spans="1:9" hidden="1">
      <c r="A845">
        <v>2019</v>
      </c>
      <c r="B845" t="s">
        <v>52</v>
      </c>
      <c r="C845">
        <v>49</v>
      </c>
      <c r="D845">
        <v>0.24300920049999261</v>
      </c>
      <c r="E845">
        <v>0.28391436949169457</v>
      </c>
      <c r="F845">
        <v>8.0419176109303783E-2</v>
      </c>
      <c r="G845">
        <v>0.39265725389900918</v>
      </c>
      <c r="H845">
        <v>0.91200000000000003</v>
      </c>
      <c r="I845">
        <v>0</v>
      </c>
    </row>
    <row r="846" spans="1:9" hidden="1">
      <c r="A846">
        <v>2019</v>
      </c>
      <c r="B846" t="s">
        <v>54</v>
      </c>
      <c r="C846">
        <v>49</v>
      </c>
      <c r="D846">
        <v>0.17441782482153509</v>
      </c>
      <c r="E846">
        <v>0.26381727842027691</v>
      </c>
      <c r="F846">
        <v>9.7169448674476078E-2</v>
      </c>
      <c r="G846">
        <v>0.46459544808371189</v>
      </c>
      <c r="H846">
        <v>0.91200000000000003</v>
      </c>
      <c r="I846">
        <v>0</v>
      </c>
    </row>
    <row r="847" spans="1:9" hidden="1">
      <c r="A847">
        <v>2019</v>
      </c>
      <c r="B847" t="s">
        <v>55</v>
      </c>
      <c r="C847">
        <v>49</v>
      </c>
      <c r="D847">
        <v>0.23069957811549699</v>
      </c>
      <c r="E847">
        <v>0.23316032576635851</v>
      </c>
      <c r="F847">
        <v>9.2737082456944023E-2</v>
      </c>
      <c r="G847">
        <v>0.44340301366120061</v>
      </c>
      <c r="H847">
        <v>0.91200000000000003</v>
      </c>
      <c r="I847">
        <v>5.704260038962515E-2</v>
      </c>
    </row>
    <row r="848" spans="1:9" hidden="1">
      <c r="A848">
        <v>2019</v>
      </c>
      <c r="B848" t="s">
        <v>52</v>
      </c>
      <c r="C848">
        <v>50</v>
      </c>
      <c r="D848">
        <v>0.18263395811700639</v>
      </c>
      <c r="E848">
        <v>0.25372445956771678</v>
      </c>
      <c r="F848">
        <v>9.581452128135487E-2</v>
      </c>
      <c r="G848">
        <v>0.46782706103392202</v>
      </c>
      <c r="H848">
        <v>0.80244186046511645</v>
      </c>
      <c r="I848">
        <v>0</v>
      </c>
    </row>
    <row r="849" spans="1:9" hidden="1">
      <c r="A849">
        <v>2019</v>
      </c>
      <c r="B849" t="s">
        <v>54</v>
      </c>
      <c r="C849">
        <v>50</v>
      </c>
      <c r="D849">
        <v>0.12650980401148701</v>
      </c>
      <c r="E849">
        <v>0.22753735237841011</v>
      </c>
      <c r="F849">
        <v>0.1117315838805816</v>
      </c>
      <c r="G849">
        <v>0.53422125972952117</v>
      </c>
      <c r="H849">
        <v>0.80244186046511645</v>
      </c>
      <c r="I849">
        <v>0</v>
      </c>
    </row>
    <row r="850" spans="1:9" hidden="1">
      <c r="A850">
        <v>2019</v>
      </c>
      <c r="B850" t="s">
        <v>55</v>
      </c>
      <c r="C850">
        <v>50</v>
      </c>
      <c r="D850">
        <v>0.16989502901219131</v>
      </c>
      <c r="E850">
        <v>0.2041759912764238</v>
      </c>
      <c r="F850">
        <v>0.1082680214070284</v>
      </c>
      <c r="G850">
        <v>0.51766095830435643</v>
      </c>
      <c r="H850">
        <v>0.80244186046511645</v>
      </c>
      <c r="I850">
        <v>2.9473633719482781E-2</v>
      </c>
    </row>
    <row r="851" spans="1:9" hidden="1">
      <c r="A851">
        <v>2019</v>
      </c>
      <c r="B851" t="s">
        <v>52</v>
      </c>
      <c r="C851">
        <v>51</v>
      </c>
      <c r="D851">
        <v>0.16677597656991661</v>
      </c>
      <c r="E851">
        <v>0.35356948616348949</v>
      </c>
      <c r="F851">
        <v>8.1537401268101689E-2</v>
      </c>
      <c r="G851">
        <v>0.3981171359984923</v>
      </c>
      <c r="H851">
        <v>0.76</v>
      </c>
      <c r="I851">
        <v>0</v>
      </c>
    </row>
    <row r="852" spans="1:9" hidden="1">
      <c r="A852">
        <v>2019</v>
      </c>
      <c r="B852" t="s">
        <v>54</v>
      </c>
      <c r="C852">
        <v>51</v>
      </c>
      <c r="D852">
        <v>0.1176063105115326</v>
      </c>
      <c r="E852">
        <v>0.32278966668113218</v>
      </c>
      <c r="F852">
        <v>9.6795678558772691E-2</v>
      </c>
      <c r="G852">
        <v>0.46280834424856238</v>
      </c>
      <c r="H852">
        <v>0.76</v>
      </c>
      <c r="I852">
        <v>0</v>
      </c>
    </row>
    <row r="853" spans="1:9" hidden="1">
      <c r="A853">
        <v>2019</v>
      </c>
      <c r="B853" t="s">
        <v>55</v>
      </c>
      <c r="C853">
        <v>51</v>
      </c>
      <c r="D853">
        <v>0.1595586903070941</v>
      </c>
      <c r="E853">
        <v>0.29262063200030952</v>
      </c>
      <c r="F853">
        <v>9.4757492913945737E-2</v>
      </c>
      <c r="G853">
        <v>0.45306318477865071</v>
      </c>
      <c r="H853">
        <v>0.76</v>
      </c>
      <c r="I853">
        <v>1.855953503519274E-2</v>
      </c>
    </row>
    <row r="854" spans="1:9" hidden="1">
      <c r="A854">
        <v>2019</v>
      </c>
      <c r="B854" t="s">
        <v>52</v>
      </c>
      <c r="C854">
        <v>53</v>
      </c>
      <c r="D854">
        <v>0.1838101620060669</v>
      </c>
      <c r="E854">
        <v>0.1539179605787038</v>
      </c>
      <c r="F854">
        <v>0.1125808756550368</v>
      </c>
      <c r="G854">
        <v>0.5496910017601927</v>
      </c>
      <c r="H854">
        <v>0.91700000000000004</v>
      </c>
      <c r="I854">
        <v>0</v>
      </c>
    </row>
    <row r="855" spans="1:9" hidden="1">
      <c r="A855">
        <v>2019</v>
      </c>
      <c r="B855" t="s">
        <v>54</v>
      </c>
      <c r="C855">
        <v>53</v>
      </c>
      <c r="D855">
        <v>0.1242987380081155</v>
      </c>
      <c r="E855">
        <v>0.13475168809352689</v>
      </c>
      <c r="F855">
        <v>0.1281633331074491</v>
      </c>
      <c r="G855">
        <v>0.61278624079090849</v>
      </c>
      <c r="H855">
        <v>0.91700000000000004</v>
      </c>
      <c r="I855">
        <v>0</v>
      </c>
    </row>
    <row r="856" spans="1:9" hidden="1">
      <c r="A856">
        <v>2019</v>
      </c>
      <c r="B856" t="s">
        <v>55</v>
      </c>
      <c r="C856">
        <v>53</v>
      </c>
      <c r="D856">
        <v>0.1659592729192268</v>
      </c>
      <c r="E856">
        <v>0.1202166169108682</v>
      </c>
      <c r="F856">
        <v>0.12347139459234489</v>
      </c>
      <c r="G856">
        <v>0.59035271557756008</v>
      </c>
      <c r="H856">
        <v>0.91700000000000004</v>
      </c>
      <c r="I856">
        <v>0.1270136064265176</v>
      </c>
    </row>
    <row r="857" spans="1:9" hidden="1">
      <c r="A857">
        <v>2019</v>
      </c>
      <c r="B857" t="s">
        <v>52</v>
      </c>
      <c r="C857">
        <v>54</v>
      </c>
      <c r="D857">
        <v>0.2406301516101117</v>
      </c>
      <c r="E857">
        <v>0.27260817826998762</v>
      </c>
      <c r="F857">
        <v>8.2745556509638968E-2</v>
      </c>
      <c r="G857">
        <v>0.40401611361026168</v>
      </c>
      <c r="H857">
        <v>0.77599999999999991</v>
      </c>
      <c r="I857">
        <v>0</v>
      </c>
    </row>
    <row r="858" spans="1:9" hidden="1">
      <c r="A858">
        <v>2019</v>
      </c>
      <c r="B858" t="s">
        <v>54</v>
      </c>
      <c r="C858">
        <v>54</v>
      </c>
      <c r="D858">
        <v>0.17201578246094351</v>
      </c>
      <c r="E858">
        <v>0.25229279255194409</v>
      </c>
      <c r="F858">
        <v>9.9578344420300169E-2</v>
      </c>
      <c r="G858">
        <v>0.47611308056681217</v>
      </c>
      <c r="H858">
        <v>0.77599999999999991</v>
      </c>
      <c r="I858">
        <v>0</v>
      </c>
    </row>
    <row r="859" spans="1:9" hidden="1">
      <c r="A859">
        <v>2019</v>
      </c>
      <c r="B859" t="s">
        <v>55</v>
      </c>
      <c r="C859">
        <v>54</v>
      </c>
      <c r="D859">
        <v>0.2275386256240097</v>
      </c>
      <c r="E859">
        <v>0.22299091137815261</v>
      </c>
      <c r="F859">
        <v>9.5042859140042527E-2</v>
      </c>
      <c r="G859">
        <v>0.45442760385779513</v>
      </c>
      <c r="H859">
        <v>0.77599999999999991</v>
      </c>
      <c r="I859">
        <v>1.89707337227666E-2</v>
      </c>
    </row>
    <row r="860" spans="1:9" hidden="1">
      <c r="A860">
        <v>2019</v>
      </c>
      <c r="B860" t="s">
        <v>52</v>
      </c>
      <c r="C860">
        <v>55</v>
      </c>
      <c r="D860">
        <v>0.1910716780780628</v>
      </c>
      <c r="E860">
        <v>0.19190914947235399</v>
      </c>
      <c r="F860">
        <v>0.1048882809299292</v>
      </c>
      <c r="G860">
        <v>0.51213089151965396</v>
      </c>
      <c r="H860">
        <v>0.83499999999999996</v>
      </c>
      <c r="I860">
        <v>0</v>
      </c>
    </row>
    <row r="861" spans="1:9" hidden="1">
      <c r="A861">
        <v>2019</v>
      </c>
      <c r="B861" t="s">
        <v>54</v>
      </c>
      <c r="C861">
        <v>55</v>
      </c>
      <c r="D861">
        <v>0.13083919292197699</v>
      </c>
      <c r="E861">
        <v>0.1701315787549407</v>
      </c>
      <c r="F861">
        <v>0.1209122982149175</v>
      </c>
      <c r="G861">
        <v>0.57811693010816478</v>
      </c>
      <c r="H861">
        <v>0.83499999999999996</v>
      </c>
      <c r="I861">
        <v>0</v>
      </c>
    </row>
    <row r="862" spans="1:9" hidden="1">
      <c r="A862">
        <v>2019</v>
      </c>
      <c r="B862" t="s">
        <v>55</v>
      </c>
      <c r="C862">
        <v>55</v>
      </c>
      <c r="D862">
        <v>0.17470748949855511</v>
      </c>
      <c r="E862">
        <v>0.15179381706742601</v>
      </c>
      <c r="F862">
        <v>0.1164962373078533</v>
      </c>
      <c r="G862">
        <v>0.5570024561261655</v>
      </c>
      <c r="H862">
        <v>0.83499999999999996</v>
      </c>
      <c r="I862">
        <v>2.881122077149768E-2</v>
      </c>
    </row>
    <row r="863" spans="1:9" hidden="1">
      <c r="A863">
        <v>2019</v>
      </c>
      <c r="B863" t="s">
        <v>52</v>
      </c>
      <c r="C863">
        <v>56</v>
      </c>
      <c r="D863">
        <v>0.18808140388557881</v>
      </c>
      <c r="E863">
        <v>0.1688664180626715</v>
      </c>
      <c r="F863">
        <v>0.10931368183637109</v>
      </c>
      <c r="G863">
        <v>0.5337384962153785</v>
      </c>
      <c r="H863">
        <v>0.9</v>
      </c>
      <c r="I863">
        <v>0</v>
      </c>
    </row>
    <row r="864" spans="1:9" hidden="1">
      <c r="A864">
        <v>2019</v>
      </c>
      <c r="B864" t="s">
        <v>54</v>
      </c>
      <c r="C864">
        <v>56</v>
      </c>
      <c r="D864">
        <v>0.1278940451204621</v>
      </c>
      <c r="E864">
        <v>0.14866045921151211</v>
      </c>
      <c r="F864">
        <v>0.12513562233197789</v>
      </c>
      <c r="G864">
        <v>0.59830987333604801</v>
      </c>
      <c r="H864">
        <v>0.9</v>
      </c>
      <c r="I864">
        <v>0</v>
      </c>
    </row>
    <row r="865" spans="1:9" hidden="1">
      <c r="A865">
        <v>2019</v>
      </c>
      <c r="B865" t="s">
        <v>55</v>
      </c>
      <c r="C865">
        <v>56</v>
      </c>
      <c r="D865">
        <v>0.17070061413702031</v>
      </c>
      <c r="E865">
        <v>0.1325792974305712</v>
      </c>
      <c r="F865">
        <v>0.1205128822824094</v>
      </c>
      <c r="G865">
        <v>0.57620720614999899</v>
      </c>
      <c r="H865">
        <v>0.9</v>
      </c>
      <c r="I865">
        <v>1.5300078027642159E-2</v>
      </c>
    </row>
    <row r="866" spans="1:9" hidden="1">
      <c r="A866">
        <v>2020</v>
      </c>
      <c r="B866" t="s">
        <v>52</v>
      </c>
      <c r="C866">
        <v>4013</v>
      </c>
      <c r="D866">
        <v>0.15774970014716311</v>
      </c>
      <c r="E866">
        <v>0.21980878739638721</v>
      </c>
      <c r="F866">
        <v>7.4869258345070813E-2</v>
      </c>
      <c r="G866">
        <v>0.54757225411137889</v>
      </c>
      <c r="H866">
        <v>0.84460132890365469</v>
      </c>
      <c r="I866">
        <v>0</v>
      </c>
    </row>
    <row r="867" spans="1:9" hidden="1">
      <c r="A867">
        <v>2020</v>
      </c>
      <c r="B867" t="s">
        <v>54</v>
      </c>
      <c r="C867">
        <v>4013</v>
      </c>
      <c r="D867">
        <v>0.115379553868917</v>
      </c>
      <c r="E867">
        <v>0.2017182344503449</v>
      </c>
      <c r="F867">
        <v>8.6413640014364496E-2</v>
      </c>
      <c r="G867">
        <v>0.59648857166637348</v>
      </c>
      <c r="H867">
        <v>0.84460132890365469</v>
      </c>
      <c r="I867">
        <v>0</v>
      </c>
    </row>
    <row r="868" spans="1:9" hidden="1">
      <c r="A868">
        <v>2020</v>
      </c>
      <c r="B868" t="s">
        <v>55</v>
      </c>
      <c r="C868">
        <v>4013</v>
      </c>
      <c r="D868">
        <v>0.14963630282496321</v>
      </c>
      <c r="E868">
        <v>0.18188835428662989</v>
      </c>
      <c r="F868">
        <v>8.3918199493357284E-2</v>
      </c>
      <c r="G868">
        <v>0.58455714339504961</v>
      </c>
      <c r="H868">
        <v>0.84460132890365469</v>
      </c>
      <c r="I868">
        <v>6.8290400379199062E-2</v>
      </c>
    </row>
    <row r="869" spans="1:9" hidden="1">
      <c r="A869">
        <v>2020</v>
      </c>
      <c r="B869" t="s">
        <v>52</v>
      </c>
      <c r="C869">
        <v>6001</v>
      </c>
      <c r="D869">
        <v>0.1427783058219797</v>
      </c>
      <c r="E869">
        <v>0.1954116762353578</v>
      </c>
      <c r="F869">
        <v>8.1561586635026426E-2</v>
      </c>
      <c r="G869">
        <v>0.58024843130763615</v>
      </c>
      <c r="H869">
        <v>0.88428571428571423</v>
      </c>
      <c r="I869">
        <v>0</v>
      </c>
    </row>
    <row r="870" spans="1:9" hidden="1">
      <c r="A870">
        <v>2020</v>
      </c>
      <c r="B870" t="s">
        <v>54</v>
      </c>
      <c r="C870">
        <v>6001</v>
      </c>
      <c r="D870">
        <v>0.1032002722204195</v>
      </c>
      <c r="E870">
        <v>0.17647571510311699</v>
      </c>
      <c r="F870">
        <v>9.2886553847436965E-2</v>
      </c>
      <c r="G870">
        <v>0.62743745882902657</v>
      </c>
      <c r="H870">
        <v>0.88428571428571423</v>
      </c>
      <c r="I870">
        <v>0</v>
      </c>
    </row>
    <row r="871" spans="1:9" hidden="1">
      <c r="A871">
        <v>2020</v>
      </c>
      <c r="B871" t="s">
        <v>55</v>
      </c>
      <c r="C871">
        <v>6001</v>
      </c>
      <c r="D871">
        <v>0.13378781307045751</v>
      </c>
      <c r="E871">
        <v>0.15986682317119141</v>
      </c>
      <c r="F871">
        <v>9.0468642695591323E-2</v>
      </c>
      <c r="G871">
        <v>0.6158767210627597</v>
      </c>
      <c r="H871">
        <v>0.88428571428571423</v>
      </c>
      <c r="I871">
        <v>7.6614820257035129E-2</v>
      </c>
    </row>
    <row r="872" spans="1:9" hidden="1">
      <c r="A872">
        <v>2020</v>
      </c>
      <c r="B872" t="s">
        <v>52</v>
      </c>
      <c r="C872">
        <v>6037</v>
      </c>
      <c r="D872">
        <v>0.1087651451692873</v>
      </c>
      <c r="E872">
        <v>0.2260026445527217</v>
      </c>
      <c r="F872">
        <v>8.2143331720254745E-2</v>
      </c>
      <c r="G872">
        <v>0.58308887855773628</v>
      </c>
      <c r="H872">
        <v>0.77071428571428569</v>
      </c>
      <c r="I872">
        <v>0</v>
      </c>
    </row>
    <row r="873" spans="1:9" hidden="1">
      <c r="A873">
        <v>2020</v>
      </c>
      <c r="B873" t="s">
        <v>54</v>
      </c>
      <c r="C873">
        <v>6037</v>
      </c>
      <c r="D873">
        <v>7.8958744713131274E-2</v>
      </c>
      <c r="E873">
        <v>0.20182880007270351</v>
      </c>
      <c r="F873">
        <v>9.2694285824986997E-2</v>
      </c>
      <c r="G873">
        <v>0.62651816938917826</v>
      </c>
      <c r="H873">
        <v>0.77071428571428569</v>
      </c>
      <c r="I873">
        <v>0</v>
      </c>
    </row>
    <row r="874" spans="1:9" hidden="1">
      <c r="A874">
        <v>2020</v>
      </c>
      <c r="B874" t="s">
        <v>55</v>
      </c>
      <c r="C874">
        <v>6037</v>
      </c>
      <c r="D874">
        <v>0.102552740594548</v>
      </c>
      <c r="E874">
        <v>0.18525263567495101</v>
      </c>
      <c r="F874">
        <v>9.1480399339567128E-2</v>
      </c>
      <c r="G874">
        <v>0.62071422439093371</v>
      </c>
      <c r="H874">
        <v>0.77071428571428569</v>
      </c>
      <c r="I874">
        <v>8.0992667288261141E-2</v>
      </c>
    </row>
    <row r="875" spans="1:9" hidden="1">
      <c r="A875">
        <v>2020</v>
      </c>
      <c r="B875" t="s">
        <v>52</v>
      </c>
      <c r="C875">
        <v>6059</v>
      </c>
      <c r="D875">
        <v>0.1547319282211865</v>
      </c>
      <c r="E875">
        <v>0.2041931576091206</v>
      </c>
      <c r="F875">
        <v>7.8036786293707736E-2</v>
      </c>
      <c r="G875">
        <v>0.56303812787598506</v>
      </c>
      <c r="H875">
        <v>0.82071428571428562</v>
      </c>
      <c r="I875">
        <v>0</v>
      </c>
    </row>
    <row r="876" spans="1:9" hidden="1">
      <c r="A876">
        <v>2020</v>
      </c>
      <c r="B876" t="s">
        <v>54</v>
      </c>
      <c r="C876">
        <v>6059</v>
      </c>
      <c r="D876">
        <v>0.1125171382616398</v>
      </c>
      <c r="E876">
        <v>0.18617926967299611</v>
      </c>
      <c r="F876">
        <v>8.9596558699995901E-2</v>
      </c>
      <c r="G876">
        <v>0.61170703336536825</v>
      </c>
      <c r="H876">
        <v>0.82071428571428562</v>
      </c>
      <c r="I876">
        <v>0</v>
      </c>
    </row>
    <row r="877" spans="1:9" hidden="1">
      <c r="A877">
        <v>2020</v>
      </c>
      <c r="B877" t="s">
        <v>55</v>
      </c>
      <c r="C877">
        <v>6059</v>
      </c>
      <c r="D877">
        <v>0.14579597248936291</v>
      </c>
      <c r="E877">
        <v>0.16797779207079441</v>
      </c>
      <c r="F877">
        <v>8.698860217009366E-2</v>
      </c>
      <c r="G877">
        <v>0.5992376332697491</v>
      </c>
      <c r="H877">
        <v>0.82071428571428562</v>
      </c>
      <c r="I877">
        <v>6.639786800743594E-2</v>
      </c>
    </row>
    <row r="878" spans="1:9" hidden="1">
      <c r="A878">
        <v>2020</v>
      </c>
      <c r="B878" t="s">
        <v>52</v>
      </c>
      <c r="C878">
        <v>6065</v>
      </c>
      <c r="D878">
        <v>0.15432756003440901</v>
      </c>
      <c r="E878">
        <v>0.23351722363211291</v>
      </c>
      <c r="F878">
        <v>7.3120670998600909E-2</v>
      </c>
      <c r="G878">
        <v>0.53903454533487727</v>
      </c>
      <c r="H878">
        <v>0.81071428571428561</v>
      </c>
      <c r="I878">
        <v>0</v>
      </c>
    </row>
    <row r="879" spans="1:9" hidden="1">
      <c r="A879">
        <v>2020</v>
      </c>
      <c r="B879" t="s">
        <v>54</v>
      </c>
      <c r="C879">
        <v>6065</v>
      </c>
      <c r="D879">
        <v>0.1132309592239564</v>
      </c>
      <c r="E879">
        <v>0.2147586895316739</v>
      </c>
      <c r="F879">
        <v>8.4529656020795721E-2</v>
      </c>
      <c r="G879">
        <v>0.58748069522357405</v>
      </c>
      <c r="H879">
        <v>0.81071428571428561</v>
      </c>
      <c r="I879">
        <v>0</v>
      </c>
    </row>
    <row r="880" spans="1:9" hidden="1">
      <c r="A880">
        <v>2020</v>
      </c>
      <c r="B880" t="s">
        <v>55</v>
      </c>
      <c r="C880">
        <v>6065</v>
      </c>
      <c r="D880">
        <v>0.14708178471487249</v>
      </c>
      <c r="E880">
        <v>0.1939920845476272</v>
      </c>
      <c r="F880">
        <v>8.226645570278962E-2</v>
      </c>
      <c r="G880">
        <v>0.57665967503471061</v>
      </c>
      <c r="H880">
        <v>0.81071428571428561</v>
      </c>
      <c r="I880">
        <v>6.4326644166700281E-2</v>
      </c>
    </row>
    <row r="881" spans="1:9" hidden="1">
      <c r="A881">
        <v>2020</v>
      </c>
      <c r="B881" t="s">
        <v>52</v>
      </c>
      <c r="C881">
        <v>6067</v>
      </c>
      <c r="D881">
        <v>0.16336069349470461</v>
      </c>
      <c r="E881">
        <v>0.1172100425763847</v>
      </c>
      <c r="F881">
        <v>9.135639355485535E-2</v>
      </c>
      <c r="G881">
        <v>0.62807287037405535</v>
      </c>
      <c r="H881">
        <v>0.86785714285714288</v>
      </c>
      <c r="I881">
        <v>0</v>
      </c>
    </row>
    <row r="882" spans="1:9" hidden="1">
      <c r="A882">
        <v>2020</v>
      </c>
      <c r="B882" t="s">
        <v>54</v>
      </c>
      <c r="C882">
        <v>6067</v>
      </c>
      <c r="D882">
        <v>0.1159975678193296</v>
      </c>
      <c r="E882">
        <v>0.1051167429261948</v>
      </c>
      <c r="F882">
        <v>0.10301606863089249</v>
      </c>
      <c r="G882">
        <v>0.67586962062358324</v>
      </c>
      <c r="H882">
        <v>0.86785714285714288</v>
      </c>
      <c r="I882">
        <v>0</v>
      </c>
    </row>
    <row r="883" spans="1:9" hidden="1">
      <c r="A883">
        <v>2020</v>
      </c>
      <c r="B883" t="s">
        <v>55</v>
      </c>
      <c r="C883">
        <v>6067</v>
      </c>
      <c r="D883">
        <v>0.14911729337001839</v>
      </c>
      <c r="E883">
        <v>9.4658507520520074E-2</v>
      </c>
      <c r="F883">
        <v>9.9096271370080452E-2</v>
      </c>
      <c r="G883">
        <v>0.657127927739381</v>
      </c>
      <c r="H883">
        <v>0.86785714285714288</v>
      </c>
      <c r="I883">
        <v>6.5689295591765187E-2</v>
      </c>
    </row>
    <row r="884" spans="1:9" hidden="1">
      <c r="A884">
        <v>2020</v>
      </c>
      <c r="B884" t="s">
        <v>52</v>
      </c>
      <c r="C884">
        <v>6071</v>
      </c>
      <c r="D884">
        <v>0.215883730678744</v>
      </c>
      <c r="E884">
        <v>0.1377782938869172</v>
      </c>
      <c r="F884">
        <v>7.8931464243966604E-2</v>
      </c>
      <c r="G884">
        <v>0.56740651119037233</v>
      </c>
      <c r="H884">
        <v>0.74</v>
      </c>
      <c r="I884">
        <v>0</v>
      </c>
    </row>
    <row r="885" spans="1:9" hidden="1">
      <c r="A885">
        <v>2020</v>
      </c>
      <c r="B885" t="s">
        <v>54</v>
      </c>
      <c r="C885">
        <v>6071</v>
      </c>
      <c r="D885">
        <v>0.15755006364703181</v>
      </c>
      <c r="E885">
        <v>0.12784483962531229</v>
      </c>
      <c r="F885">
        <v>9.189734303528381E-2</v>
      </c>
      <c r="G885">
        <v>0.62270775369237197</v>
      </c>
      <c r="H885">
        <v>0.74</v>
      </c>
      <c r="I885">
        <v>0</v>
      </c>
    </row>
    <row r="886" spans="1:9" hidden="1">
      <c r="A886">
        <v>2020</v>
      </c>
      <c r="B886" t="s">
        <v>55</v>
      </c>
      <c r="C886">
        <v>6071</v>
      </c>
      <c r="D886">
        <v>0.20061860848599181</v>
      </c>
      <c r="E886">
        <v>0.1128812206295956</v>
      </c>
      <c r="F886">
        <v>8.7035985259131213E-2</v>
      </c>
      <c r="G886">
        <v>0.59946418562528136</v>
      </c>
      <c r="H886">
        <v>0.74</v>
      </c>
      <c r="I886">
        <v>6.7194015465913595E-2</v>
      </c>
    </row>
    <row r="887" spans="1:9" hidden="1">
      <c r="A887">
        <v>2020</v>
      </c>
      <c r="B887" t="s">
        <v>52</v>
      </c>
      <c r="C887">
        <v>6073</v>
      </c>
      <c r="D887">
        <v>0.14747057751080819</v>
      </c>
      <c r="E887">
        <v>0.21341521513472689</v>
      </c>
      <c r="F887">
        <v>7.7703481954978032E-2</v>
      </c>
      <c r="G887">
        <v>0.56141072539948689</v>
      </c>
      <c r="H887">
        <v>0.81285714285714294</v>
      </c>
      <c r="I887">
        <v>0</v>
      </c>
    </row>
    <row r="888" spans="1:9" hidden="1">
      <c r="A888">
        <v>2020</v>
      </c>
      <c r="B888" t="s">
        <v>54</v>
      </c>
      <c r="C888">
        <v>6073</v>
      </c>
      <c r="D888">
        <v>0.1073077627182199</v>
      </c>
      <c r="E888">
        <v>0.19427610529512929</v>
      </c>
      <c r="F888">
        <v>8.90971097213622E-2</v>
      </c>
      <c r="G888">
        <v>0.60931902226528845</v>
      </c>
      <c r="H888">
        <v>0.81285714285714294</v>
      </c>
      <c r="I888">
        <v>0</v>
      </c>
    </row>
    <row r="889" spans="1:9" hidden="1">
      <c r="A889">
        <v>2020</v>
      </c>
      <c r="B889" t="s">
        <v>55</v>
      </c>
      <c r="C889">
        <v>6073</v>
      </c>
      <c r="D889">
        <v>0.1392627659304583</v>
      </c>
      <c r="E889">
        <v>0.1757932420021821</v>
      </c>
      <c r="F889">
        <v>8.6766810309673606E-2</v>
      </c>
      <c r="G889">
        <v>0.59817718175768586</v>
      </c>
      <c r="H889">
        <v>0.81285714285714294</v>
      </c>
      <c r="I889">
        <v>7.5280498032975512E-2</v>
      </c>
    </row>
    <row r="890" spans="1:9" hidden="1">
      <c r="A890">
        <v>2020</v>
      </c>
      <c r="B890" t="s">
        <v>52</v>
      </c>
      <c r="C890">
        <v>12011</v>
      </c>
      <c r="D890">
        <v>0.12384515371708039</v>
      </c>
      <c r="E890">
        <v>0.1832802184237633</v>
      </c>
      <c r="F890">
        <v>8.684231967767124E-2</v>
      </c>
      <c r="G890">
        <v>0.60603230818148501</v>
      </c>
      <c r="H890">
        <v>0.84714285714285709</v>
      </c>
      <c r="I890">
        <v>0</v>
      </c>
    </row>
    <row r="891" spans="1:9" hidden="1">
      <c r="A891">
        <v>2020</v>
      </c>
      <c r="B891" t="s">
        <v>54</v>
      </c>
      <c r="C891">
        <v>12011</v>
      </c>
      <c r="D891">
        <v>8.8887867786947003E-2</v>
      </c>
      <c r="E891">
        <v>0.16317901340983951</v>
      </c>
      <c r="F891">
        <v>9.7662148827139306E-2</v>
      </c>
      <c r="G891">
        <v>0.65027096997607425</v>
      </c>
      <c r="H891">
        <v>0.84714285714285709</v>
      </c>
      <c r="I891">
        <v>0</v>
      </c>
    </row>
    <row r="892" spans="1:9" hidden="1">
      <c r="A892">
        <v>2020</v>
      </c>
      <c r="B892" t="s">
        <v>55</v>
      </c>
      <c r="C892">
        <v>12011</v>
      </c>
      <c r="D892">
        <v>0.11517361015729589</v>
      </c>
      <c r="E892">
        <v>0.14875900916159651</v>
      </c>
      <c r="F892">
        <v>9.5609711520902529E-2</v>
      </c>
      <c r="G892">
        <v>0.64045766916020497</v>
      </c>
      <c r="H892">
        <v>0.84714285714285709</v>
      </c>
      <c r="I892">
        <v>7.7212117671148078E-2</v>
      </c>
    </row>
    <row r="893" spans="1:9" hidden="1">
      <c r="A893">
        <v>2020</v>
      </c>
      <c r="B893" t="s">
        <v>52</v>
      </c>
      <c r="C893">
        <v>12031</v>
      </c>
      <c r="D893">
        <v>0.1724497061816182</v>
      </c>
      <c r="E893">
        <v>0.2390848998110055</v>
      </c>
      <c r="F893">
        <v>6.9093592343239807E-2</v>
      </c>
      <c r="G893">
        <v>0.51937180166413643</v>
      </c>
      <c r="H893">
        <v>0.77357142857142847</v>
      </c>
      <c r="I893">
        <v>0</v>
      </c>
    </row>
    <row r="894" spans="1:9" hidden="1">
      <c r="A894">
        <v>2020</v>
      </c>
      <c r="B894" t="s">
        <v>54</v>
      </c>
      <c r="C894">
        <v>12031</v>
      </c>
      <c r="D894">
        <v>0.12758873482897859</v>
      </c>
      <c r="E894">
        <v>0.22271960047856201</v>
      </c>
      <c r="F894">
        <v>8.0669154092137332E-2</v>
      </c>
      <c r="G894">
        <v>0.56902251060032216</v>
      </c>
      <c r="H894">
        <v>0.77357142857142847</v>
      </c>
      <c r="I894">
        <v>0</v>
      </c>
    </row>
    <row r="895" spans="1:9" hidden="1">
      <c r="A895">
        <v>2020</v>
      </c>
      <c r="B895" t="s">
        <v>55</v>
      </c>
      <c r="C895">
        <v>12031</v>
      </c>
      <c r="D895">
        <v>0.16533749728480909</v>
      </c>
      <c r="E895">
        <v>0.19988046703338419</v>
      </c>
      <c r="F895">
        <v>7.8090209698732607E-2</v>
      </c>
      <c r="G895">
        <v>0.55669182598307398</v>
      </c>
      <c r="H895">
        <v>0.77357142857142847</v>
      </c>
      <c r="I895">
        <v>6.6862997080534878E-2</v>
      </c>
    </row>
    <row r="896" spans="1:9" hidden="1">
      <c r="A896">
        <v>2020</v>
      </c>
      <c r="B896" t="s">
        <v>52</v>
      </c>
      <c r="C896">
        <v>12057</v>
      </c>
      <c r="D896">
        <v>0.14627176888447971</v>
      </c>
      <c r="E896">
        <v>0.20631791527318991</v>
      </c>
      <c r="F896">
        <v>7.911375346120339E-2</v>
      </c>
      <c r="G896">
        <v>0.56829656238112713</v>
      </c>
      <c r="H896">
        <v>0.81642857142857139</v>
      </c>
      <c r="I896">
        <v>0</v>
      </c>
    </row>
    <row r="897" spans="1:9" hidden="1">
      <c r="A897">
        <v>2020</v>
      </c>
      <c r="B897" t="s">
        <v>54</v>
      </c>
      <c r="C897">
        <v>12057</v>
      </c>
      <c r="D897">
        <v>0.10617052610081421</v>
      </c>
      <c r="E897">
        <v>0.18729144697139549</v>
      </c>
      <c r="F897">
        <v>9.0501967978218134E-2</v>
      </c>
      <c r="G897">
        <v>0.61603605894957225</v>
      </c>
      <c r="H897">
        <v>0.81642857142857139</v>
      </c>
      <c r="I897">
        <v>0</v>
      </c>
    </row>
    <row r="898" spans="1:9" hidden="1">
      <c r="A898">
        <v>2020</v>
      </c>
      <c r="B898" t="s">
        <v>55</v>
      </c>
      <c r="C898">
        <v>12057</v>
      </c>
      <c r="D898">
        <v>0.13772183903507779</v>
      </c>
      <c r="E898">
        <v>0.16950653411863209</v>
      </c>
      <c r="F898">
        <v>8.8120769875825039E-2</v>
      </c>
      <c r="G898">
        <v>0.60465085697046506</v>
      </c>
      <c r="H898">
        <v>0.81642857142857139</v>
      </c>
      <c r="I898">
        <v>6.8967574985330043E-2</v>
      </c>
    </row>
    <row r="899" spans="1:9" hidden="1">
      <c r="A899">
        <v>2020</v>
      </c>
      <c r="B899" t="s">
        <v>52</v>
      </c>
      <c r="C899">
        <v>12086</v>
      </c>
      <c r="D899">
        <v>0.1161201533658875</v>
      </c>
      <c r="E899">
        <v>0.19880610830942599</v>
      </c>
      <c r="F899">
        <v>8.5516231397875245E-2</v>
      </c>
      <c r="G899">
        <v>0.5995575069268112</v>
      </c>
      <c r="H899">
        <v>0.85071428571428576</v>
      </c>
      <c r="I899">
        <v>0</v>
      </c>
    </row>
    <row r="900" spans="1:9" hidden="1">
      <c r="A900">
        <v>2020</v>
      </c>
      <c r="B900" t="s">
        <v>54</v>
      </c>
      <c r="C900">
        <v>12086</v>
      </c>
      <c r="D900">
        <v>8.3662803112324491E-2</v>
      </c>
      <c r="E900">
        <v>0.17694861329365841</v>
      </c>
      <c r="F900">
        <v>9.6184185749972076E-2</v>
      </c>
      <c r="G900">
        <v>0.64320439784404504</v>
      </c>
      <c r="H900">
        <v>0.85071428571428576</v>
      </c>
      <c r="I900">
        <v>0</v>
      </c>
    </row>
    <row r="901" spans="1:9" hidden="1">
      <c r="A901">
        <v>2020</v>
      </c>
      <c r="B901" t="s">
        <v>55</v>
      </c>
      <c r="C901">
        <v>12086</v>
      </c>
      <c r="D901">
        <v>0.1084981094578317</v>
      </c>
      <c r="E901">
        <v>0.1618160223564552</v>
      </c>
      <c r="F901">
        <v>9.4505890234693413E-2</v>
      </c>
      <c r="G901">
        <v>0.63517997795101977</v>
      </c>
      <c r="H901">
        <v>0.85071428571428576</v>
      </c>
      <c r="I901">
        <v>7.9172141213009584E-2</v>
      </c>
    </row>
    <row r="902" spans="1:9" hidden="1">
      <c r="A902">
        <v>2020</v>
      </c>
      <c r="B902" t="s">
        <v>52</v>
      </c>
      <c r="C902">
        <v>12095</v>
      </c>
      <c r="D902">
        <v>0.14211774604525851</v>
      </c>
      <c r="E902">
        <v>0.24481675060479741</v>
      </c>
      <c r="F902">
        <v>7.3275412446797528E-2</v>
      </c>
      <c r="G902">
        <v>0.53979009090314645</v>
      </c>
      <c r="H902">
        <v>0.77500000000000002</v>
      </c>
      <c r="I902">
        <v>0</v>
      </c>
    </row>
    <row r="903" spans="1:9" hidden="1">
      <c r="A903">
        <v>2020</v>
      </c>
      <c r="B903" t="s">
        <v>54</v>
      </c>
      <c r="C903">
        <v>12095</v>
      </c>
      <c r="D903">
        <v>0.1042549310119316</v>
      </c>
      <c r="E903">
        <v>0.22427646498516929</v>
      </c>
      <c r="F903">
        <v>8.4435949060680526E-2</v>
      </c>
      <c r="G903">
        <v>0.58703265494221846</v>
      </c>
      <c r="H903">
        <v>0.77500000000000002</v>
      </c>
      <c r="I903">
        <v>0</v>
      </c>
    </row>
    <row r="904" spans="1:9" hidden="1">
      <c r="A904">
        <v>2020</v>
      </c>
      <c r="B904" t="s">
        <v>55</v>
      </c>
      <c r="C904">
        <v>12095</v>
      </c>
      <c r="D904">
        <v>0.13572109287814449</v>
      </c>
      <c r="E904">
        <v>0.20360121994024441</v>
      </c>
      <c r="F904">
        <v>8.2569425459317072E-2</v>
      </c>
      <c r="G904">
        <v>0.57810826172229401</v>
      </c>
      <c r="H904">
        <v>0.77500000000000002</v>
      </c>
      <c r="I904">
        <v>7.5530863293331904E-2</v>
      </c>
    </row>
    <row r="905" spans="1:9" hidden="1">
      <c r="A905">
        <v>2020</v>
      </c>
      <c r="B905" t="s">
        <v>52</v>
      </c>
      <c r="C905">
        <v>12099</v>
      </c>
      <c r="D905">
        <v>0.12606943063042339</v>
      </c>
      <c r="E905">
        <v>0.1899817388025134</v>
      </c>
      <c r="F905">
        <v>8.5325006155337904E-2</v>
      </c>
      <c r="G905">
        <v>0.59862382441172524</v>
      </c>
      <c r="H905">
        <v>0.81499999999999995</v>
      </c>
      <c r="I905">
        <v>0</v>
      </c>
    </row>
    <row r="906" spans="1:9" hidden="1">
      <c r="A906">
        <v>2020</v>
      </c>
      <c r="B906" t="s">
        <v>54</v>
      </c>
      <c r="C906">
        <v>12099</v>
      </c>
      <c r="D906">
        <v>9.0684079396567072E-2</v>
      </c>
      <c r="E906">
        <v>0.16966218935698399</v>
      </c>
      <c r="F906">
        <v>9.6230048799359494E-2</v>
      </c>
      <c r="G906">
        <v>0.64342368244708958</v>
      </c>
      <c r="H906">
        <v>0.81499999999999995</v>
      </c>
      <c r="I906">
        <v>0</v>
      </c>
    </row>
    <row r="907" spans="1:9" hidden="1">
      <c r="A907">
        <v>2020</v>
      </c>
      <c r="B907" t="s">
        <v>55</v>
      </c>
      <c r="C907">
        <v>12099</v>
      </c>
      <c r="D907">
        <v>0.11757256485845111</v>
      </c>
      <c r="E907">
        <v>0.1545761487011604</v>
      </c>
      <c r="F907">
        <v>9.4188559447792725E-2</v>
      </c>
      <c r="G907">
        <v>0.63366272699259574</v>
      </c>
      <c r="H907">
        <v>0.81499999999999995</v>
      </c>
      <c r="I907">
        <v>6.5894812151277099E-2</v>
      </c>
    </row>
    <row r="908" spans="1:9" hidden="1">
      <c r="A908">
        <v>2020</v>
      </c>
      <c r="B908" t="s">
        <v>52</v>
      </c>
      <c r="C908">
        <v>12103</v>
      </c>
      <c r="D908">
        <v>0.1228603360088381</v>
      </c>
      <c r="E908">
        <v>0.2331119184885391</v>
      </c>
      <c r="F908">
        <v>7.8538743795542668E-2</v>
      </c>
      <c r="G908">
        <v>0.56548900170708016</v>
      </c>
      <c r="H908">
        <v>0.81142857142857128</v>
      </c>
      <c r="I908">
        <v>0</v>
      </c>
    </row>
    <row r="909" spans="1:9" hidden="1">
      <c r="A909">
        <v>2020</v>
      </c>
      <c r="B909" t="s">
        <v>54</v>
      </c>
      <c r="C909">
        <v>12103</v>
      </c>
      <c r="D909">
        <v>8.9455981824482139E-2</v>
      </c>
      <c r="E909">
        <v>0.2103510463746612</v>
      </c>
      <c r="F909">
        <v>8.9404452786273528E-2</v>
      </c>
      <c r="G909">
        <v>0.61078851901458309</v>
      </c>
      <c r="H909">
        <v>0.81142857142857128</v>
      </c>
      <c r="I909">
        <v>0</v>
      </c>
    </row>
    <row r="910" spans="1:9" hidden="1">
      <c r="A910">
        <v>2020</v>
      </c>
      <c r="B910" t="s">
        <v>55</v>
      </c>
      <c r="C910">
        <v>12103</v>
      </c>
      <c r="D910">
        <v>0.1163980220334352</v>
      </c>
      <c r="E910">
        <v>0.19218217752989319</v>
      </c>
      <c r="F910">
        <v>8.7886942116767397E-2</v>
      </c>
      <c r="G910">
        <v>0.60353285831990411</v>
      </c>
      <c r="H910">
        <v>0.81142857142857128</v>
      </c>
      <c r="I910">
        <v>6.7324292462367014E-2</v>
      </c>
    </row>
    <row r="911" spans="1:9" hidden="1">
      <c r="A911">
        <v>2020</v>
      </c>
      <c r="B911" t="s">
        <v>52</v>
      </c>
      <c r="C911">
        <v>13067</v>
      </c>
      <c r="D911">
        <v>0.17844202459560929</v>
      </c>
      <c r="E911">
        <v>0.1843410453205129</v>
      </c>
      <c r="F911">
        <v>7.7380960127059348E-2</v>
      </c>
      <c r="G911">
        <v>0.5598359699568185</v>
      </c>
      <c r="H911">
        <v>0.85500000000000009</v>
      </c>
      <c r="I911">
        <v>0</v>
      </c>
    </row>
    <row r="912" spans="1:9" hidden="1">
      <c r="A912">
        <v>2020</v>
      </c>
      <c r="B912" t="s">
        <v>54</v>
      </c>
      <c r="C912">
        <v>13067</v>
      </c>
      <c r="D912">
        <v>0.1300497852416887</v>
      </c>
      <c r="E912">
        <v>0.16948162732335029</v>
      </c>
      <c r="F912">
        <v>8.9452126500609436E-2</v>
      </c>
      <c r="G912">
        <v>0.61101646093435169</v>
      </c>
      <c r="H912">
        <v>0.85500000000000009</v>
      </c>
      <c r="I912">
        <v>0</v>
      </c>
    </row>
    <row r="913" spans="1:9" hidden="1">
      <c r="A913">
        <v>2020</v>
      </c>
      <c r="B913" t="s">
        <v>55</v>
      </c>
      <c r="C913">
        <v>13067</v>
      </c>
      <c r="D913">
        <v>0.16760930425611431</v>
      </c>
      <c r="E913">
        <v>0.15154795178669539</v>
      </c>
      <c r="F913">
        <v>8.6057410309705387E-2</v>
      </c>
      <c r="G913">
        <v>0.59478533364748476</v>
      </c>
      <c r="H913">
        <v>0.85500000000000009</v>
      </c>
      <c r="I913">
        <v>7.5469940074647954E-2</v>
      </c>
    </row>
    <row r="914" spans="1:9" hidden="1">
      <c r="A914">
        <v>2020</v>
      </c>
      <c r="B914" t="s">
        <v>52</v>
      </c>
      <c r="C914">
        <v>13089</v>
      </c>
      <c r="D914">
        <v>0.16020258212306171</v>
      </c>
      <c r="E914">
        <v>0.1737707309538413</v>
      </c>
      <c r="F914">
        <v>8.2278386339730031E-2</v>
      </c>
      <c r="G914">
        <v>0.58374830058336691</v>
      </c>
      <c r="H914">
        <v>0.81285714285714294</v>
      </c>
      <c r="I914">
        <v>0</v>
      </c>
    </row>
    <row r="915" spans="1:9" hidden="1">
      <c r="A915">
        <v>2020</v>
      </c>
      <c r="B915" t="s">
        <v>54</v>
      </c>
      <c r="C915">
        <v>13089</v>
      </c>
      <c r="D915">
        <v>0.11561257150422979</v>
      </c>
      <c r="E915">
        <v>0.15759295419839109</v>
      </c>
      <c r="F915">
        <v>9.4005760818185735E-2</v>
      </c>
      <c r="G915">
        <v>0.63278871347919319</v>
      </c>
      <c r="H915">
        <v>0.81285714285714294</v>
      </c>
      <c r="I915">
        <v>0</v>
      </c>
    </row>
    <row r="916" spans="1:9" hidden="1">
      <c r="A916">
        <v>2020</v>
      </c>
      <c r="B916" t="s">
        <v>55</v>
      </c>
      <c r="C916">
        <v>13089</v>
      </c>
      <c r="D916">
        <v>0.14933573402251929</v>
      </c>
      <c r="E916">
        <v>0.14183194075179351</v>
      </c>
      <c r="F916">
        <v>9.0898816734678242E-2</v>
      </c>
      <c r="G916">
        <v>0.61793350849100892</v>
      </c>
      <c r="H916">
        <v>0.81285714285714294</v>
      </c>
      <c r="I916">
        <v>8.7656086074114542E-2</v>
      </c>
    </row>
    <row r="917" spans="1:9" hidden="1">
      <c r="A917">
        <v>2020</v>
      </c>
      <c r="B917" t="s">
        <v>52</v>
      </c>
      <c r="C917">
        <v>13121</v>
      </c>
      <c r="D917">
        <v>0.1753051396257394</v>
      </c>
      <c r="E917">
        <v>0.20319685456268791</v>
      </c>
      <c r="F917">
        <v>7.4708869828075106E-2</v>
      </c>
      <c r="G917">
        <v>0.54678913598349765</v>
      </c>
      <c r="H917">
        <v>0.8414285714285713</v>
      </c>
      <c r="I917">
        <v>0</v>
      </c>
    </row>
    <row r="918" spans="1:9" hidden="1">
      <c r="A918">
        <v>2020</v>
      </c>
      <c r="B918" t="s">
        <v>54</v>
      </c>
      <c r="C918">
        <v>13121</v>
      </c>
      <c r="D918">
        <v>0.12837059201291379</v>
      </c>
      <c r="E918">
        <v>0.18750927595499309</v>
      </c>
      <c r="F918">
        <v>8.6624305810240207E-2</v>
      </c>
      <c r="G918">
        <v>0.59749582622185282</v>
      </c>
      <c r="H918">
        <v>0.8414285714285713</v>
      </c>
      <c r="I918">
        <v>0</v>
      </c>
    </row>
    <row r="919" spans="1:9" hidden="1">
      <c r="A919">
        <v>2020</v>
      </c>
      <c r="B919" t="s">
        <v>55</v>
      </c>
      <c r="C919">
        <v>13121</v>
      </c>
      <c r="D919">
        <v>0.16578692335717751</v>
      </c>
      <c r="E919">
        <v>0.16791110732221609</v>
      </c>
      <c r="F919">
        <v>8.3542267297227621E-2</v>
      </c>
      <c r="G919">
        <v>0.58275970202337879</v>
      </c>
      <c r="H919">
        <v>0.8414285714285713</v>
      </c>
      <c r="I919">
        <v>0.1065492583043237</v>
      </c>
    </row>
    <row r="920" spans="1:9" hidden="1">
      <c r="A920">
        <v>2020</v>
      </c>
      <c r="B920" t="s">
        <v>52</v>
      </c>
      <c r="C920">
        <v>13135</v>
      </c>
      <c r="D920">
        <v>0.1615505731361761</v>
      </c>
      <c r="E920">
        <v>0.21253303220221481</v>
      </c>
      <c r="F920">
        <v>7.5459960283044969E-2</v>
      </c>
      <c r="G920">
        <v>0.55045643437856417</v>
      </c>
      <c r="H920">
        <v>0.81214285714285717</v>
      </c>
      <c r="I920">
        <v>0</v>
      </c>
    </row>
    <row r="921" spans="1:9" hidden="1">
      <c r="A921">
        <v>2020</v>
      </c>
      <c r="B921" t="s">
        <v>54</v>
      </c>
      <c r="C921">
        <v>13135</v>
      </c>
      <c r="D921">
        <v>0.1180445368254812</v>
      </c>
      <c r="E921">
        <v>0.19505733071972531</v>
      </c>
      <c r="F921">
        <v>8.7104821362295901E-2</v>
      </c>
      <c r="G921">
        <v>0.59979331109249767</v>
      </c>
      <c r="H921">
        <v>0.81214285714285717</v>
      </c>
      <c r="I921">
        <v>0</v>
      </c>
    </row>
    <row r="922" spans="1:9" hidden="1">
      <c r="A922">
        <v>2020</v>
      </c>
      <c r="B922" t="s">
        <v>55</v>
      </c>
      <c r="C922">
        <v>13135</v>
      </c>
      <c r="D922">
        <v>0.15291914145797661</v>
      </c>
      <c r="E922">
        <v>0.17559615727273431</v>
      </c>
      <c r="F922">
        <v>8.4438733432771626E-2</v>
      </c>
      <c r="G922">
        <v>0.58704596783651752</v>
      </c>
      <c r="H922">
        <v>0.81214285714285717</v>
      </c>
      <c r="I922">
        <v>7.3488717952637533E-2</v>
      </c>
    </row>
    <row r="923" spans="1:9" hidden="1">
      <c r="A923">
        <v>2020</v>
      </c>
      <c r="B923" t="s">
        <v>52</v>
      </c>
      <c r="C923">
        <v>17031</v>
      </c>
      <c r="D923">
        <v>0.1274728247919695</v>
      </c>
      <c r="E923">
        <v>0.22588515994178471</v>
      </c>
      <c r="F923">
        <v>7.898314856226149E-2</v>
      </c>
      <c r="G923">
        <v>0.56765886670398424</v>
      </c>
      <c r="H923">
        <v>0.85642857142857143</v>
      </c>
      <c r="I923">
        <v>0</v>
      </c>
    </row>
    <row r="924" spans="1:9" hidden="1">
      <c r="A924">
        <v>2020</v>
      </c>
      <c r="B924" t="s">
        <v>54</v>
      </c>
      <c r="C924">
        <v>17031</v>
      </c>
      <c r="D924">
        <v>9.2681168385813556E-2</v>
      </c>
      <c r="E924">
        <v>0.20395071847519181</v>
      </c>
      <c r="F924">
        <v>8.995366249138477E-2</v>
      </c>
      <c r="G924">
        <v>0.61341445064760991</v>
      </c>
      <c r="H924">
        <v>0.85642857142857143</v>
      </c>
      <c r="I924">
        <v>0</v>
      </c>
    </row>
    <row r="925" spans="1:9" hidden="1">
      <c r="A925">
        <v>2020</v>
      </c>
      <c r="B925" t="s">
        <v>55</v>
      </c>
      <c r="C925">
        <v>17031</v>
      </c>
      <c r="D925">
        <v>0.1205286918411556</v>
      </c>
      <c r="E925">
        <v>0.18596637850365319</v>
      </c>
      <c r="F925">
        <v>8.824761053472624E-2</v>
      </c>
      <c r="G925">
        <v>0.60525731912046499</v>
      </c>
      <c r="H925">
        <v>0.85642857142857143</v>
      </c>
      <c r="I925">
        <v>0.1009088709915293</v>
      </c>
    </row>
    <row r="926" spans="1:9" hidden="1">
      <c r="A926">
        <v>2020</v>
      </c>
      <c r="B926" t="s">
        <v>52</v>
      </c>
      <c r="C926">
        <v>18097</v>
      </c>
      <c r="D926">
        <v>0.17087496635478919</v>
      </c>
      <c r="E926">
        <v>0.18668999018032931</v>
      </c>
      <c r="F926">
        <v>7.8267997299758613E-2</v>
      </c>
      <c r="G926">
        <v>0.5641670461651227</v>
      </c>
      <c r="H926">
        <v>0.7578571428571429</v>
      </c>
      <c r="I926">
        <v>0</v>
      </c>
    </row>
    <row r="927" spans="1:9" hidden="1">
      <c r="A927">
        <v>2020</v>
      </c>
      <c r="B927" t="s">
        <v>54</v>
      </c>
      <c r="C927">
        <v>18097</v>
      </c>
      <c r="D927">
        <v>0.12426748250201319</v>
      </c>
      <c r="E927">
        <v>0.17098787188348211</v>
      </c>
      <c r="F927">
        <v>9.0191763701516783E-2</v>
      </c>
      <c r="G927">
        <v>0.61455288191298785</v>
      </c>
      <c r="H927">
        <v>0.7578571428571429</v>
      </c>
      <c r="I927">
        <v>0</v>
      </c>
    </row>
    <row r="928" spans="1:9" hidden="1">
      <c r="A928">
        <v>2020</v>
      </c>
      <c r="B928" t="s">
        <v>55</v>
      </c>
      <c r="C928">
        <v>18097</v>
      </c>
      <c r="D928">
        <v>0.16040896226145651</v>
      </c>
      <c r="E928">
        <v>0.15331897715778681</v>
      </c>
      <c r="F928">
        <v>8.6996528624209493E-2</v>
      </c>
      <c r="G928">
        <v>0.59927553195654715</v>
      </c>
      <c r="H928">
        <v>0.7578571428571429</v>
      </c>
      <c r="I928">
        <v>7.8272620029661594E-2</v>
      </c>
    </row>
    <row r="929" spans="1:9" hidden="1">
      <c r="A929">
        <v>2020</v>
      </c>
      <c r="B929" t="s">
        <v>52</v>
      </c>
      <c r="C929">
        <v>22033</v>
      </c>
      <c r="D929">
        <v>0.15904723367731791</v>
      </c>
      <c r="E929">
        <v>0.17825481601900711</v>
      </c>
      <c r="F929">
        <v>8.1712527972163315E-2</v>
      </c>
      <c r="G929">
        <v>0.58098542233151151</v>
      </c>
      <c r="H929">
        <v>0.84785714285714298</v>
      </c>
      <c r="I929">
        <v>0</v>
      </c>
    </row>
    <row r="930" spans="1:9" hidden="1">
      <c r="A930">
        <v>2020</v>
      </c>
      <c r="B930" t="s">
        <v>54</v>
      </c>
      <c r="C930">
        <v>22033</v>
      </c>
      <c r="D930">
        <v>0.1148941360559384</v>
      </c>
      <c r="E930">
        <v>0.16174771552939249</v>
      </c>
      <c r="F930">
        <v>9.3411373569328313E-2</v>
      </c>
      <c r="G930">
        <v>0.62994677484534078</v>
      </c>
      <c r="H930">
        <v>0.84785714285714298</v>
      </c>
      <c r="I930">
        <v>0</v>
      </c>
    </row>
    <row r="931" spans="1:9" hidden="1">
      <c r="A931">
        <v>2020</v>
      </c>
      <c r="B931" t="s">
        <v>55</v>
      </c>
      <c r="C931">
        <v>22033</v>
      </c>
      <c r="D931">
        <v>0.1484838088694827</v>
      </c>
      <c r="E931">
        <v>0.14563596295115461</v>
      </c>
      <c r="F931">
        <v>9.0388187387632435E-2</v>
      </c>
      <c r="G931">
        <v>0.61549204079173025</v>
      </c>
      <c r="H931">
        <v>0.84785714285714298</v>
      </c>
      <c r="I931">
        <v>0.1033848463115251</v>
      </c>
    </row>
    <row r="932" spans="1:9" hidden="1">
      <c r="A932">
        <v>2020</v>
      </c>
      <c r="B932" t="s">
        <v>52</v>
      </c>
      <c r="C932">
        <v>22071</v>
      </c>
      <c r="D932">
        <v>0.137189321469078</v>
      </c>
      <c r="E932">
        <v>0.23131544983318919</v>
      </c>
      <c r="F932">
        <v>7.6408317056659153E-2</v>
      </c>
      <c r="G932">
        <v>0.55508691164107371</v>
      </c>
      <c r="H932">
        <v>0.85500000000000009</v>
      </c>
      <c r="I932">
        <v>0</v>
      </c>
    </row>
    <row r="933" spans="1:9" hidden="1">
      <c r="A933">
        <v>2020</v>
      </c>
      <c r="B933" t="s">
        <v>54</v>
      </c>
      <c r="C933">
        <v>22071</v>
      </c>
      <c r="D933">
        <v>0.1001027424495419</v>
      </c>
      <c r="E933">
        <v>0.21040664098537551</v>
      </c>
      <c r="F933">
        <v>8.7553247835982367E-2</v>
      </c>
      <c r="G933">
        <v>0.60193736872910031</v>
      </c>
      <c r="H933">
        <v>0.85500000000000009</v>
      </c>
      <c r="I933">
        <v>0</v>
      </c>
    </row>
    <row r="934" spans="1:9" hidden="1">
      <c r="A934">
        <v>2020</v>
      </c>
      <c r="B934" t="s">
        <v>55</v>
      </c>
      <c r="C934">
        <v>22071</v>
      </c>
      <c r="D934">
        <v>0.13020781656875061</v>
      </c>
      <c r="E934">
        <v>0.19123199988140979</v>
      </c>
      <c r="F934">
        <v>8.5662591876534577E-2</v>
      </c>
      <c r="G934">
        <v>0.59289759167330514</v>
      </c>
      <c r="H934">
        <v>0.85500000000000009</v>
      </c>
      <c r="I934">
        <v>0.47180719399538212</v>
      </c>
    </row>
    <row r="935" spans="1:9" hidden="1">
      <c r="A935">
        <v>2020</v>
      </c>
      <c r="B935" t="s">
        <v>52</v>
      </c>
      <c r="C935">
        <v>24510</v>
      </c>
      <c r="D935">
        <v>3.6319224502427812E-2</v>
      </c>
      <c r="E935">
        <v>0.17343295169471101</v>
      </c>
      <c r="F935">
        <v>0.1033949773376289</v>
      </c>
      <c r="G935">
        <v>0.68685284646523226</v>
      </c>
      <c r="H935">
        <v>0.87142857142857133</v>
      </c>
      <c r="I935">
        <v>0</v>
      </c>
    </row>
    <row r="936" spans="1:9" hidden="1">
      <c r="A936">
        <v>2020</v>
      </c>
      <c r="B936" t="s">
        <v>54</v>
      </c>
      <c r="C936">
        <v>24510</v>
      </c>
      <c r="D936">
        <v>2.8466683957684182E-2</v>
      </c>
      <c r="E936">
        <v>0.14677439484309371</v>
      </c>
      <c r="F936">
        <v>0.11095084113574361</v>
      </c>
      <c r="G936">
        <v>0.71380808006347851</v>
      </c>
      <c r="H936">
        <v>0.87142857142857133</v>
      </c>
      <c r="I936">
        <v>0</v>
      </c>
    </row>
    <row r="937" spans="1:9" hidden="1">
      <c r="A937">
        <v>2020</v>
      </c>
      <c r="B937" t="s">
        <v>55</v>
      </c>
      <c r="C937">
        <v>24510</v>
      </c>
      <c r="D937">
        <v>3.4060389087222469E-2</v>
      </c>
      <c r="E937">
        <v>0.13768315062749381</v>
      </c>
      <c r="F937">
        <v>0.11155581653857</v>
      </c>
      <c r="G937">
        <v>0.71670064374671372</v>
      </c>
      <c r="H937">
        <v>0.87142857142857133</v>
      </c>
      <c r="I937">
        <v>9.8052072573680635E-2</v>
      </c>
    </row>
    <row r="938" spans="1:9" hidden="1">
      <c r="A938">
        <v>2020</v>
      </c>
      <c r="B938" t="s">
        <v>52</v>
      </c>
      <c r="C938">
        <v>24031</v>
      </c>
      <c r="D938">
        <v>0.1520482919543362</v>
      </c>
      <c r="E938">
        <v>0.24284371770813751</v>
      </c>
      <c r="F938">
        <v>7.1922699439458629E-2</v>
      </c>
      <c r="G938">
        <v>0.53318529089806777</v>
      </c>
      <c r="H938">
        <v>0.84</v>
      </c>
      <c r="I938">
        <v>0</v>
      </c>
    </row>
    <row r="939" spans="1:9" hidden="1">
      <c r="A939">
        <v>2020</v>
      </c>
      <c r="B939" t="s">
        <v>54</v>
      </c>
      <c r="C939">
        <v>24031</v>
      </c>
      <c r="D939">
        <v>0.11180037715871829</v>
      </c>
      <c r="E939">
        <v>0.223677181122972</v>
      </c>
      <c r="F939">
        <v>8.3234459320947807E-2</v>
      </c>
      <c r="G939">
        <v>0.5812879823973619</v>
      </c>
      <c r="H939">
        <v>0.84</v>
      </c>
      <c r="I939">
        <v>0</v>
      </c>
    </row>
    <row r="940" spans="1:9" hidden="1">
      <c r="A940">
        <v>2020</v>
      </c>
      <c r="B940" t="s">
        <v>55</v>
      </c>
      <c r="C940">
        <v>24031</v>
      </c>
      <c r="D940">
        <v>0.14537713416796549</v>
      </c>
      <c r="E940">
        <v>0.20230005123034769</v>
      </c>
      <c r="F940">
        <v>8.1124268656138934E-2</v>
      </c>
      <c r="G940">
        <v>0.57119854594554775</v>
      </c>
      <c r="H940">
        <v>0.84</v>
      </c>
      <c r="I940">
        <v>7.868231088559445E-2</v>
      </c>
    </row>
    <row r="941" spans="1:9" hidden="1">
      <c r="A941">
        <v>2020</v>
      </c>
      <c r="B941" t="s">
        <v>52</v>
      </c>
      <c r="C941">
        <v>24033</v>
      </c>
      <c r="D941">
        <v>0.10847603186546161</v>
      </c>
      <c r="E941">
        <v>0.15676980918542679</v>
      </c>
      <c r="F941">
        <v>9.3961502060186053E-2</v>
      </c>
      <c r="G941">
        <v>0.6407926568889255</v>
      </c>
      <c r="H941">
        <v>0.89785714285714291</v>
      </c>
      <c r="I941">
        <v>0</v>
      </c>
    </row>
    <row r="942" spans="1:9" hidden="1">
      <c r="A942">
        <v>2020</v>
      </c>
      <c r="B942" t="s">
        <v>54</v>
      </c>
      <c r="C942">
        <v>24033</v>
      </c>
      <c r="D942">
        <v>7.7246351742768851E-2</v>
      </c>
      <c r="E942">
        <v>0.13749350295840229</v>
      </c>
      <c r="F942">
        <v>0.1041186693505243</v>
      </c>
      <c r="G942">
        <v>0.68114147594830454</v>
      </c>
      <c r="H942">
        <v>0.89785714285714291</v>
      </c>
      <c r="I942">
        <v>0</v>
      </c>
    </row>
    <row r="943" spans="1:9" hidden="1">
      <c r="A943">
        <v>2020</v>
      </c>
      <c r="B943" t="s">
        <v>55</v>
      </c>
      <c r="C943">
        <v>24033</v>
      </c>
      <c r="D943">
        <v>9.9732897569662485E-2</v>
      </c>
      <c r="E943">
        <v>0.1259472275735557</v>
      </c>
      <c r="F943">
        <v>0.10222631179429741</v>
      </c>
      <c r="G943">
        <v>0.67209356306248424</v>
      </c>
      <c r="H943">
        <v>0.89785714285714291</v>
      </c>
      <c r="I943">
        <v>8.0123914875399702E-2</v>
      </c>
    </row>
    <row r="944" spans="1:9" hidden="1">
      <c r="A944">
        <v>2020</v>
      </c>
      <c r="B944" t="s">
        <v>52</v>
      </c>
      <c r="C944">
        <v>26163</v>
      </c>
      <c r="D944">
        <v>0.18413258123339971</v>
      </c>
      <c r="E944">
        <v>0.124002976178767</v>
      </c>
      <c r="F944">
        <v>8.6670596332172667E-2</v>
      </c>
      <c r="G944">
        <v>0.60519384625566064</v>
      </c>
      <c r="H944">
        <v>0.84714285714285709</v>
      </c>
      <c r="I944">
        <v>0</v>
      </c>
    </row>
    <row r="945" spans="1:9" hidden="1">
      <c r="A945">
        <v>2020</v>
      </c>
      <c r="B945" t="s">
        <v>54</v>
      </c>
      <c r="C945">
        <v>26163</v>
      </c>
      <c r="D945">
        <v>0.1319729158741921</v>
      </c>
      <c r="E945">
        <v>0.1126346774941039</v>
      </c>
      <c r="F945">
        <v>9.8952394782309119E-2</v>
      </c>
      <c r="G945">
        <v>0.65644001184939471</v>
      </c>
      <c r="H945">
        <v>0.84714285714285709</v>
      </c>
      <c r="I945">
        <v>0</v>
      </c>
    </row>
    <row r="946" spans="1:9" hidden="1">
      <c r="A946">
        <v>2020</v>
      </c>
      <c r="B946" t="s">
        <v>55</v>
      </c>
      <c r="C946">
        <v>26163</v>
      </c>
      <c r="D946">
        <v>0.16913155863293941</v>
      </c>
      <c r="E946">
        <v>0.1006634496445037</v>
      </c>
      <c r="F946">
        <v>9.4595683933374378E-2</v>
      </c>
      <c r="G946">
        <v>0.63560930778918245</v>
      </c>
      <c r="H946">
        <v>0.84714285714285709</v>
      </c>
      <c r="I946">
        <v>7.11550843288693E-2</v>
      </c>
    </row>
    <row r="947" spans="1:9" hidden="1">
      <c r="A947">
        <v>2020</v>
      </c>
      <c r="B947" t="s">
        <v>52</v>
      </c>
      <c r="C947">
        <v>37119</v>
      </c>
      <c r="D947">
        <v>0.13692555644435531</v>
      </c>
      <c r="E947">
        <v>0.16576808107623689</v>
      </c>
      <c r="F947">
        <v>8.7595678805897997E-2</v>
      </c>
      <c r="G947">
        <v>0.60971068367350978</v>
      </c>
      <c r="H947">
        <v>0.78142857142857147</v>
      </c>
      <c r="I947">
        <v>0</v>
      </c>
    </row>
    <row r="948" spans="1:9" hidden="1">
      <c r="A948">
        <v>2020</v>
      </c>
      <c r="B948" t="s">
        <v>54</v>
      </c>
      <c r="C948">
        <v>37119</v>
      </c>
      <c r="D948">
        <v>9.7974939625202623E-2</v>
      </c>
      <c r="E948">
        <v>0.14803070756035219</v>
      </c>
      <c r="F948">
        <v>9.8710570988362153E-2</v>
      </c>
      <c r="G948">
        <v>0.65528378182608293</v>
      </c>
      <c r="H948">
        <v>0.78142857142857147</v>
      </c>
      <c r="I948">
        <v>0</v>
      </c>
    </row>
    <row r="949" spans="1:9" hidden="1">
      <c r="A949">
        <v>2020</v>
      </c>
      <c r="B949" t="s">
        <v>55</v>
      </c>
      <c r="C949">
        <v>37119</v>
      </c>
      <c r="D949">
        <v>0.12675155769645319</v>
      </c>
      <c r="E949">
        <v>0.1343075883134684</v>
      </c>
      <c r="F949">
        <v>9.6106741183711292E-2</v>
      </c>
      <c r="G949">
        <v>0.64283411280636704</v>
      </c>
      <c r="H949">
        <v>0.78142857142857147</v>
      </c>
      <c r="I949">
        <v>7.454582942621861E-2</v>
      </c>
    </row>
    <row r="950" spans="1:9" hidden="1">
      <c r="A950">
        <v>2020</v>
      </c>
      <c r="B950" t="s">
        <v>52</v>
      </c>
      <c r="C950">
        <v>34013</v>
      </c>
      <c r="D950">
        <v>9.6460370802148712E-2</v>
      </c>
      <c r="E950">
        <v>0.16591711182613719</v>
      </c>
      <c r="F950">
        <v>9.4449099848830514E-2</v>
      </c>
      <c r="G950">
        <v>0.64317341752288371</v>
      </c>
      <c r="H950">
        <v>0.84460132890365469</v>
      </c>
      <c r="I950">
        <v>0</v>
      </c>
    </row>
    <row r="951" spans="1:9" hidden="1">
      <c r="A951">
        <v>2020</v>
      </c>
      <c r="B951" t="s">
        <v>54</v>
      </c>
      <c r="C951">
        <v>34013</v>
      </c>
      <c r="D951">
        <v>6.8980563138065346E-2</v>
      </c>
      <c r="E951">
        <v>0.14484774881600079</v>
      </c>
      <c r="F951">
        <v>0.1042763404807258</v>
      </c>
      <c r="G951">
        <v>0.68189534756520798</v>
      </c>
      <c r="H951">
        <v>0.84460132890365469</v>
      </c>
      <c r="I951">
        <v>0</v>
      </c>
    </row>
    <row r="952" spans="1:9" hidden="1">
      <c r="A952">
        <v>2020</v>
      </c>
      <c r="B952" t="s">
        <v>55</v>
      </c>
      <c r="C952">
        <v>34013</v>
      </c>
      <c r="D952">
        <v>8.8896881109370079E-2</v>
      </c>
      <c r="E952">
        <v>0.13322875183120131</v>
      </c>
      <c r="F952">
        <v>0.10284113847649499</v>
      </c>
      <c r="G952">
        <v>0.67503322858293369</v>
      </c>
      <c r="H952">
        <v>0.84460132890365469</v>
      </c>
      <c r="I952">
        <v>8.0851549520283159E-2</v>
      </c>
    </row>
    <row r="953" spans="1:9" hidden="1">
      <c r="A953">
        <v>2020</v>
      </c>
      <c r="B953" t="s">
        <v>52</v>
      </c>
      <c r="C953">
        <v>34017</v>
      </c>
      <c r="D953">
        <v>0.1085135030418333</v>
      </c>
      <c r="E953">
        <v>0.19437105738510191</v>
      </c>
      <c r="F953">
        <v>8.7563223452271063E-2</v>
      </c>
      <c r="G953">
        <v>0.6095522161207938</v>
      </c>
      <c r="H953">
        <v>0.84460132890365469</v>
      </c>
      <c r="I953">
        <v>0</v>
      </c>
    </row>
    <row r="954" spans="1:9" hidden="1">
      <c r="A954">
        <v>2020</v>
      </c>
      <c r="B954" t="s">
        <v>54</v>
      </c>
      <c r="C954">
        <v>34017</v>
      </c>
      <c r="D954">
        <v>7.8080588425740852E-2</v>
      </c>
      <c r="E954">
        <v>0.17204324376750901</v>
      </c>
      <c r="F954">
        <v>9.7998241383848869E-2</v>
      </c>
      <c r="G954">
        <v>0.65187792642290132</v>
      </c>
      <c r="H954">
        <v>0.84460132890365469</v>
      </c>
      <c r="I954">
        <v>0</v>
      </c>
    </row>
    <row r="955" spans="1:9" hidden="1">
      <c r="A955">
        <v>2020</v>
      </c>
      <c r="B955" t="s">
        <v>55</v>
      </c>
      <c r="C955">
        <v>34017</v>
      </c>
      <c r="D955">
        <v>0.1011310091496376</v>
      </c>
      <c r="E955">
        <v>0.1577192307308096</v>
      </c>
      <c r="F955">
        <v>9.6488819508671303E-2</v>
      </c>
      <c r="G955">
        <v>0.64466094061088164</v>
      </c>
      <c r="H955">
        <v>0.84460132890365469</v>
      </c>
      <c r="I955">
        <v>7.9703227917442554E-2</v>
      </c>
    </row>
    <row r="956" spans="1:9" hidden="1">
      <c r="A956">
        <v>2020</v>
      </c>
      <c r="B956" t="s">
        <v>52</v>
      </c>
      <c r="C956">
        <v>32003</v>
      </c>
      <c r="D956">
        <v>0.21363611563711229</v>
      </c>
      <c r="E956">
        <v>0.16931259793247261</v>
      </c>
      <c r="F956">
        <v>7.3952963411397996E-2</v>
      </c>
      <c r="G956">
        <v>0.54309832301901695</v>
      </c>
      <c r="H956">
        <v>0.84460132890365469</v>
      </c>
      <c r="I956">
        <v>0</v>
      </c>
    </row>
    <row r="957" spans="1:9" hidden="1">
      <c r="A957">
        <v>2020</v>
      </c>
      <c r="B957" t="s">
        <v>54</v>
      </c>
      <c r="C957">
        <v>32003</v>
      </c>
      <c r="D957">
        <v>0.1573585496169321</v>
      </c>
      <c r="E957">
        <v>0.1582789861331369</v>
      </c>
      <c r="F957">
        <v>8.6666222434328422E-2</v>
      </c>
      <c r="G957">
        <v>0.59769624181560266</v>
      </c>
      <c r="H957">
        <v>0.84460132890365469</v>
      </c>
      <c r="I957">
        <v>0</v>
      </c>
    </row>
    <row r="958" spans="1:9" hidden="1">
      <c r="A958">
        <v>2020</v>
      </c>
      <c r="B958" t="s">
        <v>55</v>
      </c>
      <c r="C958">
        <v>32003</v>
      </c>
      <c r="D958">
        <v>0.20093968164948639</v>
      </c>
      <c r="E958">
        <v>0.13971546925091111</v>
      </c>
      <c r="F958">
        <v>8.2338882144224732E-2</v>
      </c>
      <c r="G958">
        <v>0.57700596695537765</v>
      </c>
      <c r="H958">
        <v>0.84460132890365469</v>
      </c>
      <c r="I958">
        <v>6.8650190796587462E-2</v>
      </c>
    </row>
    <row r="959" spans="1:9" hidden="1">
      <c r="A959">
        <v>2020</v>
      </c>
      <c r="B959" t="s">
        <v>52</v>
      </c>
      <c r="C959">
        <v>36005</v>
      </c>
      <c r="D959">
        <v>9.8516713369983328E-2</v>
      </c>
      <c r="E959">
        <v>0.20261386859139699</v>
      </c>
      <c r="F959">
        <v>8.7861385639533079E-2</v>
      </c>
      <c r="G959">
        <v>0.61100803239908663</v>
      </c>
      <c r="H959">
        <v>0.86857142857142844</v>
      </c>
      <c r="I959">
        <v>0</v>
      </c>
    </row>
    <row r="960" spans="1:9" hidden="1">
      <c r="A960">
        <v>2020</v>
      </c>
      <c r="B960" t="s">
        <v>54</v>
      </c>
      <c r="C960">
        <v>36005</v>
      </c>
      <c r="D960">
        <v>7.11198131803851E-2</v>
      </c>
      <c r="E960">
        <v>0.17870830040513341</v>
      </c>
      <c r="F960">
        <v>9.8049392344405253E-2</v>
      </c>
      <c r="G960">
        <v>0.65212249407007628</v>
      </c>
      <c r="H960">
        <v>0.86857142857142844</v>
      </c>
      <c r="I960">
        <v>0</v>
      </c>
    </row>
    <row r="961" spans="1:9" hidden="1">
      <c r="A961">
        <v>2020</v>
      </c>
      <c r="B961" t="s">
        <v>55</v>
      </c>
      <c r="C961">
        <v>36005</v>
      </c>
      <c r="D961">
        <v>9.1994894593805152E-2</v>
      </c>
      <c r="E961">
        <v>0.16444142715967441</v>
      </c>
      <c r="F961">
        <v>9.6906359114467891E-2</v>
      </c>
      <c r="G961">
        <v>0.64665731913205249</v>
      </c>
      <c r="H961">
        <v>0.86857142857142844</v>
      </c>
      <c r="I961">
        <v>0.1021242572164716</v>
      </c>
    </row>
    <row r="962" spans="1:9" hidden="1">
      <c r="A962">
        <v>2020</v>
      </c>
      <c r="B962" t="s">
        <v>52</v>
      </c>
      <c r="C962">
        <v>36047</v>
      </c>
      <c r="D962">
        <v>0.1022567890423899</v>
      </c>
      <c r="E962">
        <v>0.11272838444804301</v>
      </c>
      <c r="F962">
        <v>0.1025054100199303</v>
      </c>
      <c r="G962">
        <v>0.68250941648963681</v>
      </c>
      <c r="H962">
        <v>0.87928571428571423</v>
      </c>
      <c r="I962">
        <v>0</v>
      </c>
    </row>
    <row r="963" spans="1:9" hidden="1">
      <c r="A963">
        <v>2020</v>
      </c>
      <c r="B963" t="s">
        <v>54</v>
      </c>
      <c r="C963">
        <v>36047</v>
      </c>
      <c r="D963">
        <v>7.2013183973255457E-2</v>
      </c>
      <c r="E963">
        <v>9.7810490541283851E-2</v>
      </c>
      <c r="F963">
        <v>0.111887898952596</v>
      </c>
      <c r="G963">
        <v>0.71828842653286484</v>
      </c>
      <c r="H963">
        <v>0.87928571428571423</v>
      </c>
      <c r="I963">
        <v>0</v>
      </c>
    </row>
    <row r="964" spans="1:9" hidden="1">
      <c r="A964">
        <v>2020</v>
      </c>
      <c r="B964" t="s">
        <v>55</v>
      </c>
      <c r="C964">
        <v>36047</v>
      </c>
      <c r="D964">
        <v>9.2532467472483379E-2</v>
      </c>
      <c r="E964">
        <v>8.9865854478105994E-2</v>
      </c>
      <c r="F964">
        <v>0.1097128403725956</v>
      </c>
      <c r="G964">
        <v>0.7078888376768151</v>
      </c>
      <c r="H964">
        <v>0.87928571428571423</v>
      </c>
      <c r="I964">
        <v>0.1075343851272758</v>
      </c>
    </row>
    <row r="965" spans="1:9" hidden="1">
      <c r="A965">
        <v>2020</v>
      </c>
      <c r="B965" t="s">
        <v>52</v>
      </c>
      <c r="C965">
        <v>36061</v>
      </c>
      <c r="D965">
        <v>8.1550651300774921E-2</v>
      </c>
      <c r="E965">
        <v>0.35516160442321099</v>
      </c>
      <c r="F965">
        <v>6.4813595033441029E-2</v>
      </c>
      <c r="G965">
        <v>0.49847414924257311</v>
      </c>
      <c r="H965">
        <v>0.87928571428571423</v>
      </c>
      <c r="I965">
        <v>0</v>
      </c>
    </row>
    <row r="966" spans="1:9" hidden="1">
      <c r="A966">
        <v>2020</v>
      </c>
      <c r="B966" t="s">
        <v>54</v>
      </c>
      <c r="C966">
        <v>36061</v>
      </c>
      <c r="D966">
        <v>6.1630388107201929E-2</v>
      </c>
      <c r="E966">
        <v>0.32484014410401529</v>
      </c>
      <c r="F966">
        <v>7.4414116163876318E-2</v>
      </c>
      <c r="G966">
        <v>0.53911535162490654</v>
      </c>
      <c r="H966">
        <v>0.87928571428571423</v>
      </c>
      <c r="I966">
        <v>0</v>
      </c>
    </row>
    <row r="967" spans="1:9" hidden="1">
      <c r="A967">
        <v>2020</v>
      </c>
      <c r="B967" t="s">
        <v>55</v>
      </c>
      <c r="C967">
        <v>36061</v>
      </c>
      <c r="D967">
        <v>8.0340236112417349E-2</v>
      </c>
      <c r="E967">
        <v>0.30374802412750618</v>
      </c>
      <c r="F967">
        <v>7.482618187923E-2</v>
      </c>
      <c r="G967">
        <v>0.54108555788084645</v>
      </c>
      <c r="H967">
        <v>0.87928571428571423</v>
      </c>
      <c r="I967">
        <v>0.1332287844314943</v>
      </c>
    </row>
    <row r="968" spans="1:9" hidden="1">
      <c r="A968">
        <v>2020</v>
      </c>
      <c r="B968" t="s">
        <v>52</v>
      </c>
      <c r="C968">
        <v>36081</v>
      </c>
      <c r="D968">
        <v>9.706695352795465E-2</v>
      </c>
      <c r="E968">
        <v>0.27806366830893109</v>
      </c>
      <c r="F968">
        <v>7.5281975926097963E-2</v>
      </c>
      <c r="G968">
        <v>0.54958740223701619</v>
      </c>
      <c r="H968">
        <v>0.87642857142857133</v>
      </c>
      <c r="I968">
        <v>0</v>
      </c>
    </row>
    <row r="969" spans="1:9" hidden="1">
      <c r="A969">
        <v>2020</v>
      </c>
      <c r="B969" t="s">
        <v>54</v>
      </c>
      <c r="C969">
        <v>36081</v>
      </c>
      <c r="D969">
        <v>7.1559060966962573E-2</v>
      </c>
      <c r="E969">
        <v>0.25048027858168492</v>
      </c>
      <c r="F969">
        <v>8.5558891326208641E-2</v>
      </c>
      <c r="G969">
        <v>0.59240176912514386</v>
      </c>
      <c r="H969">
        <v>0.87642857142857133</v>
      </c>
      <c r="I969">
        <v>0</v>
      </c>
    </row>
    <row r="970" spans="1:9" hidden="1">
      <c r="A970">
        <v>2020</v>
      </c>
      <c r="B970" t="s">
        <v>55</v>
      </c>
      <c r="C970">
        <v>36081</v>
      </c>
      <c r="D970">
        <v>9.3155302404029139E-2</v>
      </c>
      <c r="E970">
        <v>0.23156002728181421</v>
      </c>
      <c r="F970">
        <v>8.5096020670191869E-2</v>
      </c>
      <c r="G970">
        <v>0.59018864964396478</v>
      </c>
      <c r="H970">
        <v>0.87642857142857133</v>
      </c>
      <c r="I970">
        <v>9.4941338811662154E-2</v>
      </c>
    </row>
    <row r="971" spans="1:9" hidden="1">
      <c r="A971">
        <v>2020</v>
      </c>
      <c r="B971" t="s">
        <v>52</v>
      </c>
      <c r="C971">
        <v>39035</v>
      </c>
      <c r="D971">
        <v>0.15012135143646929</v>
      </c>
      <c r="E971">
        <v>0.22323114074464859</v>
      </c>
      <c r="F971">
        <v>7.5584243620833588E-2</v>
      </c>
      <c r="G971">
        <v>0.55106326419804852</v>
      </c>
      <c r="H971">
        <v>0.88428571428571423</v>
      </c>
      <c r="I971">
        <v>0</v>
      </c>
    </row>
    <row r="972" spans="1:9" hidden="1">
      <c r="A972">
        <v>2020</v>
      </c>
      <c r="B972" t="s">
        <v>54</v>
      </c>
      <c r="C972">
        <v>39035</v>
      </c>
      <c r="D972">
        <v>0.109650301369956</v>
      </c>
      <c r="E972">
        <v>0.20413334266841979</v>
      </c>
      <c r="F972">
        <v>8.6986893299608486E-2</v>
      </c>
      <c r="G972">
        <v>0.59922946266201582</v>
      </c>
      <c r="H972">
        <v>0.88428571428571423</v>
      </c>
      <c r="I972">
        <v>0</v>
      </c>
    </row>
    <row r="973" spans="1:9" hidden="1">
      <c r="A973">
        <v>2020</v>
      </c>
      <c r="B973" t="s">
        <v>55</v>
      </c>
      <c r="C973">
        <v>39035</v>
      </c>
      <c r="D973">
        <v>0.14237960846819381</v>
      </c>
      <c r="E973">
        <v>0.1846016610247985</v>
      </c>
      <c r="F973">
        <v>8.4704077131069352E-2</v>
      </c>
      <c r="G973">
        <v>0.58831465337593836</v>
      </c>
      <c r="H973">
        <v>0.88428571428571423</v>
      </c>
      <c r="I973">
        <v>7.0978005170973496E-2</v>
      </c>
    </row>
    <row r="974" spans="1:9" hidden="1">
      <c r="A974">
        <v>2020</v>
      </c>
      <c r="B974" t="s">
        <v>52</v>
      </c>
      <c r="C974">
        <v>39049</v>
      </c>
      <c r="D974">
        <v>0.15305962540013479</v>
      </c>
      <c r="E974">
        <v>0.19222017803266661</v>
      </c>
      <c r="F974">
        <v>8.0356374205045683E-2</v>
      </c>
      <c r="G974">
        <v>0.57436382236215289</v>
      </c>
      <c r="H974">
        <v>0.89214285714285724</v>
      </c>
      <c r="I974">
        <v>0</v>
      </c>
    </row>
    <row r="975" spans="1:9" hidden="1">
      <c r="A975">
        <v>2020</v>
      </c>
      <c r="B975" t="s">
        <v>54</v>
      </c>
      <c r="C975">
        <v>39049</v>
      </c>
      <c r="D975">
        <v>0.1108367204571131</v>
      </c>
      <c r="E975">
        <v>0.17448648016798909</v>
      </c>
      <c r="F975">
        <v>9.1909745566558371E-2</v>
      </c>
      <c r="G975">
        <v>0.62276705380833941</v>
      </c>
      <c r="H975">
        <v>0.89214285714285724</v>
      </c>
      <c r="I975">
        <v>0</v>
      </c>
    </row>
    <row r="976" spans="1:9" hidden="1">
      <c r="A976">
        <v>2020</v>
      </c>
      <c r="B976" t="s">
        <v>55</v>
      </c>
      <c r="C976">
        <v>39049</v>
      </c>
      <c r="D976">
        <v>0.14350844919796399</v>
      </c>
      <c r="E976">
        <v>0.1574758960155459</v>
      </c>
      <c r="F976">
        <v>8.9200810220030527E-2</v>
      </c>
      <c r="G976">
        <v>0.60981484456645974</v>
      </c>
      <c r="H976">
        <v>0.89214285714285724</v>
      </c>
      <c r="I976">
        <v>8.099450710685567E-2</v>
      </c>
    </row>
    <row r="977" spans="1:9" hidden="1">
      <c r="A977">
        <v>2020</v>
      </c>
      <c r="B977" t="s">
        <v>52</v>
      </c>
      <c r="C977">
        <v>39061</v>
      </c>
      <c r="D977">
        <v>0.16671065274905639</v>
      </c>
      <c r="E977">
        <v>0.19822771114342411</v>
      </c>
      <c r="F977">
        <v>7.7014577540953671E-2</v>
      </c>
      <c r="G977">
        <v>0.55804705856656578</v>
      </c>
      <c r="H977">
        <v>0.8828571428571429</v>
      </c>
      <c r="I977">
        <v>0</v>
      </c>
    </row>
    <row r="978" spans="1:9" hidden="1">
      <c r="A978">
        <v>2020</v>
      </c>
      <c r="B978" t="s">
        <v>54</v>
      </c>
      <c r="C978">
        <v>39061</v>
      </c>
      <c r="D978">
        <v>0.1214929815236723</v>
      </c>
      <c r="E978">
        <v>0.1817148957140042</v>
      </c>
      <c r="F978">
        <v>8.8816202028694349E-2</v>
      </c>
      <c r="G978">
        <v>0.60797592073362905</v>
      </c>
      <c r="H978">
        <v>0.8828571428571429</v>
      </c>
      <c r="I978">
        <v>0</v>
      </c>
    </row>
    <row r="979" spans="1:9" hidden="1">
      <c r="A979">
        <v>2020</v>
      </c>
      <c r="B979" t="s">
        <v>55</v>
      </c>
      <c r="C979">
        <v>39061</v>
      </c>
      <c r="D979">
        <v>0.15707997489006301</v>
      </c>
      <c r="E979">
        <v>0.1632163587621592</v>
      </c>
      <c r="F979">
        <v>8.5860382079670436E-2</v>
      </c>
      <c r="G979">
        <v>0.5938432842681074</v>
      </c>
      <c r="H979">
        <v>0.8828571428571429</v>
      </c>
      <c r="I979">
        <v>7.5380765681249226E-2</v>
      </c>
    </row>
    <row r="980" spans="1:9" hidden="1">
      <c r="A980">
        <v>2020</v>
      </c>
      <c r="B980" t="s">
        <v>52</v>
      </c>
      <c r="C980">
        <v>42101</v>
      </c>
      <c r="D980">
        <v>9.1839189363605078E-2</v>
      </c>
      <c r="E980">
        <v>0.26033489668522652</v>
      </c>
      <c r="F980">
        <v>7.9184401786474498E-2</v>
      </c>
      <c r="G980">
        <v>0.56864151216469372</v>
      </c>
      <c r="H980">
        <v>0.91</v>
      </c>
      <c r="I980">
        <v>0</v>
      </c>
    </row>
    <row r="981" spans="1:9" hidden="1">
      <c r="A981">
        <v>2020</v>
      </c>
      <c r="B981" t="s">
        <v>54</v>
      </c>
      <c r="C981">
        <v>42101</v>
      </c>
      <c r="D981">
        <v>6.7437596802263952E-2</v>
      </c>
      <c r="E981">
        <v>0.23252194107653179</v>
      </c>
      <c r="F981">
        <v>8.9378072922428567E-2</v>
      </c>
      <c r="G981">
        <v>0.61066238919877558</v>
      </c>
      <c r="H981">
        <v>0.91</v>
      </c>
      <c r="I981">
        <v>0</v>
      </c>
    </row>
    <row r="982" spans="1:9" hidden="1">
      <c r="A982">
        <v>2020</v>
      </c>
      <c r="B982" t="s">
        <v>55</v>
      </c>
      <c r="C982">
        <v>42101</v>
      </c>
      <c r="D982">
        <v>8.7506451581270545E-2</v>
      </c>
      <c r="E982">
        <v>0.2151094062563341</v>
      </c>
      <c r="F982">
        <v>8.8918604651288882E-2</v>
      </c>
      <c r="G982">
        <v>0.60846553751110655</v>
      </c>
      <c r="H982">
        <v>0.91</v>
      </c>
      <c r="I982">
        <v>0.10305417450086431</v>
      </c>
    </row>
    <row r="983" spans="1:9" hidden="1">
      <c r="A983">
        <v>2020</v>
      </c>
      <c r="B983" t="s">
        <v>52</v>
      </c>
      <c r="C983">
        <v>47157</v>
      </c>
      <c r="D983">
        <v>0.1419181754524669</v>
      </c>
      <c r="E983">
        <v>0.19567867547679879</v>
      </c>
      <c r="F983">
        <v>8.1662414141151551E-2</v>
      </c>
      <c r="G983">
        <v>0.58074073492958278</v>
      </c>
      <c r="H983">
        <v>0.72071428571428564</v>
      </c>
      <c r="I983">
        <v>0</v>
      </c>
    </row>
    <row r="984" spans="1:9" hidden="1">
      <c r="A984">
        <v>2020</v>
      </c>
      <c r="B984" t="s">
        <v>54</v>
      </c>
      <c r="C984">
        <v>47157</v>
      </c>
      <c r="D984">
        <v>0.1025651515140731</v>
      </c>
      <c r="E984">
        <v>0.176641159071036</v>
      </c>
      <c r="F984">
        <v>9.2967794647621491E-2</v>
      </c>
      <c r="G984">
        <v>0.62782589476726935</v>
      </c>
      <c r="H984">
        <v>0.72071428571428564</v>
      </c>
      <c r="I984">
        <v>0</v>
      </c>
    </row>
    <row r="985" spans="1:9" hidden="1">
      <c r="A985">
        <v>2020</v>
      </c>
      <c r="B985" t="s">
        <v>55</v>
      </c>
      <c r="C985">
        <v>47157</v>
      </c>
      <c r="D985">
        <v>0.13297567131758639</v>
      </c>
      <c r="E985">
        <v>0.1600665808563575</v>
      </c>
      <c r="F985">
        <v>9.0574567830072519E-2</v>
      </c>
      <c r="G985">
        <v>0.61638317999598347</v>
      </c>
      <c r="H985">
        <v>0.72071428571428564</v>
      </c>
      <c r="I985">
        <v>6.8182855482028529E-2</v>
      </c>
    </row>
    <row r="986" spans="1:9" hidden="1">
      <c r="A986">
        <v>2020</v>
      </c>
      <c r="B986" t="s">
        <v>52</v>
      </c>
      <c r="C986">
        <v>48029</v>
      </c>
      <c r="D986">
        <v>0.15755544877254241</v>
      </c>
      <c r="E986">
        <v>0.245124684905935</v>
      </c>
      <c r="F986">
        <v>7.0598781194803978E-2</v>
      </c>
      <c r="G986">
        <v>0.52672108512671878</v>
      </c>
      <c r="H986">
        <v>0.76214285714285723</v>
      </c>
      <c r="I986">
        <v>0</v>
      </c>
    </row>
    <row r="987" spans="1:9" hidden="1">
      <c r="A987">
        <v>2020</v>
      </c>
      <c r="B987" t="s">
        <v>54</v>
      </c>
      <c r="C987">
        <v>48029</v>
      </c>
      <c r="D987">
        <v>0.1161452523662319</v>
      </c>
      <c r="E987">
        <v>0.22670205032654461</v>
      </c>
      <c r="F987">
        <v>8.1959701846015531E-2</v>
      </c>
      <c r="G987">
        <v>0.57519299546120795</v>
      </c>
      <c r="H987">
        <v>0.76214285714285723</v>
      </c>
      <c r="I987">
        <v>0</v>
      </c>
    </row>
    <row r="988" spans="1:9" hidden="1">
      <c r="A988">
        <v>2020</v>
      </c>
      <c r="B988" t="s">
        <v>55</v>
      </c>
      <c r="C988">
        <v>48029</v>
      </c>
      <c r="D988">
        <v>0.15094840740783039</v>
      </c>
      <c r="E988">
        <v>0.204640154528061</v>
      </c>
      <c r="F988">
        <v>7.9755824132729081E-2</v>
      </c>
      <c r="G988">
        <v>0.56465561393137964</v>
      </c>
      <c r="H988">
        <v>0.76214285714285723</v>
      </c>
      <c r="I988">
        <v>6.8052679700216515E-2</v>
      </c>
    </row>
    <row r="989" spans="1:9" hidden="1">
      <c r="A989">
        <v>2020</v>
      </c>
      <c r="B989" t="s">
        <v>52</v>
      </c>
      <c r="C989">
        <v>48113</v>
      </c>
      <c r="D989">
        <v>0.15742563646822699</v>
      </c>
      <c r="E989">
        <v>0.30104053560659949</v>
      </c>
      <c r="F989">
        <v>6.1115604774119578E-2</v>
      </c>
      <c r="G989">
        <v>0.48041822315105392</v>
      </c>
      <c r="H989">
        <v>0.80785714285714283</v>
      </c>
      <c r="I989">
        <v>0</v>
      </c>
    </row>
    <row r="990" spans="1:9" hidden="1">
      <c r="A990">
        <v>2020</v>
      </c>
      <c r="B990" t="s">
        <v>54</v>
      </c>
      <c r="C990">
        <v>48113</v>
      </c>
      <c r="D990">
        <v>0.1181236420705961</v>
      </c>
      <c r="E990">
        <v>0.28355300477383488</v>
      </c>
      <c r="F990">
        <v>7.1783888138029578E-2</v>
      </c>
      <c r="G990">
        <v>0.52653946501753923</v>
      </c>
      <c r="H990">
        <v>0.80785714285714283</v>
      </c>
      <c r="I990">
        <v>0</v>
      </c>
    </row>
    <row r="991" spans="1:9" hidden="1">
      <c r="A991">
        <v>2020</v>
      </c>
      <c r="B991" t="s">
        <v>55</v>
      </c>
      <c r="C991">
        <v>48113</v>
      </c>
      <c r="D991">
        <v>0.1542556348754979</v>
      </c>
      <c r="E991">
        <v>0.25674048828792789</v>
      </c>
      <c r="F991">
        <v>7.0171882152825854E-2</v>
      </c>
      <c r="G991">
        <v>0.5188319946837483</v>
      </c>
      <c r="H991">
        <v>0.80785714285714283</v>
      </c>
      <c r="I991">
        <v>7.9420106900894752E-2</v>
      </c>
    </row>
    <row r="992" spans="1:9" hidden="1">
      <c r="A992">
        <v>2020</v>
      </c>
      <c r="B992" t="s">
        <v>52</v>
      </c>
      <c r="C992">
        <v>48201</v>
      </c>
      <c r="D992">
        <v>0.1623906953154246</v>
      </c>
      <c r="E992">
        <v>0.21223824224091639</v>
      </c>
      <c r="F992">
        <v>7.5367258205977505E-2</v>
      </c>
      <c r="G992">
        <v>0.55000380423768136</v>
      </c>
      <c r="H992">
        <v>0.79214285714285726</v>
      </c>
      <c r="I992">
        <v>0</v>
      </c>
    </row>
    <row r="993" spans="1:9" hidden="1">
      <c r="A993">
        <v>2020</v>
      </c>
      <c r="B993" t="s">
        <v>54</v>
      </c>
      <c r="C993">
        <v>48201</v>
      </c>
      <c r="D993">
        <v>0.1186821602514997</v>
      </c>
      <c r="E993">
        <v>0.1948677900716943</v>
      </c>
      <c r="F993">
        <v>8.7027315706907221E-2</v>
      </c>
      <c r="G993">
        <v>0.59942273396989876</v>
      </c>
      <c r="H993">
        <v>0.79214285714285726</v>
      </c>
      <c r="I993">
        <v>0</v>
      </c>
    </row>
    <row r="994" spans="1:9" hidden="1">
      <c r="A994">
        <v>2020</v>
      </c>
      <c r="B994" t="s">
        <v>55</v>
      </c>
      <c r="C994">
        <v>48201</v>
      </c>
      <c r="D994">
        <v>0.15372213157924419</v>
      </c>
      <c r="E994">
        <v>0.17537014539115101</v>
      </c>
      <c r="F994">
        <v>8.4338932505780922E-2</v>
      </c>
      <c r="G994">
        <v>0.58656879052382371</v>
      </c>
      <c r="H994">
        <v>0.79214285714285726</v>
      </c>
      <c r="I994">
        <v>7.5088656263858813E-2</v>
      </c>
    </row>
    <row r="995" spans="1:9" hidden="1">
      <c r="A995">
        <v>2020</v>
      </c>
      <c r="B995" t="s">
        <v>52</v>
      </c>
      <c r="C995">
        <v>48439</v>
      </c>
      <c r="D995">
        <v>0.16990095107067341</v>
      </c>
      <c r="E995">
        <v>0.17782409204681451</v>
      </c>
      <c r="F995">
        <v>7.9940703187935808E-2</v>
      </c>
      <c r="G995">
        <v>0.57233425369457647</v>
      </c>
      <c r="H995">
        <v>0.78071428571428558</v>
      </c>
      <c r="I995">
        <v>0</v>
      </c>
    </row>
    <row r="996" spans="1:9" hidden="1">
      <c r="A996">
        <v>2020</v>
      </c>
      <c r="B996" t="s">
        <v>54</v>
      </c>
      <c r="C996">
        <v>48439</v>
      </c>
      <c r="D996">
        <v>0.1231735579647027</v>
      </c>
      <c r="E996">
        <v>0.16236611173969159</v>
      </c>
      <c r="F996">
        <v>9.1872302534408701E-2</v>
      </c>
      <c r="G996">
        <v>0.62258802776119704</v>
      </c>
      <c r="H996">
        <v>0.78071428571428558</v>
      </c>
      <c r="I996">
        <v>0</v>
      </c>
    </row>
    <row r="997" spans="1:9" hidden="1">
      <c r="A997">
        <v>2020</v>
      </c>
      <c r="B997" t="s">
        <v>55</v>
      </c>
      <c r="C997">
        <v>48439</v>
      </c>
      <c r="D997">
        <v>0.15891371806419999</v>
      </c>
      <c r="E997">
        <v>0.14562674518335861</v>
      </c>
      <c r="F997">
        <v>8.858570231495505E-2</v>
      </c>
      <c r="G997">
        <v>0.60687383443748633</v>
      </c>
      <c r="H997">
        <v>0.78071428571428558</v>
      </c>
      <c r="I997">
        <v>6.6967015887038683E-2</v>
      </c>
    </row>
    <row r="998" spans="1:9" hidden="1">
      <c r="A998">
        <v>2020</v>
      </c>
      <c r="B998" t="s">
        <v>52</v>
      </c>
      <c r="C998">
        <v>48453</v>
      </c>
      <c r="D998">
        <v>0.18601087900406549</v>
      </c>
      <c r="E998">
        <v>0.17177398019100279</v>
      </c>
      <c r="F998">
        <v>7.8230615621840138E-2</v>
      </c>
      <c r="G998">
        <v>0.56398452518309172</v>
      </c>
      <c r="H998">
        <v>0.77500000000000002</v>
      </c>
      <c r="I998">
        <v>0</v>
      </c>
    </row>
    <row r="999" spans="1:9" hidden="1">
      <c r="A999">
        <v>2020</v>
      </c>
      <c r="B999" t="s">
        <v>54</v>
      </c>
      <c r="C999">
        <v>48453</v>
      </c>
      <c r="D999">
        <v>0.13543901490580321</v>
      </c>
      <c r="E999">
        <v>0.15806965121230779</v>
      </c>
      <c r="F999">
        <v>9.04938914010711E-2</v>
      </c>
      <c r="G999">
        <v>0.615997442480818</v>
      </c>
      <c r="H999">
        <v>0.77500000000000002</v>
      </c>
      <c r="I999">
        <v>0</v>
      </c>
    </row>
    <row r="1000" spans="1:9" hidden="1">
      <c r="A1000">
        <v>2020</v>
      </c>
      <c r="B1000" t="s">
        <v>55</v>
      </c>
      <c r="C1000">
        <v>48453</v>
      </c>
      <c r="D1000">
        <v>0.1741218159495149</v>
      </c>
      <c r="E1000">
        <v>0.1409503646323548</v>
      </c>
      <c r="F1000">
        <v>8.6764012898482026E-2</v>
      </c>
      <c r="G1000">
        <v>0.59816380651964818</v>
      </c>
      <c r="H1000">
        <v>0.77500000000000002</v>
      </c>
      <c r="I1000">
        <v>9.7333076366983823E-2</v>
      </c>
    </row>
    <row r="1001" spans="1:9" hidden="1">
      <c r="A1001">
        <v>2020</v>
      </c>
      <c r="B1001" t="s">
        <v>52</v>
      </c>
      <c r="C1001">
        <v>53033</v>
      </c>
      <c r="D1001">
        <v>0.1123623573443214</v>
      </c>
      <c r="E1001">
        <v>0.20485330910764449</v>
      </c>
      <c r="F1001">
        <v>8.512705105778548E-2</v>
      </c>
      <c r="G1001">
        <v>0.59765728249024874</v>
      </c>
      <c r="H1001">
        <v>0.93785714285714283</v>
      </c>
      <c r="I1001">
        <v>0</v>
      </c>
    </row>
    <row r="1002" spans="1:9" hidden="1">
      <c r="A1002">
        <v>2020</v>
      </c>
      <c r="B1002" t="s">
        <v>54</v>
      </c>
      <c r="C1002">
        <v>53033</v>
      </c>
      <c r="D1002">
        <v>8.1084660343987369E-2</v>
      </c>
      <c r="E1002">
        <v>0.18223665872412359</v>
      </c>
      <c r="F1002">
        <v>9.5715449185690402E-2</v>
      </c>
      <c r="G1002">
        <v>0.64096323174619863</v>
      </c>
      <c r="H1002">
        <v>0.93785714285714283</v>
      </c>
      <c r="I1002">
        <v>0</v>
      </c>
    </row>
    <row r="1003" spans="1:9" hidden="1">
      <c r="A1003">
        <v>2020</v>
      </c>
      <c r="B1003" t="s">
        <v>55</v>
      </c>
      <c r="C1003">
        <v>53033</v>
      </c>
      <c r="D1003">
        <v>0.10516985692840709</v>
      </c>
      <c r="E1003">
        <v>0.16690581193505241</v>
      </c>
      <c r="F1003">
        <v>9.4201194115595313E-2</v>
      </c>
      <c r="G1003">
        <v>0.63372313702094507</v>
      </c>
      <c r="H1003">
        <v>0.93785714285714283</v>
      </c>
      <c r="I1003">
        <v>0.1022852905200488</v>
      </c>
    </row>
    <row r="1004" spans="1:9" hidden="1">
      <c r="A1004">
        <v>2020</v>
      </c>
      <c r="B1004" t="s">
        <v>52</v>
      </c>
      <c r="C1004">
        <v>1</v>
      </c>
      <c r="D1004">
        <v>0.17122712046942251</v>
      </c>
      <c r="E1004">
        <v>0.19278760396443609</v>
      </c>
      <c r="F1004">
        <v>7.717158879658334E-2</v>
      </c>
      <c r="G1004">
        <v>0.55881368676955789</v>
      </c>
      <c r="H1004">
        <v>0.82071428571428562</v>
      </c>
      <c r="I1004">
        <v>0</v>
      </c>
    </row>
    <row r="1005" spans="1:9" hidden="1">
      <c r="A1005">
        <v>2020</v>
      </c>
      <c r="B1005" t="s">
        <v>54</v>
      </c>
      <c r="C1005">
        <v>1</v>
      </c>
      <c r="D1005">
        <v>0.1247782378065061</v>
      </c>
      <c r="E1005">
        <v>0.17692185424737281</v>
      </c>
      <c r="F1005">
        <v>8.9077006247460316E-2</v>
      </c>
      <c r="G1005">
        <v>0.60922290169866067</v>
      </c>
      <c r="H1005">
        <v>0.82071428571428562</v>
      </c>
      <c r="I1005">
        <v>0</v>
      </c>
    </row>
    <row r="1006" spans="1:9" hidden="1">
      <c r="A1006">
        <v>2020</v>
      </c>
      <c r="B1006" t="s">
        <v>55</v>
      </c>
      <c r="C1006">
        <v>1</v>
      </c>
      <c r="D1006">
        <v>0.1611352155652018</v>
      </c>
      <c r="E1006">
        <v>0.15863398856729871</v>
      </c>
      <c r="F1006">
        <v>8.5951560587097589E-2</v>
      </c>
      <c r="G1006">
        <v>0.59427923528040183</v>
      </c>
      <c r="H1006">
        <v>0.82071428571428562</v>
      </c>
      <c r="I1006">
        <v>7.2966532987062058E-2</v>
      </c>
    </row>
    <row r="1007" spans="1:9" hidden="1">
      <c r="A1007">
        <v>2020</v>
      </c>
      <c r="B1007" t="s">
        <v>52</v>
      </c>
      <c r="C1007">
        <v>2</v>
      </c>
      <c r="D1007">
        <v>0.17172610778122391</v>
      </c>
      <c r="E1007">
        <v>0.12892645123641591</v>
      </c>
      <c r="F1007">
        <v>0.1188834223192288</v>
      </c>
      <c r="G1007">
        <v>0.58046401866313135</v>
      </c>
      <c r="H1007">
        <v>0.96599999999999997</v>
      </c>
      <c r="I1007">
        <v>0</v>
      </c>
    </row>
    <row r="1008" spans="1:9" hidden="1">
      <c r="A1008">
        <v>2020</v>
      </c>
      <c r="B1008" t="s">
        <v>54</v>
      </c>
      <c r="C1008">
        <v>2</v>
      </c>
      <c r="D1008">
        <v>0.1148148694662386</v>
      </c>
      <c r="E1008">
        <v>0.1115967510714302</v>
      </c>
      <c r="F1008">
        <v>0.1338089239237259</v>
      </c>
      <c r="G1008">
        <v>0.63977945553860527</v>
      </c>
      <c r="H1008">
        <v>0.96599999999999997</v>
      </c>
      <c r="I1008">
        <v>0</v>
      </c>
    </row>
    <row r="1009" spans="1:9" hidden="1">
      <c r="A1009">
        <v>2020</v>
      </c>
      <c r="B1009" t="s">
        <v>55</v>
      </c>
      <c r="C1009">
        <v>2</v>
      </c>
      <c r="D1009">
        <v>0.1535848591348235</v>
      </c>
      <c r="E1009">
        <v>9.9746416436851185E-2</v>
      </c>
      <c r="F1009">
        <v>0.1291525844955124</v>
      </c>
      <c r="G1009">
        <v>0.61751613993281285</v>
      </c>
      <c r="H1009">
        <v>0.96599999999999997</v>
      </c>
      <c r="I1009">
        <v>2.388163525248535E-2</v>
      </c>
    </row>
    <row r="1010" spans="1:9" hidden="1">
      <c r="A1010">
        <v>2020</v>
      </c>
      <c r="B1010" t="s">
        <v>52</v>
      </c>
      <c r="C1010">
        <v>4</v>
      </c>
      <c r="D1010">
        <v>0.2097603412286955</v>
      </c>
      <c r="E1010">
        <v>0.24530396429098081</v>
      </c>
      <c r="F1010">
        <v>9.2634671276877703E-2</v>
      </c>
      <c r="G1010">
        <v>0.45230102320344612</v>
      </c>
      <c r="H1010">
        <v>0.80244186046511645</v>
      </c>
      <c r="I1010">
        <v>0</v>
      </c>
    </row>
    <row r="1011" spans="1:9" hidden="1">
      <c r="A1011">
        <v>2020</v>
      </c>
      <c r="B1011" t="s">
        <v>54</v>
      </c>
      <c r="C1011">
        <v>4</v>
      </c>
      <c r="D1011">
        <v>0.14679727697928871</v>
      </c>
      <c r="E1011">
        <v>0.2222526246198826</v>
      </c>
      <c r="F1011">
        <v>0.1091365330167746</v>
      </c>
      <c r="G1011">
        <v>0.5218135653840541</v>
      </c>
      <c r="H1011">
        <v>0.80244186046511645</v>
      </c>
      <c r="I1011">
        <v>0</v>
      </c>
    </row>
    <row r="1012" spans="1:9" hidden="1">
      <c r="A1012">
        <v>2020</v>
      </c>
      <c r="B1012" t="s">
        <v>55</v>
      </c>
      <c r="C1012">
        <v>4</v>
      </c>
      <c r="D1012">
        <v>0.19558206276889001</v>
      </c>
      <c r="E1012">
        <v>0.19785790409043361</v>
      </c>
      <c r="F1012">
        <v>0.1049177411197728</v>
      </c>
      <c r="G1012">
        <v>0.50164229202090371</v>
      </c>
      <c r="H1012">
        <v>0.80244186046511645</v>
      </c>
      <c r="I1012">
        <v>0.1091581500630885</v>
      </c>
    </row>
    <row r="1013" spans="1:9" hidden="1">
      <c r="A1013">
        <v>2020</v>
      </c>
      <c r="B1013" t="s">
        <v>52</v>
      </c>
      <c r="C1013">
        <v>5</v>
      </c>
      <c r="D1013">
        <v>0.17928031030226629</v>
      </c>
      <c r="E1013">
        <v>0.18408082703765541</v>
      </c>
      <c r="F1013">
        <v>7.72826933291198E-2</v>
      </c>
      <c r="G1013">
        <v>0.55935616933095844</v>
      </c>
      <c r="H1013">
        <v>0.84460132890365469</v>
      </c>
      <c r="I1013">
        <v>0</v>
      </c>
    </row>
    <row r="1014" spans="1:9" hidden="1">
      <c r="A1014">
        <v>2020</v>
      </c>
      <c r="B1014" t="s">
        <v>54</v>
      </c>
      <c r="C1014">
        <v>5</v>
      </c>
      <c r="D1014">
        <v>0.13069324057185699</v>
      </c>
      <c r="E1014">
        <v>0.16931401225122619</v>
      </c>
      <c r="F1014">
        <v>8.9369819585745025E-2</v>
      </c>
      <c r="G1014">
        <v>0.61062292759117176</v>
      </c>
      <c r="H1014">
        <v>0.84460132890365469</v>
      </c>
      <c r="I1014">
        <v>0</v>
      </c>
    </row>
    <row r="1015" spans="1:9" hidden="1">
      <c r="A1015">
        <v>2020</v>
      </c>
      <c r="B1015" t="s">
        <v>55</v>
      </c>
      <c r="C1015">
        <v>5</v>
      </c>
      <c r="D1015">
        <v>0.16840776912451391</v>
      </c>
      <c r="E1015">
        <v>0.15135155812360129</v>
      </c>
      <c r="F1015">
        <v>8.5953269008922958E-2</v>
      </c>
      <c r="G1015">
        <v>0.59428740374296174</v>
      </c>
      <c r="H1015">
        <v>0.84460132890365469</v>
      </c>
      <c r="I1015">
        <v>7.1833624070034977E-2</v>
      </c>
    </row>
    <row r="1016" spans="1:9" hidden="1">
      <c r="A1016">
        <v>2020</v>
      </c>
      <c r="B1016" t="s">
        <v>52</v>
      </c>
      <c r="C1016">
        <v>6</v>
      </c>
      <c r="D1016">
        <v>0.16415772443209439</v>
      </c>
      <c r="E1016">
        <v>0.25981241747311667</v>
      </c>
      <c r="F1016">
        <v>9.7920428209725213E-2</v>
      </c>
      <c r="G1016">
        <v>0.47810942988506377</v>
      </c>
      <c r="H1016">
        <v>0.74299999999999999</v>
      </c>
      <c r="I1016">
        <v>0</v>
      </c>
    </row>
    <row r="1017" spans="1:9" hidden="1">
      <c r="A1017">
        <v>2020</v>
      </c>
      <c r="B1017" t="s">
        <v>54</v>
      </c>
      <c r="C1017">
        <v>6</v>
      </c>
      <c r="D1017">
        <v>0.11293680364067921</v>
      </c>
      <c r="E1017">
        <v>0.23140982048474129</v>
      </c>
      <c r="F1017">
        <v>0.1134095017736854</v>
      </c>
      <c r="G1017">
        <v>0.54224387410089414</v>
      </c>
      <c r="H1017">
        <v>0.74299999999999999</v>
      </c>
      <c r="I1017">
        <v>0</v>
      </c>
    </row>
    <row r="1018" spans="1:9" hidden="1">
      <c r="A1018">
        <v>2020</v>
      </c>
      <c r="B1018" t="s">
        <v>55</v>
      </c>
      <c r="C1018">
        <v>6</v>
      </c>
      <c r="D1018">
        <v>0.152483555576932</v>
      </c>
      <c r="E1018">
        <v>0.20876841160807069</v>
      </c>
      <c r="F1018">
        <v>0.11048535525931261</v>
      </c>
      <c r="G1018">
        <v>0.52826267755568468</v>
      </c>
      <c r="H1018">
        <v>0.74299999999999999</v>
      </c>
      <c r="I1018">
        <v>0.20744392963867719</v>
      </c>
    </row>
    <row r="1019" spans="1:9" hidden="1">
      <c r="A1019">
        <v>2020</v>
      </c>
      <c r="B1019" t="s">
        <v>52</v>
      </c>
      <c r="C1019">
        <v>8</v>
      </c>
      <c r="D1019">
        <v>0.18660917964609519</v>
      </c>
      <c r="E1019">
        <v>0.3460476749516323</v>
      </c>
      <c r="F1019">
        <v>7.9444563984979955E-2</v>
      </c>
      <c r="G1019">
        <v>0.3878985814172925</v>
      </c>
      <c r="H1019">
        <v>0.84200000000000008</v>
      </c>
      <c r="I1019">
        <v>0</v>
      </c>
    </row>
    <row r="1020" spans="1:9" hidden="1">
      <c r="A1020">
        <v>2020</v>
      </c>
      <c r="B1020" t="s">
        <v>54</v>
      </c>
      <c r="C1020">
        <v>8</v>
      </c>
      <c r="D1020">
        <v>0.13255248506453901</v>
      </c>
      <c r="E1020">
        <v>0.31822809487766779</v>
      </c>
      <c r="F1020">
        <v>9.4999435807223934E-2</v>
      </c>
      <c r="G1020">
        <v>0.45421998425056931</v>
      </c>
      <c r="H1020">
        <v>0.84200000000000008</v>
      </c>
      <c r="I1020">
        <v>0</v>
      </c>
    </row>
    <row r="1021" spans="1:9" hidden="1">
      <c r="A1021">
        <v>2020</v>
      </c>
      <c r="B1021" t="s">
        <v>55</v>
      </c>
      <c r="C1021">
        <v>8</v>
      </c>
      <c r="D1021">
        <v>0.178768023643502</v>
      </c>
      <c r="E1021">
        <v>0.28677148608864972</v>
      </c>
      <c r="F1021">
        <v>9.2446558119439942E-2</v>
      </c>
      <c r="G1021">
        <v>0.44201393214840828</v>
      </c>
      <c r="H1021">
        <v>0.84200000000000008</v>
      </c>
      <c r="I1021">
        <v>4.4416637395114887E-2</v>
      </c>
    </row>
    <row r="1022" spans="1:9" hidden="1">
      <c r="A1022">
        <v>2020</v>
      </c>
      <c r="B1022" t="s">
        <v>52</v>
      </c>
      <c r="C1022">
        <v>9</v>
      </c>
      <c r="D1022">
        <v>0.13956037871394461</v>
      </c>
      <c r="E1022">
        <v>0.2213419144993477</v>
      </c>
      <c r="F1022">
        <v>0.1086414536277559</v>
      </c>
      <c r="G1022">
        <v>0.53045625315895173</v>
      </c>
      <c r="H1022">
        <v>0.83599999999999997</v>
      </c>
      <c r="I1022">
        <v>0</v>
      </c>
    </row>
    <row r="1023" spans="1:9" hidden="1">
      <c r="A1023">
        <v>2020</v>
      </c>
      <c r="B1023" t="s">
        <v>54</v>
      </c>
      <c r="C1023">
        <v>9</v>
      </c>
      <c r="D1023">
        <v>9.4076572260362909E-2</v>
      </c>
      <c r="E1023">
        <v>0.1931660151115005</v>
      </c>
      <c r="F1023">
        <v>0.1232868860681666</v>
      </c>
      <c r="G1023">
        <v>0.58947052655997001</v>
      </c>
      <c r="H1023">
        <v>0.83599999999999997</v>
      </c>
      <c r="I1023">
        <v>0</v>
      </c>
    </row>
    <row r="1024" spans="1:9" hidden="1">
      <c r="A1024">
        <v>2020</v>
      </c>
      <c r="B1024" t="s">
        <v>55</v>
      </c>
      <c r="C1024">
        <v>9</v>
      </c>
      <c r="D1024">
        <v>0.12757208903145861</v>
      </c>
      <c r="E1024">
        <v>0.17502512083718541</v>
      </c>
      <c r="F1024">
        <v>0.12063097037954509</v>
      </c>
      <c r="G1024">
        <v>0.5767718197518108</v>
      </c>
      <c r="H1024">
        <v>0.83599999999999997</v>
      </c>
      <c r="I1024">
        <v>3.6046263137499292E-2</v>
      </c>
    </row>
    <row r="1025" spans="1:9" hidden="1">
      <c r="A1025">
        <v>2020</v>
      </c>
      <c r="B1025" t="s">
        <v>52</v>
      </c>
      <c r="C1025">
        <v>10</v>
      </c>
      <c r="D1025">
        <v>0.17717705236042439</v>
      </c>
      <c r="E1025">
        <v>0.2218363147793494</v>
      </c>
      <c r="F1025">
        <v>0.10216287855743469</v>
      </c>
      <c r="G1025">
        <v>0.49882375430279158</v>
      </c>
      <c r="H1025">
        <v>0.85699999999999998</v>
      </c>
      <c r="I1025">
        <v>0</v>
      </c>
    </row>
    <row r="1026" spans="1:9" hidden="1">
      <c r="A1026">
        <v>2020</v>
      </c>
      <c r="B1026" t="s">
        <v>54</v>
      </c>
      <c r="C1026">
        <v>10</v>
      </c>
      <c r="D1026">
        <v>0.1214639537232448</v>
      </c>
      <c r="E1026">
        <v>0.19688847540186011</v>
      </c>
      <c r="F1026">
        <v>0.1179057627744947</v>
      </c>
      <c r="G1026">
        <v>0.56374180810040042</v>
      </c>
      <c r="H1026">
        <v>0.85699999999999998</v>
      </c>
      <c r="I1026">
        <v>0</v>
      </c>
    </row>
    <row r="1027" spans="1:9" hidden="1">
      <c r="A1027">
        <v>2020</v>
      </c>
      <c r="B1027" t="s">
        <v>55</v>
      </c>
      <c r="C1027">
        <v>10</v>
      </c>
      <c r="D1027">
        <v>0.16306823612711399</v>
      </c>
      <c r="E1027">
        <v>0.17661912930413701</v>
      </c>
      <c r="F1027">
        <v>0.11421542183233779</v>
      </c>
      <c r="G1027">
        <v>0.54609721273641132</v>
      </c>
      <c r="H1027">
        <v>0.85699999999999998</v>
      </c>
      <c r="I1027">
        <v>2.0354580613305018E-2</v>
      </c>
    </row>
    <row r="1028" spans="1:9" hidden="1">
      <c r="A1028">
        <v>2020</v>
      </c>
      <c r="B1028" t="s">
        <v>52</v>
      </c>
      <c r="C1028">
        <v>11</v>
      </c>
      <c r="D1028">
        <v>7.0468528387130552E-2</v>
      </c>
      <c r="E1028">
        <v>0.28043938836920462</v>
      </c>
      <c r="F1028">
        <v>7.939964035017906E-2</v>
      </c>
      <c r="G1028">
        <v>0.56969244289348586</v>
      </c>
      <c r="H1028">
        <v>0.84</v>
      </c>
      <c r="I1028">
        <v>0</v>
      </c>
    </row>
    <row r="1029" spans="1:9" hidden="1">
      <c r="A1029">
        <v>2020</v>
      </c>
      <c r="B1029" t="s">
        <v>54</v>
      </c>
      <c r="C1029">
        <v>11</v>
      </c>
      <c r="D1029">
        <v>5.2543187780831647E-2</v>
      </c>
      <c r="E1029">
        <v>0.24883622436526759</v>
      </c>
      <c r="F1029">
        <v>8.9132474807385925E-2</v>
      </c>
      <c r="G1029">
        <v>0.60948811304651485</v>
      </c>
      <c r="H1029">
        <v>0.84</v>
      </c>
      <c r="I1029">
        <v>0</v>
      </c>
    </row>
    <row r="1030" spans="1:9" hidden="1">
      <c r="A1030">
        <v>2020</v>
      </c>
      <c r="B1030" t="s">
        <v>55</v>
      </c>
      <c r="C1030">
        <v>11</v>
      </c>
      <c r="D1030">
        <v>6.7503302504221763E-2</v>
      </c>
      <c r="E1030">
        <v>0.23224249947811509</v>
      </c>
      <c r="F1030">
        <v>8.9415043191202401E-2</v>
      </c>
      <c r="G1030">
        <v>0.61083915482646067</v>
      </c>
      <c r="H1030">
        <v>0.84</v>
      </c>
      <c r="I1030">
        <v>0.12327331927497991</v>
      </c>
    </row>
    <row r="1031" spans="1:9" hidden="1">
      <c r="A1031">
        <v>2020</v>
      </c>
      <c r="B1031" t="s">
        <v>52</v>
      </c>
      <c r="C1031">
        <v>12</v>
      </c>
      <c r="D1031">
        <v>0.1705753701147282</v>
      </c>
      <c r="E1031">
        <v>0.27161244197673412</v>
      </c>
      <c r="F1031">
        <v>9.4823571266369117E-2</v>
      </c>
      <c r="G1031">
        <v>0.46298861664216862</v>
      </c>
      <c r="H1031">
        <v>0.77700000000000002</v>
      </c>
      <c r="I1031">
        <v>0</v>
      </c>
    </row>
    <row r="1032" spans="1:9" hidden="1">
      <c r="A1032">
        <v>2020</v>
      </c>
      <c r="B1032" t="s">
        <v>54</v>
      </c>
      <c r="C1032">
        <v>12</v>
      </c>
      <c r="D1032">
        <v>0.11803787189090729</v>
      </c>
      <c r="E1032">
        <v>0.24333379061776159</v>
      </c>
      <c r="F1032">
        <v>0.110464651351545</v>
      </c>
      <c r="G1032">
        <v>0.52816368613978615</v>
      </c>
      <c r="H1032">
        <v>0.77700000000000002</v>
      </c>
      <c r="I1032">
        <v>0</v>
      </c>
    </row>
    <row r="1033" spans="1:9" hidden="1">
      <c r="A1033">
        <v>2020</v>
      </c>
      <c r="B1033" t="s">
        <v>55</v>
      </c>
      <c r="C1033">
        <v>12</v>
      </c>
      <c r="D1033">
        <v>0.15920232739418211</v>
      </c>
      <c r="E1033">
        <v>0.21929359457805089</v>
      </c>
      <c r="F1033">
        <v>0.1075026384870255</v>
      </c>
      <c r="G1033">
        <v>0.51400143954074162</v>
      </c>
      <c r="H1033">
        <v>0.77700000000000002</v>
      </c>
      <c r="I1033">
        <v>7.8330587952269631E-2</v>
      </c>
    </row>
    <row r="1034" spans="1:9" hidden="1">
      <c r="A1034">
        <v>2020</v>
      </c>
      <c r="B1034" t="s">
        <v>52</v>
      </c>
      <c r="C1034">
        <v>13</v>
      </c>
      <c r="D1034">
        <v>0.21439011731398949</v>
      </c>
      <c r="E1034">
        <v>0.2756621746609651</v>
      </c>
      <c r="F1034">
        <v>8.6686995878195255E-2</v>
      </c>
      <c r="G1034">
        <v>0.42326071214685013</v>
      </c>
      <c r="H1034">
        <v>0.76300000000000001</v>
      </c>
      <c r="I1034">
        <v>0</v>
      </c>
    </row>
    <row r="1035" spans="1:9" hidden="1">
      <c r="A1035">
        <v>2020</v>
      </c>
      <c r="B1035" t="s">
        <v>54</v>
      </c>
      <c r="C1035">
        <v>13</v>
      </c>
      <c r="D1035">
        <v>0.1515169261301948</v>
      </c>
      <c r="E1035">
        <v>0.25222102122063261</v>
      </c>
      <c r="F1035">
        <v>0.10313648157045879</v>
      </c>
      <c r="G1035">
        <v>0.49312557107871391</v>
      </c>
      <c r="H1035">
        <v>0.76300000000000001</v>
      </c>
      <c r="I1035">
        <v>0</v>
      </c>
    </row>
    <row r="1036" spans="1:9" hidden="1">
      <c r="A1036">
        <v>2020</v>
      </c>
      <c r="B1036" t="s">
        <v>55</v>
      </c>
      <c r="C1036">
        <v>13</v>
      </c>
      <c r="D1036">
        <v>0.20194692018308119</v>
      </c>
      <c r="E1036">
        <v>0.22462228786575439</v>
      </c>
      <c r="F1036">
        <v>9.9187318802597818E-2</v>
      </c>
      <c r="G1036">
        <v>0.47424347314856657</v>
      </c>
      <c r="H1036">
        <v>0.76300000000000001</v>
      </c>
      <c r="I1036">
        <v>7.3522027821335628E-2</v>
      </c>
    </row>
    <row r="1037" spans="1:9" hidden="1">
      <c r="A1037">
        <v>2020</v>
      </c>
      <c r="B1037" t="s">
        <v>52</v>
      </c>
      <c r="C1037">
        <v>15</v>
      </c>
      <c r="D1037">
        <v>0.11898777926584</v>
      </c>
      <c r="E1037">
        <v>0.26857711406482682</v>
      </c>
      <c r="F1037">
        <v>0.10410902673357859</v>
      </c>
      <c r="G1037">
        <v>0.50832607993575463</v>
      </c>
      <c r="H1037">
        <v>0.85699999999999998</v>
      </c>
      <c r="I1037">
        <v>0</v>
      </c>
    </row>
    <row r="1038" spans="1:9" hidden="1">
      <c r="A1038">
        <v>2020</v>
      </c>
      <c r="B1038" t="s">
        <v>54</v>
      </c>
      <c r="C1038">
        <v>15</v>
      </c>
      <c r="D1038">
        <v>8.040018232953966E-2</v>
      </c>
      <c r="E1038">
        <v>0.23494780398425771</v>
      </c>
      <c r="F1038">
        <v>0.1184254464593127</v>
      </c>
      <c r="G1038">
        <v>0.56622656722688969</v>
      </c>
      <c r="H1038">
        <v>0.85699999999999998</v>
      </c>
      <c r="I1038">
        <v>0</v>
      </c>
    </row>
    <row r="1039" spans="1:9" hidden="1">
      <c r="A1039">
        <v>2020</v>
      </c>
      <c r="B1039" t="s">
        <v>55</v>
      </c>
      <c r="C1039">
        <v>15</v>
      </c>
      <c r="D1039">
        <v>0.1099263430602251</v>
      </c>
      <c r="E1039">
        <v>0.21464047478851489</v>
      </c>
      <c r="F1039">
        <v>0.116830849176993</v>
      </c>
      <c r="G1039">
        <v>0.55860233297426687</v>
      </c>
      <c r="H1039">
        <v>0.85699999999999998</v>
      </c>
      <c r="I1039">
        <v>3.0450724507379231E-2</v>
      </c>
    </row>
    <row r="1040" spans="1:9" hidden="1">
      <c r="A1040">
        <v>2020</v>
      </c>
      <c r="B1040" t="s">
        <v>52</v>
      </c>
      <c r="C1040">
        <v>16</v>
      </c>
      <c r="D1040">
        <v>0.18709952669219609</v>
      </c>
      <c r="E1040">
        <v>0.25233827037542728</v>
      </c>
      <c r="F1040">
        <v>9.5291051632071216E-2</v>
      </c>
      <c r="G1040">
        <v>0.46527115130030527</v>
      </c>
      <c r="H1040">
        <v>0.80244186046511645</v>
      </c>
      <c r="I1040">
        <v>0</v>
      </c>
    </row>
    <row r="1041" spans="1:9" hidden="1">
      <c r="A1041">
        <v>2020</v>
      </c>
      <c r="B1041" t="s">
        <v>54</v>
      </c>
      <c r="C1041">
        <v>16</v>
      </c>
      <c r="D1041">
        <v>0.12982104366684591</v>
      </c>
      <c r="E1041">
        <v>0.22667480039130039</v>
      </c>
      <c r="F1041">
        <v>0.11130803012691561</v>
      </c>
      <c r="G1041">
        <v>0.53219612581493814</v>
      </c>
      <c r="H1041">
        <v>0.80244186046511645</v>
      </c>
      <c r="I1041">
        <v>0</v>
      </c>
    </row>
    <row r="1042" spans="1:9" hidden="1">
      <c r="A1042">
        <v>2020</v>
      </c>
      <c r="B1042" t="s">
        <v>55</v>
      </c>
      <c r="C1042">
        <v>16</v>
      </c>
      <c r="D1042">
        <v>0.1741154702530858</v>
      </c>
      <c r="E1042">
        <v>0.20313791440169071</v>
      </c>
      <c r="F1042">
        <v>0.1077175623222303</v>
      </c>
      <c r="G1042">
        <v>0.51502905302299329</v>
      </c>
      <c r="H1042">
        <v>0.80244186046511645</v>
      </c>
      <c r="I1042">
        <v>2.4183034517888849E-2</v>
      </c>
    </row>
    <row r="1043" spans="1:9" hidden="1">
      <c r="A1043">
        <v>2020</v>
      </c>
      <c r="B1043" t="s">
        <v>52</v>
      </c>
      <c r="C1043">
        <v>17</v>
      </c>
      <c r="D1043">
        <v>0.1735562861100346</v>
      </c>
      <c r="E1043">
        <v>0.29954521233663989</v>
      </c>
      <c r="F1043">
        <v>8.956849401142343E-2</v>
      </c>
      <c r="G1043">
        <v>0.4373300075419021</v>
      </c>
      <c r="H1043">
        <v>0.81799999999999995</v>
      </c>
      <c r="I1043">
        <v>0</v>
      </c>
    </row>
    <row r="1044" spans="1:9" hidden="1">
      <c r="A1044">
        <v>2020</v>
      </c>
      <c r="B1044" t="s">
        <v>54</v>
      </c>
      <c r="C1044">
        <v>17</v>
      </c>
      <c r="D1044">
        <v>0.1211064634736914</v>
      </c>
      <c r="E1044">
        <v>0.27060578036045541</v>
      </c>
      <c r="F1044">
        <v>0.1052165883684839</v>
      </c>
      <c r="G1044">
        <v>0.50307116779736938</v>
      </c>
      <c r="H1044">
        <v>0.81799999999999995</v>
      </c>
      <c r="I1044">
        <v>0</v>
      </c>
    </row>
    <row r="1045" spans="1:9" hidden="1">
      <c r="A1045">
        <v>2020</v>
      </c>
      <c r="B1045" t="s">
        <v>55</v>
      </c>
      <c r="C1045">
        <v>17</v>
      </c>
      <c r="D1045">
        <v>0.16347357680396929</v>
      </c>
      <c r="E1045">
        <v>0.24406909770151139</v>
      </c>
      <c r="F1045">
        <v>0.1024783713145351</v>
      </c>
      <c r="G1045">
        <v>0.48997895417998422</v>
      </c>
      <c r="H1045">
        <v>0.81799999999999995</v>
      </c>
      <c r="I1045">
        <v>0.14130965165815881</v>
      </c>
    </row>
    <row r="1046" spans="1:9" hidden="1">
      <c r="A1046">
        <v>2020</v>
      </c>
      <c r="B1046" t="s">
        <v>52</v>
      </c>
      <c r="C1046">
        <v>18</v>
      </c>
      <c r="D1046">
        <v>0.22789580273270871</v>
      </c>
      <c r="E1046">
        <v>0.2344493124061752</v>
      </c>
      <c r="F1046">
        <v>9.139699238643903E-2</v>
      </c>
      <c r="G1046">
        <v>0.44625789247467701</v>
      </c>
      <c r="H1046">
        <v>0.67500000000000004</v>
      </c>
      <c r="I1046">
        <v>0</v>
      </c>
    </row>
    <row r="1047" spans="1:9" hidden="1">
      <c r="A1047">
        <v>2020</v>
      </c>
      <c r="B1047" t="s">
        <v>54</v>
      </c>
      <c r="C1047">
        <v>18</v>
      </c>
      <c r="D1047">
        <v>0.16038287024617651</v>
      </c>
      <c r="E1047">
        <v>0.21360840189266139</v>
      </c>
      <c r="F1047">
        <v>0.1082818155828329</v>
      </c>
      <c r="G1047">
        <v>0.51772691227832923</v>
      </c>
      <c r="H1047">
        <v>0.67500000000000004</v>
      </c>
      <c r="I1047">
        <v>0</v>
      </c>
    </row>
    <row r="1048" spans="1:9" hidden="1">
      <c r="A1048">
        <v>2020</v>
      </c>
      <c r="B1048" t="s">
        <v>55</v>
      </c>
      <c r="C1048">
        <v>18</v>
      </c>
      <c r="D1048">
        <v>0.21248101098808941</v>
      </c>
      <c r="E1048">
        <v>0.18909321980574159</v>
      </c>
      <c r="F1048">
        <v>0.1035107433766778</v>
      </c>
      <c r="G1048">
        <v>0.49491502582949121</v>
      </c>
      <c r="H1048">
        <v>0.67500000000000004</v>
      </c>
      <c r="I1048">
        <v>2.9724478399192851E-2</v>
      </c>
    </row>
    <row r="1049" spans="1:9" hidden="1">
      <c r="A1049">
        <v>2020</v>
      </c>
      <c r="B1049" t="s">
        <v>52</v>
      </c>
      <c r="C1049">
        <v>19</v>
      </c>
      <c r="D1049">
        <v>0.24516431650830389</v>
      </c>
      <c r="E1049">
        <v>0.13643399269381709</v>
      </c>
      <c r="F1049">
        <v>0.10512329789436339</v>
      </c>
      <c r="G1049">
        <v>0.51327839290351551</v>
      </c>
      <c r="H1049">
        <v>0.91299999999999992</v>
      </c>
      <c r="I1049">
        <v>0</v>
      </c>
    </row>
    <row r="1050" spans="1:9" hidden="1">
      <c r="A1050">
        <v>2020</v>
      </c>
      <c r="B1050" t="s">
        <v>54</v>
      </c>
      <c r="C1050">
        <v>19</v>
      </c>
      <c r="D1050">
        <v>0.16967388198454719</v>
      </c>
      <c r="E1050">
        <v>0.1222441368853681</v>
      </c>
      <c r="F1050">
        <v>0.122478168571572</v>
      </c>
      <c r="G1050">
        <v>0.58560381255851268</v>
      </c>
      <c r="H1050">
        <v>0.91299999999999992</v>
      </c>
      <c r="I1050">
        <v>0</v>
      </c>
    </row>
    <row r="1051" spans="1:9" hidden="1">
      <c r="A1051">
        <v>2020</v>
      </c>
      <c r="B1051" t="s">
        <v>55</v>
      </c>
      <c r="C1051">
        <v>19</v>
      </c>
      <c r="D1051">
        <v>0.2225892556401384</v>
      </c>
      <c r="E1051">
        <v>0.1071550696350278</v>
      </c>
      <c r="F1051">
        <v>0.1159352867361266</v>
      </c>
      <c r="G1051">
        <v>0.55432038798870709</v>
      </c>
      <c r="H1051">
        <v>0.91299999999999992</v>
      </c>
      <c r="I1051">
        <v>3.7293580951783048E-2</v>
      </c>
    </row>
    <row r="1052" spans="1:9" hidden="1">
      <c r="A1052">
        <v>2020</v>
      </c>
      <c r="B1052" t="s">
        <v>52</v>
      </c>
      <c r="C1052">
        <v>20</v>
      </c>
      <c r="D1052">
        <v>0.22746954004938111</v>
      </c>
      <c r="E1052">
        <v>0.23980672478026599</v>
      </c>
      <c r="F1052">
        <v>9.0558736725729283E-2</v>
      </c>
      <c r="G1052">
        <v>0.44216499844462348</v>
      </c>
      <c r="H1052">
        <v>0.80244186046511645</v>
      </c>
      <c r="I1052">
        <v>0</v>
      </c>
    </row>
    <row r="1053" spans="1:9" hidden="1">
      <c r="A1053">
        <v>2020</v>
      </c>
      <c r="B1053" t="s">
        <v>54</v>
      </c>
      <c r="C1053">
        <v>20</v>
      </c>
      <c r="D1053">
        <v>0.16026884617583351</v>
      </c>
      <c r="E1053">
        <v>0.21874338639209059</v>
      </c>
      <c r="F1053">
        <v>0.1074133313476552</v>
      </c>
      <c r="G1053">
        <v>0.51357443608442055</v>
      </c>
      <c r="H1053">
        <v>0.80244186046511645</v>
      </c>
      <c r="I1053">
        <v>0</v>
      </c>
    </row>
    <row r="1054" spans="1:9" hidden="1">
      <c r="A1054">
        <v>2020</v>
      </c>
      <c r="B1054" t="s">
        <v>55</v>
      </c>
      <c r="C1054">
        <v>20</v>
      </c>
      <c r="D1054">
        <v>0.21241600471691721</v>
      </c>
      <c r="E1054">
        <v>0.19371735933470449</v>
      </c>
      <c r="F1054">
        <v>0.1027221421884414</v>
      </c>
      <c r="G1054">
        <v>0.49114449375993691</v>
      </c>
      <c r="H1054">
        <v>0.80244186046511645</v>
      </c>
      <c r="I1054">
        <v>2.3650876455216841E-2</v>
      </c>
    </row>
    <row r="1055" spans="1:9" hidden="1">
      <c r="A1055">
        <v>2020</v>
      </c>
      <c r="B1055" t="s">
        <v>52</v>
      </c>
      <c r="C1055">
        <v>21</v>
      </c>
      <c r="D1055">
        <v>0.18011809793344499</v>
      </c>
      <c r="E1055">
        <v>0.18382076336598191</v>
      </c>
      <c r="F1055">
        <v>7.7184484917339077E-2</v>
      </c>
      <c r="G1055">
        <v>0.55887665378323415</v>
      </c>
      <c r="H1055">
        <v>0.84460132890365469</v>
      </c>
      <c r="I1055">
        <v>0</v>
      </c>
    </row>
    <row r="1056" spans="1:9" hidden="1">
      <c r="A1056">
        <v>2020</v>
      </c>
      <c r="B1056" t="s">
        <v>54</v>
      </c>
      <c r="C1056">
        <v>21</v>
      </c>
      <c r="D1056">
        <v>0.13133689167869139</v>
      </c>
      <c r="E1056">
        <v>0.16914634618081451</v>
      </c>
      <c r="F1056">
        <v>8.9287487628313386E-2</v>
      </c>
      <c r="G1056">
        <v>0.61022927451218079</v>
      </c>
      <c r="H1056">
        <v>0.84460132890365469</v>
      </c>
      <c r="I1056">
        <v>0</v>
      </c>
    </row>
    <row r="1057" spans="1:9" hidden="1">
      <c r="A1057">
        <v>2020</v>
      </c>
      <c r="B1057" t="s">
        <v>55</v>
      </c>
      <c r="C1057">
        <v>21</v>
      </c>
      <c r="D1057">
        <v>0.16920592004709989</v>
      </c>
      <c r="E1057">
        <v>0.15115524167989511</v>
      </c>
      <c r="F1057">
        <v>8.5849168655121003E-2</v>
      </c>
      <c r="G1057">
        <v>0.59378966961788393</v>
      </c>
      <c r="H1057">
        <v>0.84460132890365469</v>
      </c>
      <c r="I1057">
        <v>6.6407392516544372E-2</v>
      </c>
    </row>
    <row r="1058" spans="1:9" hidden="1">
      <c r="A1058">
        <v>2020</v>
      </c>
      <c r="B1058" t="s">
        <v>52</v>
      </c>
      <c r="C1058">
        <v>22</v>
      </c>
      <c r="D1058">
        <v>0.2212662542860028</v>
      </c>
      <c r="E1058">
        <v>0.2308349423158283</v>
      </c>
      <c r="F1058">
        <v>9.3138375885224056E-2</v>
      </c>
      <c r="G1058">
        <v>0.45476042751294471</v>
      </c>
      <c r="H1058">
        <v>0.79</v>
      </c>
      <c r="I1058">
        <v>0</v>
      </c>
    </row>
    <row r="1059" spans="1:9" hidden="1">
      <c r="A1059">
        <v>2020</v>
      </c>
      <c r="B1059" t="s">
        <v>54</v>
      </c>
      <c r="C1059">
        <v>22</v>
      </c>
      <c r="D1059">
        <v>0.1551017439915483</v>
      </c>
      <c r="E1059">
        <v>0.20948395277350559</v>
      </c>
      <c r="F1059">
        <v>0.10990871427089779</v>
      </c>
      <c r="G1059">
        <v>0.52550558896404831</v>
      </c>
      <c r="H1059">
        <v>0.79</v>
      </c>
      <c r="I1059">
        <v>0</v>
      </c>
    </row>
    <row r="1060" spans="1:9" hidden="1">
      <c r="A1060">
        <v>2020</v>
      </c>
      <c r="B1060" t="s">
        <v>55</v>
      </c>
      <c r="C1060">
        <v>22</v>
      </c>
      <c r="D1060">
        <v>0.20582534953492301</v>
      </c>
      <c r="E1060">
        <v>0.18574982956239369</v>
      </c>
      <c r="F1060">
        <v>0.1052402966937768</v>
      </c>
      <c r="G1060">
        <v>0.50318452420890658</v>
      </c>
      <c r="H1060">
        <v>0.79</v>
      </c>
      <c r="I1060">
        <v>7.6861358204665914E-2</v>
      </c>
    </row>
    <row r="1061" spans="1:9" hidden="1">
      <c r="A1061">
        <v>2020</v>
      </c>
      <c r="B1061" t="s">
        <v>52</v>
      </c>
      <c r="C1061">
        <v>23</v>
      </c>
      <c r="D1061">
        <v>0.19149054777239441</v>
      </c>
      <c r="E1061">
        <v>0.16711802820463281</v>
      </c>
      <c r="F1061">
        <v>0.109031367051185</v>
      </c>
      <c r="G1061">
        <v>0.5323600569717879</v>
      </c>
      <c r="H1061">
        <v>0.93099999999999994</v>
      </c>
      <c r="I1061">
        <v>0</v>
      </c>
    </row>
    <row r="1062" spans="1:9" hidden="1">
      <c r="A1062">
        <v>2020</v>
      </c>
      <c r="B1062" t="s">
        <v>54</v>
      </c>
      <c r="C1062">
        <v>23</v>
      </c>
      <c r="D1062">
        <v>0.13035424301314591</v>
      </c>
      <c r="E1062">
        <v>0.1472817195484801</v>
      </c>
      <c r="F1062">
        <v>0.1249485606260113</v>
      </c>
      <c r="G1062">
        <v>0.59741547681236284</v>
      </c>
      <c r="H1062">
        <v>0.93099999999999994</v>
      </c>
      <c r="I1062">
        <v>0</v>
      </c>
    </row>
    <row r="1063" spans="1:9" hidden="1">
      <c r="A1063">
        <v>2020</v>
      </c>
      <c r="B1063" t="s">
        <v>55</v>
      </c>
      <c r="C1063">
        <v>23</v>
      </c>
      <c r="D1063">
        <v>0.1738082623116558</v>
      </c>
      <c r="E1063">
        <v>0.13121684010282711</v>
      </c>
      <c r="F1063">
        <v>0.1202110135942753</v>
      </c>
      <c r="G1063">
        <v>0.5747638839912419</v>
      </c>
      <c r="H1063">
        <v>0.93099999999999994</v>
      </c>
      <c r="I1063">
        <v>2.0168653978784971E-2</v>
      </c>
    </row>
    <row r="1064" spans="1:9" hidden="1">
      <c r="A1064">
        <v>2020</v>
      </c>
      <c r="B1064" t="s">
        <v>52</v>
      </c>
      <c r="C1064">
        <v>24</v>
      </c>
      <c r="D1064">
        <v>0.14592893832342671</v>
      </c>
      <c r="E1064">
        <v>0.33292144163715731</v>
      </c>
      <c r="F1064">
        <v>8.8591230538604682E-2</v>
      </c>
      <c r="G1064">
        <v>0.43255838950081121</v>
      </c>
      <c r="H1064">
        <v>0.85199999999999998</v>
      </c>
      <c r="I1064">
        <v>0</v>
      </c>
    </row>
    <row r="1065" spans="1:9" hidden="1">
      <c r="A1065">
        <v>2020</v>
      </c>
      <c r="B1065" t="s">
        <v>54</v>
      </c>
      <c r="C1065">
        <v>24</v>
      </c>
      <c r="D1065">
        <v>0.1013986894805274</v>
      </c>
      <c r="E1065">
        <v>0.29948867086866121</v>
      </c>
      <c r="F1065">
        <v>0.1036295525489879</v>
      </c>
      <c r="G1065">
        <v>0.49548308710182348</v>
      </c>
      <c r="H1065">
        <v>0.85199999999999998</v>
      </c>
      <c r="I1065">
        <v>0</v>
      </c>
    </row>
    <row r="1066" spans="1:9" hidden="1">
      <c r="A1066">
        <v>2020</v>
      </c>
      <c r="B1066" t="s">
        <v>55</v>
      </c>
      <c r="C1066">
        <v>24</v>
      </c>
      <c r="D1066">
        <v>0.13818244059884499</v>
      </c>
      <c r="E1066">
        <v>0.2727070709545843</v>
      </c>
      <c r="F1066">
        <v>0.1018994631046609</v>
      </c>
      <c r="G1066">
        <v>0.48721102534190991</v>
      </c>
      <c r="H1066">
        <v>0.85199999999999998</v>
      </c>
      <c r="I1066">
        <v>5.5907568304348079E-2</v>
      </c>
    </row>
    <row r="1067" spans="1:9" hidden="1">
      <c r="A1067">
        <v>2020</v>
      </c>
      <c r="B1067" t="s">
        <v>52</v>
      </c>
      <c r="C1067">
        <v>25</v>
      </c>
      <c r="D1067">
        <v>0.13251474771425589</v>
      </c>
      <c r="E1067">
        <v>0.24026664037065351</v>
      </c>
      <c r="F1067">
        <v>0.1066221033454285</v>
      </c>
      <c r="G1067">
        <v>0.520596508569662</v>
      </c>
      <c r="H1067">
        <v>0.873</v>
      </c>
      <c r="I1067">
        <v>0</v>
      </c>
    </row>
    <row r="1068" spans="1:9" hidden="1">
      <c r="A1068">
        <v>2020</v>
      </c>
      <c r="B1068" t="s">
        <v>54</v>
      </c>
      <c r="C1068">
        <v>25</v>
      </c>
      <c r="D1068">
        <v>8.9459741486858896E-2</v>
      </c>
      <c r="E1068">
        <v>0.20999290096187531</v>
      </c>
      <c r="F1068">
        <v>0.1211748916609845</v>
      </c>
      <c r="G1068">
        <v>0.57937246589028124</v>
      </c>
      <c r="H1068">
        <v>0.873</v>
      </c>
      <c r="I1068">
        <v>0</v>
      </c>
    </row>
    <row r="1069" spans="1:9" hidden="1">
      <c r="A1069">
        <v>2020</v>
      </c>
      <c r="B1069" t="s">
        <v>55</v>
      </c>
      <c r="C1069">
        <v>25</v>
      </c>
      <c r="D1069">
        <v>0.12167173200430249</v>
      </c>
      <c r="E1069">
        <v>0.19083680986715429</v>
      </c>
      <c r="F1069">
        <v>0.1189165900900313</v>
      </c>
      <c r="G1069">
        <v>0.56857486803851176</v>
      </c>
      <c r="H1069">
        <v>0.873</v>
      </c>
      <c r="I1069">
        <v>6.4166202234691924E-2</v>
      </c>
    </row>
    <row r="1070" spans="1:9" hidden="1">
      <c r="A1070">
        <v>2020</v>
      </c>
      <c r="B1070" t="s">
        <v>52</v>
      </c>
      <c r="C1070">
        <v>26</v>
      </c>
      <c r="D1070">
        <v>0.2100695439820571</v>
      </c>
      <c r="E1070">
        <v>0.17640867962894399</v>
      </c>
      <c r="F1070">
        <v>0.10429375181818459</v>
      </c>
      <c r="G1070">
        <v>0.50922802457081418</v>
      </c>
      <c r="H1070">
        <v>0.82700000000000007</v>
      </c>
      <c r="I1070">
        <v>0</v>
      </c>
    </row>
    <row r="1071" spans="1:9" hidden="1">
      <c r="A1071">
        <v>2020</v>
      </c>
      <c r="B1071" t="s">
        <v>54</v>
      </c>
      <c r="C1071">
        <v>26</v>
      </c>
      <c r="D1071">
        <v>0.14452677195330729</v>
      </c>
      <c r="E1071">
        <v>0.15712774293487641</v>
      </c>
      <c r="F1071">
        <v>0.1207940299655893</v>
      </c>
      <c r="G1071">
        <v>0.57755145514622697</v>
      </c>
      <c r="H1071">
        <v>0.82700000000000007</v>
      </c>
      <c r="I1071">
        <v>0</v>
      </c>
    </row>
    <row r="1072" spans="1:9" hidden="1">
      <c r="A1072">
        <v>2020</v>
      </c>
      <c r="B1072" t="s">
        <v>55</v>
      </c>
      <c r="C1072">
        <v>26</v>
      </c>
      <c r="D1072">
        <v>0.19183027777376219</v>
      </c>
      <c r="E1072">
        <v>0.13935328423493071</v>
      </c>
      <c r="F1072">
        <v>0.1156863394617136</v>
      </c>
      <c r="G1072">
        <v>0.55313009852959338</v>
      </c>
      <c r="H1072">
        <v>0.82700000000000007</v>
      </c>
      <c r="I1072">
        <v>2.6146499737752689E-2</v>
      </c>
    </row>
    <row r="1073" spans="1:9" hidden="1">
      <c r="A1073">
        <v>2020</v>
      </c>
      <c r="B1073" t="s">
        <v>52</v>
      </c>
      <c r="C1073">
        <v>27</v>
      </c>
      <c r="D1073">
        <v>0.18571489923749121</v>
      </c>
      <c r="E1073">
        <v>0.2374333717944539</v>
      </c>
      <c r="F1073">
        <v>9.806013962695885E-2</v>
      </c>
      <c r="G1073">
        <v>0.47879158934109622</v>
      </c>
      <c r="H1073">
        <v>0.87599999999999989</v>
      </c>
      <c r="I1073">
        <v>0</v>
      </c>
    </row>
    <row r="1074" spans="1:9" hidden="1">
      <c r="A1074">
        <v>2020</v>
      </c>
      <c r="B1074" t="s">
        <v>54</v>
      </c>
      <c r="C1074">
        <v>27</v>
      </c>
      <c r="D1074">
        <v>0.12830219177183541</v>
      </c>
      <c r="E1074">
        <v>0.21236199719802901</v>
      </c>
      <c r="F1074">
        <v>0.1140464589703878</v>
      </c>
      <c r="G1074">
        <v>0.54528935205974782</v>
      </c>
      <c r="H1074">
        <v>0.87599999999999989</v>
      </c>
      <c r="I1074">
        <v>0</v>
      </c>
    </row>
    <row r="1075" spans="1:9" hidden="1">
      <c r="A1075">
        <v>2020</v>
      </c>
      <c r="B1075" t="s">
        <v>55</v>
      </c>
      <c r="C1075">
        <v>27</v>
      </c>
      <c r="D1075">
        <v>0.1719997421002219</v>
      </c>
      <c r="E1075">
        <v>0.19022430444255259</v>
      </c>
      <c r="F1075">
        <v>0.1103172130065523</v>
      </c>
      <c r="G1075">
        <v>0.52745874045067298</v>
      </c>
      <c r="H1075">
        <v>0.87599999999999989</v>
      </c>
      <c r="I1075">
        <v>4.2229952765330793E-2</v>
      </c>
    </row>
    <row r="1076" spans="1:9" hidden="1">
      <c r="A1076">
        <v>2020</v>
      </c>
      <c r="B1076" t="s">
        <v>52</v>
      </c>
      <c r="C1076">
        <v>28</v>
      </c>
      <c r="D1076">
        <v>0.1619954192900899</v>
      </c>
      <c r="E1076">
        <v>0.22865032193548551</v>
      </c>
      <c r="F1076">
        <v>7.2644530812939409E-2</v>
      </c>
      <c r="G1076">
        <v>0.53670972796148497</v>
      </c>
      <c r="H1076">
        <v>0.77357142857142847</v>
      </c>
      <c r="I1076">
        <v>0</v>
      </c>
    </row>
    <row r="1077" spans="1:9" hidden="1">
      <c r="A1077">
        <v>2020</v>
      </c>
      <c r="B1077" t="s">
        <v>54</v>
      </c>
      <c r="C1077">
        <v>28</v>
      </c>
      <c r="D1077">
        <v>0.11898696981858289</v>
      </c>
      <c r="E1077">
        <v>0.21094471145310811</v>
      </c>
      <c r="F1077">
        <v>8.4193739287688127E-2</v>
      </c>
      <c r="G1077">
        <v>0.58587457944062082</v>
      </c>
      <c r="H1077">
        <v>0.77357142857142847</v>
      </c>
      <c r="I1077">
        <v>0</v>
      </c>
    </row>
    <row r="1078" spans="1:9" hidden="1">
      <c r="A1078">
        <v>2020</v>
      </c>
      <c r="B1078" t="s">
        <v>55</v>
      </c>
      <c r="C1078">
        <v>28</v>
      </c>
      <c r="D1078">
        <v>0.1543317115585191</v>
      </c>
      <c r="E1078">
        <v>0.1899730850869624</v>
      </c>
      <c r="F1078">
        <v>8.1707596588730863E-2</v>
      </c>
      <c r="G1078">
        <v>0.57398760676578764</v>
      </c>
      <c r="H1078">
        <v>0.77357142857142847</v>
      </c>
      <c r="I1078">
        <v>7.4330731867287031E-2</v>
      </c>
    </row>
    <row r="1079" spans="1:9" hidden="1">
      <c r="A1079">
        <v>2020</v>
      </c>
      <c r="B1079" t="s">
        <v>52</v>
      </c>
      <c r="C1079">
        <v>29</v>
      </c>
      <c r="D1079">
        <v>0.14523083608181481</v>
      </c>
      <c r="E1079">
        <v>0.17012410468932351</v>
      </c>
      <c r="F1079">
        <v>8.5443359410359576E-2</v>
      </c>
      <c r="G1079">
        <v>0.59920169981850202</v>
      </c>
      <c r="H1079">
        <v>0.78714285714285714</v>
      </c>
      <c r="I1079">
        <v>0</v>
      </c>
    </row>
    <row r="1080" spans="1:9" hidden="1">
      <c r="A1080">
        <v>2020</v>
      </c>
      <c r="B1080" t="s">
        <v>54</v>
      </c>
      <c r="C1080">
        <v>29</v>
      </c>
      <c r="D1080">
        <v>0.10424428937640209</v>
      </c>
      <c r="E1080">
        <v>0.15281060709086289</v>
      </c>
      <c r="F1080">
        <v>9.679936317319536E-2</v>
      </c>
      <c r="G1080">
        <v>0.64614574035953964</v>
      </c>
      <c r="H1080">
        <v>0.78714285714285714</v>
      </c>
      <c r="I1080">
        <v>0</v>
      </c>
    </row>
    <row r="1081" spans="1:9" hidden="1">
      <c r="A1081">
        <v>2020</v>
      </c>
      <c r="B1081" t="s">
        <v>55</v>
      </c>
      <c r="C1081">
        <v>29</v>
      </c>
      <c r="D1081">
        <v>0.1348385533862316</v>
      </c>
      <c r="E1081">
        <v>0.13824999807974489</v>
      </c>
      <c r="F1081">
        <v>9.4025994054810977E-2</v>
      </c>
      <c r="G1081">
        <v>0.63288545447921252</v>
      </c>
      <c r="H1081">
        <v>0.78714285714285714</v>
      </c>
      <c r="I1081">
        <v>7.3659398307615864E-2</v>
      </c>
    </row>
    <row r="1082" spans="1:9" hidden="1">
      <c r="A1082">
        <v>2020</v>
      </c>
      <c r="B1082" t="s">
        <v>52</v>
      </c>
      <c r="C1082">
        <v>30</v>
      </c>
      <c r="D1082">
        <v>0.2196123235024619</v>
      </c>
      <c r="E1082">
        <v>0.12769200629803981</v>
      </c>
      <c r="F1082">
        <v>0.110952997693483</v>
      </c>
      <c r="G1082">
        <v>0.54174267250601527</v>
      </c>
      <c r="H1082">
        <v>0.871</v>
      </c>
      <c r="I1082">
        <v>0</v>
      </c>
    </row>
    <row r="1083" spans="1:9" hidden="1">
      <c r="A1083">
        <v>2020</v>
      </c>
      <c r="B1083" t="s">
        <v>54</v>
      </c>
      <c r="C1083">
        <v>30</v>
      </c>
      <c r="D1083">
        <v>0.14992822422612159</v>
      </c>
      <c r="E1083">
        <v>0.1128594978752281</v>
      </c>
      <c r="F1083">
        <v>0.12751688653536791</v>
      </c>
      <c r="G1083">
        <v>0.60969539136328244</v>
      </c>
      <c r="H1083">
        <v>0.871</v>
      </c>
      <c r="I1083">
        <v>0</v>
      </c>
    </row>
    <row r="1084" spans="1:9" hidden="1">
      <c r="A1084">
        <v>2020</v>
      </c>
      <c r="B1084" t="s">
        <v>55</v>
      </c>
      <c r="C1084">
        <v>30</v>
      </c>
      <c r="D1084">
        <v>0.1979835484947351</v>
      </c>
      <c r="E1084">
        <v>9.9581646768914359E-2</v>
      </c>
      <c r="F1084">
        <v>0.1215013666747051</v>
      </c>
      <c r="G1084">
        <v>0.58093343806164544</v>
      </c>
      <c r="H1084">
        <v>0.871</v>
      </c>
      <c r="I1084">
        <v>1.8023340881575568E-2</v>
      </c>
    </row>
    <row r="1085" spans="1:9" hidden="1">
      <c r="A1085">
        <v>2020</v>
      </c>
      <c r="B1085" t="s">
        <v>52</v>
      </c>
      <c r="C1085">
        <v>31</v>
      </c>
      <c r="D1085">
        <v>0.21647395394710511</v>
      </c>
      <c r="E1085">
        <v>0.248222515591765</v>
      </c>
      <c r="F1085">
        <v>9.0997281110219777E-2</v>
      </c>
      <c r="G1085">
        <v>0.44430624935091012</v>
      </c>
      <c r="H1085">
        <v>0.78400000000000003</v>
      </c>
      <c r="I1085">
        <v>0</v>
      </c>
    </row>
    <row r="1086" spans="1:9" hidden="1">
      <c r="A1086">
        <v>2020</v>
      </c>
      <c r="B1086" t="s">
        <v>54</v>
      </c>
      <c r="C1086">
        <v>31</v>
      </c>
      <c r="D1086">
        <v>0.15207506739919641</v>
      </c>
      <c r="E1086">
        <v>0.22575701453045111</v>
      </c>
      <c r="F1086">
        <v>0.10761746405074139</v>
      </c>
      <c r="G1086">
        <v>0.51455045401961097</v>
      </c>
      <c r="H1086">
        <v>0.78400000000000003</v>
      </c>
      <c r="I1086">
        <v>0</v>
      </c>
    </row>
    <row r="1087" spans="1:9" hidden="1">
      <c r="A1087">
        <v>2020</v>
      </c>
      <c r="B1087" t="s">
        <v>55</v>
      </c>
      <c r="C1087">
        <v>31</v>
      </c>
      <c r="D1087">
        <v>0.2022681739298379</v>
      </c>
      <c r="E1087">
        <v>0.2006348043126101</v>
      </c>
      <c r="F1087">
        <v>0.1032809076255392</v>
      </c>
      <c r="G1087">
        <v>0.49381611413201287</v>
      </c>
      <c r="H1087">
        <v>0.78400000000000003</v>
      </c>
      <c r="I1087">
        <v>2.6440445943920209E-2</v>
      </c>
    </row>
    <row r="1088" spans="1:9" hidden="1">
      <c r="A1088">
        <v>2020</v>
      </c>
      <c r="B1088" t="s">
        <v>52</v>
      </c>
      <c r="C1088">
        <v>32</v>
      </c>
      <c r="D1088">
        <v>0.27507814834521038</v>
      </c>
      <c r="E1088">
        <v>0.22502819497640661</v>
      </c>
      <c r="F1088">
        <v>8.4977888269843233E-2</v>
      </c>
      <c r="G1088">
        <v>0.41491576840853978</v>
      </c>
      <c r="H1088">
        <v>0.80244186046511645</v>
      </c>
      <c r="I1088">
        <v>0</v>
      </c>
    </row>
    <row r="1089" spans="1:9" hidden="1">
      <c r="A1089">
        <v>2020</v>
      </c>
      <c r="B1089" t="s">
        <v>54</v>
      </c>
      <c r="C1089">
        <v>32</v>
      </c>
      <c r="D1089">
        <v>0.1974066087479219</v>
      </c>
      <c r="E1089">
        <v>0.20906929021136811</v>
      </c>
      <c r="F1089">
        <v>0.10266289333127369</v>
      </c>
      <c r="G1089">
        <v>0.49086120770943631</v>
      </c>
      <c r="H1089">
        <v>0.80244186046511645</v>
      </c>
      <c r="I1089">
        <v>0</v>
      </c>
    </row>
    <row r="1090" spans="1:9" hidden="1">
      <c r="A1090">
        <v>2020</v>
      </c>
      <c r="B1090" t="s">
        <v>55</v>
      </c>
      <c r="C1090">
        <v>32</v>
      </c>
      <c r="D1090">
        <v>0.25792587231369751</v>
      </c>
      <c r="E1090">
        <v>0.18252356739972289</v>
      </c>
      <c r="F1090">
        <v>9.6786431053817276E-2</v>
      </c>
      <c r="G1090">
        <v>0.46276412923276239</v>
      </c>
      <c r="H1090">
        <v>0.80244186046511645</v>
      </c>
      <c r="I1090">
        <v>0.2432273331101216</v>
      </c>
    </row>
    <row r="1091" spans="1:9" hidden="1">
      <c r="A1091">
        <v>2020</v>
      </c>
      <c r="B1091" t="s">
        <v>52</v>
      </c>
      <c r="C1091">
        <v>34</v>
      </c>
      <c r="D1091">
        <v>0.13238293865955911</v>
      </c>
      <c r="E1091">
        <v>0.26932323918571421</v>
      </c>
      <c r="F1091">
        <v>0.1017051224643003</v>
      </c>
      <c r="G1091">
        <v>0.49658869969042652</v>
      </c>
      <c r="H1091">
        <v>0.80244186046511645</v>
      </c>
      <c r="I1091">
        <v>0</v>
      </c>
    </row>
    <row r="1092" spans="1:9" hidden="1">
      <c r="A1092">
        <v>2020</v>
      </c>
      <c r="B1092" t="s">
        <v>54</v>
      </c>
      <c r="C1092">
        <v>34</v>
      </c>
      <c r="D1092">
        <v>9.0000758843673187E-2</v>
      </c>
      <c r="E1092">
        <v>0.23704767260123419</v>
      </c>
      <c r="F1092">
        <v>0.116401600168459</v>
      </c>
      <c r="G1092">
        <v>0.55654996838663362</v>
      </c>
      <c r="H1092">
        <v>0.80244186046511645</v>
      </c>
      <c r="I1092">
        <v>0</v>
      </c>
    </row>
    <row r="1093" spans="1:9" hidden="1">
      <c r="A1093">
        <v>2020</v>
      </c>
      <c r="B1093" t="s">
        <v>55</v>
      </c>
      <c r="C1093">
        <v>34</v>
      </c>
      <c r="D1093">
        <v>0.1226232374986964</v>
      </c>
      <c r="E1093">
        <v>0.21580315317643611</v>
      </c>
      <c r="F1093">
        <v>0.11443353482329099</v>
      </c>
      <c r="G1093">
        <v>0.54714007450157642</v>
      </c>
      <c r="H1093">
        <v>0.80244186046511645</v>
      </c>
      <c r="I1093">
        <v>3.180472338840188E-2</v>
      </c>
    </row>
    <row r="1094" spans="1:9" hidden="1">
      <c r="A1094">
        <v>2020</v>
      </c>
      <c r="B1094" t="s">
        <v>52</v>
      </c>
      <c r="C1094">
        <v>35</v>
      </c>
      <c r="D1094">
        <v>0.22023336648244979</v>
      </c>
      <c r="E1094">
        <v>0.21406023983528519</v>
      </c>
      <c r="F1094">
        <v>9.6165522553921717E-2</v>
      </c>
      <c r="G1094">
        <v>0.46954087112834308</v>
      </c>
      <c r="H1094">
        <v>0.83599999999999997</v>
      </c>
      <c r="I1094">
        <v>0</v>
      </c>
    </row>
    <row r="1095" spans="1:9" hidden="1">
      <c r="A1095">
        <v>2020</v>
      </c>
      <c r="B1095" t="s">
        <v>54</v>
      </c>
      <c r="C1095">
        <v>35</v>
      </c>
      <c r="D1095">
        <v>0.15365479827103981</v>
      </c>
      <c r="E1095">
        <v>0.19335113673873189</v>
      </c>
      <c r="F1095">
        <v>0.1129495161569664</v>
      </c>
      <c r="G1095">
        <v>0.54004454883326203</v>
      </c>
      <c r="H1095">
        <v>0.83599999999999997</v>
      </c>
      <c r="I1095">
        <v>0</v>
      </c>
    </row>
    <row r="1096" spans="1:9" hidden="1">
      <c r="A1096">
        <v>2020</v>
      </c>
      <c r="B1096" t="s">
        <v>55</v>
      </c>
      <c r="C1096">
        <v>35</v>
      </c>
      <c r="D1096">
        <v>0.20378132249596759</v>
      </c>
      <c r="E1096">
        <v>0.17134067075063941</v>
      </c>
      <c r="F1096">
        <v>0.10808623279138301</v>
      </c>
      <c r="G1096">
        <v>0.51679177396200993</v>
      </c>
      <c r="H1096">
        <v>0.83599999999999997</v>
      </c>
      <c r="I1096">
        <v>3.5204826530669218E-2</v>
      </c>
    </row>
    <row r="1097" spans="1:9" hidden="1">
      <c r="A1097">
        <v>2020</v>
      </c>
      <c r="B1097" t="s">
        <v>52</v>
      </c>
      <c r="C1097">
        <v>36</v>
      </c>
      <c r="D1097">
        <v>0.1161596458242623</v>
      </c>
      <c r="E1097">
        <v>0.30704780509997209</v>
      </c>
      <c r="F1097">
        <v>9.8050079522759473E-2</v>
      </c>
      <c r="G1097">
        <v>0.47874246955300609</v>
      </c>
      <c r="H1097">
        <v>0.84499999999999997</v>
      </c>
      <c r="I1097">
        <v>0</v>
      </c>
    </row>
    <row r="1098" spans="1:9" hidden="1">
      <c r="A1098">
        <v>2020</v>
      </c>
      <c r="B1098" t="s">
        <v>54</v>
      </c>
      <c r="C1098">
        <v>36</v>
      </c>
      <c r="D1098">
        <v>7.9130383080974032E-2</v>
      </c>
      <c r="E1098">
        <v>0.27079565953305751</v>
      </c>
      <c r="F1098">
        <v>0.1124444200792059</v>
      </c>
      <c r="G1098">
        <v>0.53762953730676255</v>
      </c>
      <c r="H1098">
        <v>0.84499999999999997</v>
      </c>
      <c r="I1098">
        <v>0</v>
      </c>
    </row>
    <row r="1099" spans="1:9" hidden="1">
      <c r="A1099">
        <v>2020</v>
      </c>
      <c r="B1099" t="s">
        <v>55</v>
      </c>
      <c r="C1099">
        <v>36</v>
      </c>
      <c r="D1099">
        <v>0.1085265659898722</v>
      </c>
      <c r="E1099">
        <v>0.2481589685532932</v>
      </c>
      <c r="F1099">
        <v>0.1112752190346696</v>
      </c>
      <c r="G1099">
        <v>0.53203924642216505</v>
      </c>
      <c r="H1099">
        <v>0.84499999999999997</v>
      </c>
      <c r="I1099">
        <v>0.16256956844650711</v>
      </c>
    </row>
    <row r="1100" spans="1:9" hidden="1">
      <c r="A1100">
        <v>2020</v>
      </c>
      <c r="B1100" t="s">
        <v>52</v>
      </c>
      <c r="C1100">
        <v>37</v>
      </c>
      <c r="D1100">
        <v>0.17328737687597939</v>
      </c>
      <c r="E1100">
        <v>0.26583257837503799</v>
      </c>
      <c r="F1100">
        <v>9.5345082176404403E-2</v>
      </c>
      <c r="G1100">
        <v>0.46553496257257831</v>
      </c>
      <c r="H1100">
        <v>0.752</v>
      </c>
      <c r="I1100">
        <v>0</v>
      </c>
    </row>
    <row r="1101" spans="1:9" hidden="1">
      <c r="A1101">
        <v>2020</v>
      </c>
      <c r="B1101" t="s">
        <v>54</v>
      </c>
      <c r="C1101">
        <v>37</v>
      </c>
      <c r="D1101">
        <v>0.1198892872232321</v>
      </c>
      <c r="E1101">
        <v>0.2381054668601206</v>
      </c>
      <c r="F1101">
        <v>0.11104876105972671</v>
      </c>
      <c r="G1101">
        <v>0.5309564848569206</v>
      </c>
      <c r="H1101">
        <v>0.752</v>
      </c>
      <c r="I1101">
        <v>0</v>
      </c>
    </row>
    <row r="1102" spans="1:9" hidden="1">
      <c r="A1102">
        <v>2020</v>
      </c>
      <c r="B1102" t="s">
        <v>55</v>
      </c>
      <c r="C1102">
        <v>37</v>
      </c>
      <c r="D1102">
        <v>0.1615263052278858</v>
      </c>
      <c r="E1102">
        <v>0.21435209432342661</v>
      </c>
      <c r="F1102">
        <v>0.1079553958807354</v>
      </c>
      <c r="G1102">
        <v>0.51616620456795215</v>
      </c>
      <c r="H1102">
        <v>0.752</v>
      </c>
      <c r="I1102">
        <v>3.9617982566461873E-2</v>
      </c>
    </row>
    <row r="1103" spans="1:9" hidden="1">
      <c r="A1103">
        <v>2020</v>
      </c>
      <c r="B1103" t="s">
        <v>52</v>
      </c>
      <c r="C1103">
        <v>38</v>
      </c>
      <c r="D1103">
        <v>0.18835330890605481</v>
      </c>
      <c r="E1103">
        <v>0.1646307948929841</v>
      </c>
      <c r="F1103">
        <v>0.10998748194068721</v>
      </c>
      <c r="G1103">
        <v>0.53702841426027392</v>
      </c>
      <c r="H1103">
        <v>0.89200000000000002</v>
      </c>
      <c r="I1103">
        <v>0</v>
      </c>
    </row>
    <row r="1104" spans="1:9" hidden="1">
      <c r="A1104">
        <v>2020</v>
      </c>
      <c r="B1104" t="s">
        <v>54</v>
      </c>
      <c r="C1104">
        <v>38</v>
      </c>
      <c r="D1104">
        <v>0.12796180935244281</v>
      </c>
      <c r="E1104">
        <v>0.14479911449936561</v>
      </c>
      <c r="F1104">
        <v>0.12579180452827951</v>
      </c>
      <c r="G1104">
        <v>0.60144727161991207</v>
      </c>
      <c r="H1104">
        <v>0.89200000000000002</v>
      </c>
      <c r="I1104">
        <v>0</v>
      </c>
    </row>
    <row r="1105" spans="1:9" hidden="1">
      <c r="A1105">
        <v>2020</v>
      </c>
      <c r="B1105" t="s">
        <v>55</v>
      </c>
      <c r="C1105">
        <v>38</v>
      </c>
      <c r="D1105">
        <v>0.17073979717598409</v>
      </c>
      <c r="E1105">
        <v>0.12909688947867201</v>
      </c>
      <c r="F1105">
        <v>0.1211084628684925</v>
      </c>
      <c r="G1105">
        <v>0.57905485047685146</v>
      </c>
      <c r="H1105">
        <v>0.89200000000000002</v>
      </c>
      <c r="I1105">
        <v>2.2910580755492842E-2</v>
      </c>
    </row>
    <row r="1106" spans="1:9" hidden="1">
      <c r="A1106">
        <v>2020</v>
      </c>
      <c r="B1106" t="s">
        <v>52</v>
      </c>
      <c r="C1106">
        <v>39</v>
      </c>
      <c r="D1106">
        <v>0.20337401488777579</v>
      </c>
      <c r="E1106">
        <v>0.31680300683885948</v>
      </c>
      <c r="F1106">
        <v>8.1566034880195384E-2</v>
      </c>
      <c r="G1106">
        <v>0.39825694339316942</v>
      </c>
      <c r="H1106">
        <v>0.83299999999999996</v>
      </c>
      <c r="I1106">
        <v>0</v>
      </c>
    </row>
    <row r="1107" spans="1:9" hidden="1">
      <c r="A1107">
        <v>2020</v>
      </c>
      <c r="B1107" t="s">
        <v>54</v>
      </c>
      <c r="C1107">
        <v>39</v>
      </c>
      <c r="D1107">
        <v>0.14450699760489849</v>
      </c>
      <c r="E1107">
        <v>0.2914274278260946</v>
      </c>
      <c r="F1107">
        <v>9.7567400906352714E-2</v>
      </c>
      <c r="G1107">
        <v>0.46649817366265411</v>
      </c>
      <c r="H1107">
        <v>0.83299999999999996</v>
      </c>
      <c r="I1107">
        <v>0</v>
      </c>
    </row>
    <row r="1108" spans="1:9" hidden="1">
      <c r="A1108">
        <v>2020</v>
      </c>
      <c r="B1108" t="s">
        <v>55</v>
      </c>
      <c r="C1108">
        <v>39</v>
      </c>
      <c r="D1108">
        <v>0.19364768603604379</v>
      </c>
      <c r="E1108">
        <v>0.26094521680448413</v>
      </c>
      <c r="F1108">
        <v>9.4340011702341825E-2</v>
      </c>
      <c r="G1108">
        <v>0.45106708545713009</v>
      </c>
      <c r="H1108">
        <v>0.83299999999999996</v>
      </c>
      <c r="I1108">
        <v>4.4194353326582003E-2</v>
      </c>
    </row>
    <row r="1109" spans="1:9" hidden="1">
      <c r="A1109">
        <v>2020</v>
      </c>
      <c r="B1109" t="s">
        <v>52</v>
      </c>
      <c r="C1109">
        <v>40</v>
      </c>
      <c r="D1109">
        <v>0.1655851934772451</v>
      </c>
      <c r="E1109">
        <v>0.19125627205495091</v>
      </c>
      <c r="F1109">
        <v>7.8390984932806634E-2</v>
      </c>
      <c r="G1109">
        <v>0.56476754953499742</v>
      </c>
      <c r="H1109">
        <v>0.75500000000000012</v>
      </c>
      <c r="I1109">
        <v>0</v>
      </c>
    </row>
    <row r="1110" spans="1:9" hidden="1">
      <c r="A1110">
        <v>2020</v>
      </c>
      <c r="B1110" t="s">
        <v>54</v>
      </c>
      <c r="C1110">
        <v>40</v>
      </c>
      <c r="D1110">
        <v>0.1203624468620617</v>
      </c>
      <c r="E1110">
        <v>0.17485153360939021</v>
      </c>
      <c r="F1110">
        <v>9.0198920219199383E-2</v>
      </c>
      <c r="G1110">
        <v>0.61458709930934874</v>
      </c>
      <c r="H1110">
        <v>0.75500000000000012</v>
      </c>
      <c r="I1110">
        <v>0</v>
      </c>
    </row>
    <row r="1111" spans="1:9" hidden="1">
      <c r="A1111">
        <v>2020</v>
      </c>
      <c r="B1111" t="s">
        <v>55</v>
      </c>
      <c r="C1111">
        <v>40</v>
      </c>
      <c r="D1111">
        <v>0.15556059788774451</v>
      </c>
      <c r="E1111">
        <v>0.15709429689990351</v>
      </c>
      <c r="F1111">
        <v>8.718213501552538E-2</v>
      </c>
      <c r="G1111">
        <v>0.60016297019682674</v>
      </c>
      <c r="H1111">
        <v>0.75500000000000012</v>
      </c>
      <c r="I1111">
        <v>6.5159813125447455E-2</v>
      </c>
    </row>
    <row r="1112" spans="1:9" hidden="1">
      <c r="A1112">
        <v>2020</v>
      </c>
      <c r="B1112" t="s">
        <v>52</v>
      </c>
      <c r="C1112">
        <v>41</v>
      </c>
      <c r="D1112">
        <v>0.18855135875060741</v>
      </c>
      <c r="E1112">
        <v>0.1176301087388619</v>
      </c>
      <c r="F1112">
        <v>0.11794355248872281</v>
      </c>
      <c r="G1112">
        <v>0.57587498002180781</v>
      </c>
      <c r="H1112">
        <v>0.78799999999999992</v>
      </c>
      <c r="I1112">
        <v>0</v>
      </c>
    </row>
    <row r="1113" spans="1:9" hidden="1">
      <c r="A1113">
        <v>2020</v>
      </c>
      <c r="B1113" t="s">
        <v>54</v>
      </c>
      <c r="C1113">
        <v>41</v>
      </c>
      <c r="D1113">
        <v>0.12665235586435949</v>
      </c>
      <c r="E1113">
        <v>0.10229391901362329</v>
      </c>
      <c r="F1113">
        <v>0.13337050036566811</v>
      </c>
      <c r="G1113">
        <v>0.63768322475634898</v>
      </c>
      <c r="H1113">
        <v>0.78799999999999992</v>
      </c>
      <c r="I1113">
        <v>0</v>
      </c>
    </row>
    <row r="1114" spans="1:9" hidden="1">
      <c r="A1114">
        <v>2020</v>
      </c>
      <c r="B1114" t="s">
        <v>55</v>
      </c>
      <c r="C1114">
        <v>41</v>
      </c>
      <c r="D1114">
        <v>0.16856438360002321</v>
      </c>
      <c r="E1114">
        <v>9.0969926743854665E-2</v>
      </c>
      <c r="F1114">
        <v>0.12807963481068541</v>
      </c>
      <c r="G1114">
        <v>0.61238605484543673</v>
      </c>
      <c r="H1114">
        <v>0.78799999999999992</v>
      </c>
      <c r="I1114">
        <v>4.8558640802914929E-2</v>
      </c>
    </row>
    <row r="1115" spans="1:9" hidden="1">
      <c r="A1115">
        <v>2020</v>
      </c>
      <c r="B1115" t="s">
        <v>52</v>
      </c>
      <c r="C1115">
        <v>42</v>
      </c>
      <c r="D1115">
        <v>0.1397649895640114</v>
      </c>
      <c r="E1115">
        <v>0.26703172378103862</v>
      </c>
      <c r="F1115">
        <v>0.1008397725020542</v>
      </c>
      <c r="G1115">
        <v>0.49236351415289581</v>
      </c>
      <c r="H1115">
        <v>0.80244186046511645</v>
      </c>
      <c r="I1115">
        <v>0</v>
      </c>
    </row>
    <row r="1116" spans="1:9" hidden="1">
      <c r="A1116">
        <v>2020</v>
      </c>
      <c r="B1116" t="s">
        <v>54</v>
      </c>
      <c r="C1116">
        <v>42</v>
      </c>
      <c r="D1116">
        <v>9.5278994176382956E-2</v>
      </c>
      <c r="E1116">
        <v>0.2356727336513175</v>
      </c>
      <c r="F1116">
        <v>0.1157264402221579</v>
      </c>
      <c r="G1116">
        <v>0.55332183195014151</v>
      </c>
      <c r="H1116">
        <v>0.80244186046511645</v>
      </c>
      <c r="I1116">
        <v>0</v>
      </c>
    </row>
    <row r="1117" spans="1:9" hidden="1">
      <c r="A1117">
        <v>2020</v>
      </c>
      <c r="B1117" t="s">
        <v>55</v>
      </c>
      <c r="C1117">
        <v>42</v>
      </c>
      <c r="D1117">
        <v>0.12954231739154809</v>
      </c>
      <c r="E1117">
        <v>0.21410130817463749</v>
      </c>
      <c r="F1117">
        <v>0.11353110065395371</v>
      </c>
      <c r="G1117">
        <v>0.54282527377986067</v>
      </c>
      <c r="H1117">
        <v>0.80244186046511645</v>
      </c>
      <c r="I1117">
        <v>5.2984022303206292E-2</v>
      </c>
    </row>
    <row r="1118" spans="1:9" hidden="1">
      <c r="A1118">
        <v>2020</v>
      </c>
      <c r="B1118" t="s">
        <v>52</v>
      </c>
      <c r="C1118">
        <v>44</v>
      </c>
      <c r="D1118">
        <v>0.1734534523062353</v>
      </c>
      <c r="E1118">
        <v>0.1835345702790534</v>
      </c>
      <c r="F1118">
        <v>0.10930684805243129</v>
      </c>
      <c r="G1118">
        <v>0.53370512936227998</v>
      </c>
      <c r="H1118">
        <v>0.91700000000000004</v>
      </c>
      <c r="I1118">
        <v>0</v>
      </c>
    </row>
    <row r="1119" spans="1:9" hidden="1">
      <c r="A1119">
        <v>2020</v>
      </c>
      <c r="B1119" t="s">
        <v>54</v>
      </c>
      <c r="C1119">
        <v>44</v>
      </c>
      <c r="D1119">
        <v>0.1176036336425746</v>
      </c>
      <c r="E1119">
        <v>0.16110290969513311</v>
      </c>
      <c r="F1119">
        <v>0.1247633804120576</v>
      </c>
      <c r="G1119">
        <v>0.5965300762502348</v>
      </c>
      <c r="H1119">
        <v>0.91700000000000004</v>
      </c>
      <c r="I1119">
        <v>0</v>
      </c>
    </row>
    <row r="1120" spans="1:9" hidden="1">
      <c r="A1120">
        <v>2020</v>
      </c>
      <c r="B1120" t="s">
        <v>55</v>
      </c>
      <c r="C1120">
        <v>44</v>
      </c>
      <c r="D1120">
        <v>0.15770888355924681</v>
      </c>
      <c r="E1120">
        <v>0.1443558155160983</v>
      </c>
      <c r="F1120">
        <v>0.1207230796951978</v>
      </c>
      <c r="G1120">
        <v>0.57721222122945715</v>
      </c>
      <c r="H1120">
        <v>0.91700000000000004</v>
      </c>
      <c r="I1120">
        <v>2.5495328493892459E-2</v>
      </c>
    </row>
    <row r="1121" spans="1:9" hidden="1">
      <c r="A1121">
        <v>2020</v>
      </c>
      <c r="B1121" t="s">
        <v>52</v>
      </c>
      <c r="C1121">
        <v>45</v>
      </c>
      <c r="D1121">
        <v>0.16846704339725371</v>
      </c>
      <c r="E1121">
        <v>0.17485085040862161</v>
      </c>
      <c r="F1121">
        <v>8.0689883012059246E-2</v>
      </c>
      <c r="G1121">
        <v>0.57599222318206555</v>
      </c>
      <c r="H1121">
        <v>0.87857142857142845</v>
      </c>
      <c r="I1121">
        <v>0</v>
      </c>
    </row>
    <row r="1122" spans="1:9" hidden="1">
      <c r="A1122">
        <v>2020</v>
      </c>
      <c r="B1122" t="s">
        <v>54</v>
      </c>
      <c r="C1122">
        <v>45</v>
      </c>
      <c r="D1122">
        <v>0.1219583904898615</v>
      </c>
      <c r="E1122">
        <v>0.1593858211340331</v>
      </c>
      <c r="F1122">
        <v>9.2597998196369061E-2</v>
      </c>
      <c r="G1122">
        <v>0.62605779017973628</v>
      </c>
      <c r="H1122">
        <v>0.87857142857142845</v>
      </c>
      <c r="I1122">
        <v>0</v>
      </c>
    </row>
    <row r="1123" spans="1:9" hidden="1">
      <c r="A1123">
        <v>2020</v>
      </c>
      <c r="B1123" t="s">
        <v>55</v>
      </c>
      <c r="C1123">
        <v>45</v>
      </c>
      <c r="D1123">
        <v>0.15734739714135709</v>
      </c>
      <c r="E1123">
        <v>0.143024899180071</v>
      </c>
      <c r="F1123">
        <v>8.9306677378602761E-2</v>
      </c>
      <c r="G1123">
        <v>0.61032102629996932</v>
      </c>
      <c r="H1123">
        <v>0.87857142857142845</v>
      </c>
      <c r="I1123">
        <v>6.9593994644286755E-2</v>
      </c>
    </row>
    <row r="1124" spans="1:9" hidden="1">
      <c r="A1124">
        <v>2020</v>
      </c>
      <c r="B1124" t="s">
        <v>52</v>
      </c>
      <c r="C1124">
        <v>46</v>
      </c>
      <c r="D1124">
        <v>0.17720916274751261</v>
      </c>
      <c r="E1124">
        <v>0.33822966258904402</v>
      </c>
      <c r="F1124">
        <v>8.2371490036622252E-2</v>
      </c>
      <c r="G1124">
        <v>0.40218968462682131</v>
      </c>
      <c r="H1124">
        <v>0.872</v>
      </c>
      <c r="I1124">
        <v>0</v>
      </c>
    </row>
    <row r="1125" spans="1:9" hidden="1">
      <c r="A1125">
        <v>2020</v>
      </c>
      <c r="B1125" t="s">
        <v>54</v>
      </c>
      <c r="C1125">
        <v>46</v>
      </c>
      <c r="D1125">
        <v>0.12507894853491991</v>
      </c>
      <c r="E1125">
        <v>0.30907042767192189</v>
      </c>
      <c r="F1125">
        <v>9.7876163967142951E-2</v>
      </c>
      <c r="G1125">
        <v>0.46797445982601499</v>
      </c>
      <c r="H1125">
        <v>0.872</v>
      </c>
      <c r="I1125">
        <v>0</v>
      </c>
    </row>
    <row r="1126" spans="1:9" hidden="1">
      <c r="A1126">
        <v>2020</v>
      </c>
      <c r="B1126" t="s">
        <v>55</v>
      </c>
      <c r="C1126">
        <v>46</v>
      </c>
      <c r="D1126">
        <v>0.16905179856453459</v>
      </c>
      <c r="E1126">
        <v>0.27911842794963843</v>
      </c>
      <c r="F1126">
        <v>9.5450953167798253E-2</v>
      </c>
      <c r="G1126">
        <v>0.45637882031802868</v>
      </c>
      <c r="H1126">
        <v>0.872</v>
      </c>
      <c r="I1126">
        <v>1.060430851696488E-2</v>
      </c>
    </row>
    <row r="1127" spans="1:9" hidden="1">
      <c r="A1127">
        <v>2020</v>
      </c>
      <c r="B1127" t="s">
        <v>52</v>
      </c>
      <c r="C1127">
        <v>47</v>
      </c>
      <c r="D1127">
        <v>0.20978587898073359</v>
      </c>
      <c r="E1127">
        <v>0.21304484639908641</v>
      </c>
      <c r="F1127">
        <v>9.8114119825719839E-2</v>
      </c>
      <c r="G1127">
        <v>0.47905515479446031</v>
      </c>
      <c r="H1127">
        <v>0.60799999999999998</v>
      </c>
      <c r="I1127">
        <v>0</v>
      </c>
    </row>
    <row r="1128" spans="1:9" hidden="1">
      <c r="A1128">
        <v>2020</v>
      </c>
      <c r="B1128" t="s">
        <v>54</v>
      </c>
      <c r="C1128">
        <v>47</v>
      </c>
      <c r="D1128">
        <v>0.14563382691290891</v>
      </c>
      <c r="E1128">
        <v>0.19147177166712209</v>
      </c>
      <c r="F1128">
        <v>0.1146619945231321</v>
      </c>
      <c r="G1128">
        <v>0.54823240689683694</v>
      </c>
      <c r="H1128">
        <v>0.60799999999999998</v>
      </c>
      <c r="I1128">
        <v>0</v>
      </c>
    </row>
    <row r="1129" spans="1:9" hidden="1">
      <c r="A1129">
        <v>2020</v>
      </c>
      <c r="B1129" t="s">
        <v>55</v>
      </c>
      <c r="C1129">
        <v>47</v>
      </c>
      <c r="D1129">
        <v>0.19369163914987081</v>
      </c>
      <c r="E1129">
        <v>0.17015662063654799</v>
      </c>
      <c r="F1129">
        <v>0.1100362700243093</v>
      </c>
      <c r="G1129">
        <v>0.52611547018927185</v>
      </c>
      <c r="H1129">
        <v>0.60799999999999998</v>
      </c>
      <c r="I1129">
        <v>3.071196141427265E-2</v>
      </c>
    </row>
    <row r="1130" spans="1:9" hidden="1">
      <c r="A1130">
        <v>2020</v>
      </c>
      <c r="B1130" t="s">
        <v>52</v>
      </c>
      <c r="C1130">
        <v>48</v>
      </c>
      <c r="D1130">
        <v>0.22486695889130709</v>
      </c>
      <c r="E1130">
        <v>0.24371717887758099</v>
      </c>
      <c r="F1130">
        <v>9.0336408878561827E-2</v>
      </c>
      <c r="G1130">
        <v>0.44107945335255</v>
      </c>
      <c r="H1130">
        <v>0.72499999999999998</v>
      </c>
      <c r="I1130">
        <v>0</v>
      </c>
    </row>
    <row r="1131" spans="1:9" hidden="1">
      <c r="A1131">
        <v>2020</v>
      </c>
      <c r="B1131" t="s">
        <v>54</v>
      </c>
      <c r="C1131">
        <v>48</v>
      </c>
      <c r="D1131">
        <v>0.15840207890497571</v>
      </c>
      <c r="E1131">
        <v>0.22226397936732739</v>
      </c>
      <c r="F1131">
        <v>0.1071272662467108</v>
      </c>
      <c r="G1131">
        <v>0.51220667548098608</v>
      </c>
      <c r="H1131">
        <v>0.72499999999999998</v>
      </c>
      <c r="I1131">
        <v>0</v>
      </c>
    </row>
    <row r="1132" spans="1:9" hidden="1">
      <c r="A1132">
        <v>2020</v>
      </c>
      <c r="B1132" t="s">
        <v>55</v>
      </c>
      <c r="C1132">
        <v>48</v>
      </c>
      <c r="D1132">
        <v>0.2101389417225758</v>
      </c>
      <c r="E1132">
        <v>0.19701996279161529</v>
      </c>
      <c r="F1132">
        <v>0.1025447526756465</v>
      </c>
      <c r="G1132">
        <v>0.49029634281016238</v>
      </c>
      <c r="H1132">
        <v>0.72499999999999998</v>
      </c>
      <c r="I1132">
        <v>8.7283649377389222E-2</v>
      </c>
    </row>
    <row r="1133" spans="1:9" hidden="1">
      <c r="A1133">
        <v>2020</v>
      </c>
      <c r="B1133" t="s">
        <v>52</v>
      </c>
      <c r="C1133">
        <v>49</v>
      </c>
      <c r="D1133">
        <v>0.24300920049999261</v>
      </c>
      <c r="E1133">
        <v>0.28391436949169457</v>
      </c>
      <c r="F1133">
        <v>8.0419176109303783E-2</v>
      </c>
      <c r="G1133">
        <v>0.39265725389900918</v>
      </c>
      <c r="H1133">
        <v>0.91200000000000003</v>
      </c>
      <c r="I1133">
        <v>0</v>
      </c>
    </row>
    <row r="1134" spans="1:9" hidden="1">
      <c r="A1134">
        <v>2020</v>
      </c>
      <c r="B1134" t="s">
        <v>54</v>
      </c>
      <c r="C1134">
        <v>49</v>
      </c>
      <c r="D1134">
        <v>0.17441782482153509</v>
      </c>
      <c r="E1134">
        <v>0.26381727842027691</v>
      </c>
      <c r="F1134">
        <v>9.7169448674476078E-2</v>
      </c>
      <c r="G1134">
        <v>0.46459544808371189</v>
      </c>
      <c r="H1134">
        <v>0.91200000000000003</v>
      </c>
      <c r="I1134">
        <v>0</v>
      </c>
    </row>
    <row r="1135" spans="1:9" hidden="1">
      <c r="A1135">
        <v>2020</v>
      </c>
      <c r="B1135" t="s">
        <v>55</v>
      </c>
      <c r="C1135">
        <v>49</v>
      </c>
      <c r="D1135">
        <v>0.23069957811549699</v>
      </c>
      <c r="E1135">
        <v>0.23316032576635851</v>
      </c>
      <c r="F1135">
        <v>9.2737082456944023E-2</v>
      </c>
      <c r="G1135">
        <v>0.44340301366120061</v>
      </c>
      <c r="H1135">
        <v>0.91200000000000003</v>
      </c>
      <c r="I1135">
        <v>5.704260038962515E-2</v>
      </c>
    </row>
    <row r="1136" spans="1:9" hidden="1">
      <c r="A1136">
        <v>2020</v>
      </c>
      <c r="B1136" t="s">
        <v>52</v>
      </c>
      <c r="C1136">
        <v>50</v>
      </c>
      <c r="D1136">
        <v>0.18263395811700639</v>
      </c>
      <c r="E1136">
        <v>0.25372445956771678</v>
      </c>
      <c r="F1136">
        <v>9.581452128135487E-2</v>
      </c>
      <c r="G1136">
        <v>0.46782706103392202</v>
      </c>
      <c r="H1136">
        <v>0.80244186046511645</v>
      </c>
      <c r="I1136">
        <v>0</v>
      </c>
    </row>
    <row r="1137" spans="1:9" hidden="1">
      <c r="A1137">
        <v>2020</v>
      </c>
      <c r="B1137" t="s">
        <v>54</v>
      </c>
      <c r="C1137">
        <v>50</v>
      </c>
      <c r="D1137">
        <v>0.12650980401148701</v>
      </c>
      <c r="E1137">
        <v>0.22753735237841011</v>
      </c>
      <c r="F1137">
        <v>0.1117315838805816</v>
      </c>
      <c r="G1137">
        <v>0.53422125972952117</v>
      </c>
      <c r="H1137">
        <v>0.80244186046511645</v>
      </c>
      <c r="I1137">
        <v>0</v>
      </c>
    </row>
    <row r="1138" spans="1:9" hidden="1">
      <c r="A1138">
        <v>2020</v>
      </c>
      <c r="B1138" t="s">
        <v>55</v>
      </c>
      <c r="C1138">
        <v>50</v>
      </c>
      <c r="D1138">
        <v>0.16989502901219131</v>
      </c>
      <c r="E1138">
        <v>0.2041759912764238</v>
      </c>
      <c r="F1138">
        <v>0.1082680214070284</v>
      </c>
      <c r="G1138">
        <v>0.51766095830435643</v>
      </c>
      <c r="H1138">
        <v>0.80244186046511645</v>
      </c>
      <c r="I1138">
        <v>2.9473633719482781E-2</v>
      </c>
    </row>
    <row r="1139" spans="1:9" hidden="1">
      <c r="A1139">
        <v>2020</v>
      </c>
      <c r="B1139" t="s">
        <v>52</v>
      </c>
      <c r="C1139">
        <v>51</v>
      </c>
      <c r="D1139">
        <v>0.16677597656991661</v>
      </c>
      <c r="E1139">
        <v>0.35356948616348949</v>
      </c>
      <c r="F1139">
        <v>8.1537401268101689E-2</v>
      </c>
      <c r="G1139">
        <v>0.3981171359984923</v>
      </c>
      <c r="H1139">
        <v>0.76</v>
      </c>
      <c r="I1139">
        <v>0</v>
      </c>
    </row>
    <row r="1140" spans="1:9" hidden="1">
      <c r="A1140">
        <v>2020</v>
      </c>
      <c r="B1140" t="s">
        <v>54</v>
      </c>
      <c r="C1140">
        <v>51</v>
      </c>
      <c r="D1140">
        <v>0.1176063105115326</v>
      </c>
      <c r="E1140">
        <v>0.32278966668113218</v>
      </c>
      <c r="F1140">
        <v>9.6795678558772691E-2</v>
      </c>
      <c r="G1140">
        <v>0.46280834424856238</v>
      </c>
      <c r="H1140">
        <v>0.76</v>
      </c>
      <c r="I1140">
        <v>0</v>
      </c>
    </row>
    <row r="1141" spans="1:9" hidden="1">
      <c r="A1141">
        <v>2020</v>
      </c>
      <c r="B1141" t="s">
        <v>55</v>
      </c>
      <c r="C1141">
        <v>51</v>
      </c>
      <c r="D1141">
        <v>0.1595586903070941</v>
      </c>
      <c r="E1141">
        <v>0.29262063200030952</v>
      </c>
      <c r="F1141">
        <v>9.4757492913945737E-2</v>
      </c>
      <c r="G1141">
        <v>0.45306318477865071</v>
      </c>
      <c r="H1141">
        <v>0.76</v>
      </c>
      <c r="I1141">
        <v>1.855953503519274E-2</v>
      </c>
    </row>
    <row r="1142" spans="1:9" hidden="1">
      <c r="A1142">
        <v>2020</v>
      </c>
      <c r="B1142" t="s">
        <v>52</v>
      </c>
      <c r="C1142">
        <v>53</v>
      </c>
      <c r="D1142">
        <v>0.1838101620060669</v>
      </c>
      <c r="E1142">
        <v>0.1539179605787038</v>
      </c>
      <c r="F1142">
        <v>0.1125808756550368</v>
      </c>
      <c r="G1142">
        <v>0.5496910017601927</v>
      </c>
      <c r="H1142">
        <v>0.91700000000000004</v>
      </c>
      <c r="I1142">
        <v>0</v>
      </c>
    </row>
    <row r="1143" spans="1:9" hidden="1">
      <c r="A1143">
        <v>2020</v>
      </c>
      <c r="B1143" t="s">
        <v>54</v>
      </c>
      <c r="C1143">
        <v>53</v>
      </c>
      <c r="D1143">
        <v>0.1242987380081155</v>
      </c>
      <c r="E1143">
        <v>0.13475168809352689</v>
      </c>
      <c r="F1143">
        <v>0.1281633331074491</v>
      </c>
      <c r="G1143">
        <v>0.61278624079090849</v>
      </c>
      <c r="H1143">
        <v>0.91700000000000004</v>
      </c>
      <c r="I1143">
        <v>0</v>
      </c>
    </row>
    <row r="1144" spans="1:9" hidden="1">
      <c r="A1144">
        <v>2020</v>
      </c>
      <c r="B1144" t="s">
        <v>55</v>
      </c>
      <c r="C1144">
        <v>53</v>
      </c>
      <c r="D1144">
        <v>0.1659592729192268</v>
      </c>
      <c r="E1144">
        <v>0.1202166169108682</v>
      </c>
      <c r="F1144">
        <v>0.12347139459234489</v>
      </c>
      <c r="G1144">
        <v>0.59035271557756008</v>
      </c>
      <c r="H1144">
        <v>0.91700000000000004</v>
      </c>
      <c r="I1144">
        <v>0.1270136064265176</v>
      </c>
    </row>
    <row r="1145" spans="1:9" hidden="1">
      <c r="A1145">
        <v>2020</v>
      </c>
      <c r="B1145" t="s">
        <v>52</v>
      </c>
      <c r="C1145">
        <v>54</v>
      </c>
      <c r="D1145">
        <v>0.2406301516101117</v>
      </c>
      <c r="E1145">
        <v>0.27260817826998762</v>
      </c>
      <c r="F1145">
        <v>8.2745556509638968E-2</v>
      </c>
      <c r="G1145">
        <v>0.40401611361026168</v>
      </c>
      <c r="H1145">
        <v>0.77599999999999991</v>
      </c>
      <c r="I1145">
        <v>0</v>
      </c>
    </row>
    <row r="1146" spans="1:9" hidden="1">
      <c r="A1146">
        <v>2020</v>
      </c>
      <c r="B1146" t="s">
        <v>54</v>
      </c>
      <c r="C1146">
        <v>54</v>
      </c>
      <c r="D1146">
        <v>0.17201578246094351</v>
      </c>
      <c r="E1146">
        <v>0.25229279255194409</v>
      </c>
      <c r="F1146">
        <v>9.9578344420300169E-2</v>
      </c>
      <c r="G1146">
        <v>0.47611308056681217</v>
      </c>
      <c r="H1146">
        <v>0.77599999999999991</v>
      </c>
      <c r="I1146">
        <v>0</v>
      </c>
    </row>
    <row r="1147" spans="1:9" hidden="1">
      <c r="A1147">
        <v>2020</v>
      </c>
      <c r="B1147" t="s">
        <v>55</v>
      </c>
      <c r="C1147">
        <v>54</v>
      </c>
      <c r="D1147">
        <v>0.2275386256240097</v>
      </c>
      <c r="E1147">
        <v>0.22299091137815261</v>
      </c>
      <c r="F1147">
        <v>9.5042859140042527E-2</v>
      </c>
      <c r="G1147">
        <v>0.45442760385779513</v>
      </c>
      <c r="H1147">
        <v>0.77599999999999991</v>
      </c>
      <c r="I1147">
        <v>1.89707337227666E-2</v>
      </c>
    </row>
    <row r="1148" spans="1:9" hidden="1">
      <c r="A1148">
        <v>2020</v>
      </c>
      <c r="B1148" t="s">
        <v>52</v>
      </c>
      <c r="C1148">
        <v>55</v>
      </c>
      <c r="D1148">
        <v>0.1910716780780628</v>
      </c>
      <c r="E1148">
        <v>0.19190914947235399</v>
      </c>
      <c r="F1148">
        <v>0.1048882809299292</v>
      </c>
      <c r="G1148">
        <v>0.51213089151965396</v>
      </c>
      <c r="H1148">
        <v>0.83499999999999996</v>
      </c>
      <c r="I1148">
        <v>0</v>
      </c>
    </row>
    <row r="1149" spans="1:9" hidden="1">
      <c r="A1149">
        <v>2020</v>
      </c>
      <c r="B1149" t="s">
        <v>54</v>
      </c>
      <c r="C1149">
        <v>55</v>
      </c>
      <c r="D1149">
        <v>0.13083919292197699</v>
      </c>
      <c r="E1149">
        <v>0.1701315787549407</v>
      </c>
      <c r="F1149">
        <v>0.1209122982149175</v>
      </c>
      <c r="G1149">
        <v>0.57811693010816478</v>
      </c>
      <c r="H1149">
        <v>0.83499999999999996</v>
      </c>
      <c r="I1149">
        <v>0</v>
      </c>
    </row>
    <row r="1150" spans="1:9" hidden="1">
      <c r="A1150">
        <v>2020</v>
      </c>
      <c r="B1150" t="s">
        <v>55</v>
      </c>
      <c r="C1150">
        <v>55</v>
      </c>
      <c r="D1150">
        <v>0.17470748949855511</v>
      </c>
      <c r="E1150">
        <v>0.15179381706742601</v>
      </c>
      <c r="F1150">
        <v>0.1164962373078533</v>
      </c>
      <c r="G1150">
        <v>0.5570024561261655</v>
      </c>
      <c r="H1150">
        <v>0.83499999999999996</v>
      </c>
      <c r="I1150">
        <v>2.881122077149768E-2</v>
      </c>
    </row>
    <row r="1151" spans="1:9" hidden="1">
      <c r="A1151">
        <v>2020</v>
      </c>
      <c r="B1151" t="s">
        <v>52</v>
      </c>
      <c r="C1151">
        <v>56</v>
      </c>
      <c r="D1151">
        <v>0.18808140388557881</v>
      </c>
      <c r="E1151">
        <v>0.1688664180626715</v>
      </c>
      <c r="F1151">
        <v>0.10931368183637109</v>
      </c>
      <c r="G1151">
        <v>0.5337384962153785</v>
      </c>
      <c r="H1151">
        <v>0.9</v>
      </c>
      <c r="I1151">
        <v>0</v>
      </c>
    </row>
    <row r="1152" spans="1:9" hidden="1">
      <c r="A1152">
        <v>2020</v>
      </c>
      <c r="B1152" t="s">
        <v>54</v>
      </c>
      <c r="C1152">
        <v>56</v>
      </c>
      <c r="D1152">
        <v>0.1278940451204621</v>
      </c>
      <c r="E1152">
        <v>0.14866045921151211</v>
      </c>
      <c r="F1152">
        <v>0.12513562233197789</v>
      </c>
      <c r="G1152">
        <v>0.59830987333604801</v>
      </c>
      <c r="H1152">
        <v>0.9</v>
      </c>
      <c r="I1152">
        <v>0</v>
      </c>
    </row>
    <row r="1153" spans="1:9" hidden="1">
      <c r="A1153">
        <v>2020</v>
      </c>
      <c r="B1153" t="s">
        <v>55</v>
      </c>
      <c r="C1153">
        <v>56</v>
      </c>
      <c r="D1153">
        <v>0.17070061413702031</v>
      </c>
      <c r="E1153">
        <v>0.1325792974305712</v>
      </c>
      <c r="F1153">
        <v>0.1205128822824094</v>
      </c>
      <c r="G1153">
        <v>0.57620720614999899</v>
      </c>
      <c r="H1153">
        <v>0.9</v>
      </c>
      <c r="I1153">
        <v>1.5300078027642159E-2</v>
      </c>
    </row>
    <row r="1154" spans="1:9" hidden="1">
      <c r="A1154">
        <v>2021</v>
      </c>
      <c r="B1154" t="s">
        <v>52</v>
      </c>
      <c r="C1154">
        <v>4013</v>
      </c>
      <c r="D1154">
        <v>0.1361997601177305</v>
      </c>
      <c r="E1154">
        <v>0.18534702991710969</v>
      </c>
      <c r="F1154">
        <v>6.8920406676056659E-2</v>
      </c>
      <c r="G1154">
        <v>0.60953280328910309</v>
      </c>
      <c r="H1154">
        <v>0.86568106312292381</v>
      </c>
      <c r="I1154">
        <v>0</v>
      </c>
    </row>
    <row r="1155" spans="1:9" hidden="1">
      <c r="A1155">
        <v>2021</v>
      </c>
      <c r="B1155" t="s">
        <v>54</v>
      </c>
      <c r="C1155">
        <v>4013</v>
      </c>
      <c r="D1155">
        <v>0.1023036430951336</v>
      </c>
      <c r="E1155">
        <v>0.1708745875602759</v>
      </c>
      <c r="F1155">
        <v>7.8155912011491593E-2</v>
      </c>
      <c r="G1155">
        <v>0.64866585733309878</v>
      </c>
      <c r="H1155">
        <v>0.86568106312292381</v>
      </c>
      <c r="I1155">
        <v>0</v>
      </c>
    </row>
    <row r="1156" spans="1:9" hidden="1">
      <c r="A1156">
        <v>2021</v>
      </c>
      <c r="B1156" t="s">
        <v>55</v>
      </c>
      <c r="C1156">
        <v>4013</v>
      </c>
      <c r="D1156">
        <v>0.1297090422599706</v>
      </c>
      <c r="E1156">
        <v>0.15501068342930391</v>
      </c>
      <c r="F1156">
        <v>7.615955959468583E-2</v>
      </c>
      <c r="G1156">
        <v>0.63912071471603971</v>
      </c>
      <c r="H1156">
        <v>0.86568106312292381</v>
      </c>
      <c r="I1156">
        <v>8.4632320303359251E-2</v>
      </c>
    </row>
    <row r="1157" spans="1:9" hidden="1">
      <c r="A1157">
        <v>2021</v>
      </c>
      <c r="B1157" t="s">
        <v>52</v>
      </c>
      <c r="C1157">
        <v>6001</v>
      </c>
      <c r="D1157">
        <v>0.1242226446575838</v>
      </c>
      <c r="E1157">
        <v>0.16582934098828619</v>
      </c>
      <c r="F1157">
        <v>7.427426930802114E-2</v>
      </c>
      <c r="G1157">
        <v>0.63567374504610896</v>
      </c>
      <c r="H1157">
        <v>0.89742857142857135</v>
      </c>
      <c r="I1157">
        <v>0</v>
      </c>
    </row>
    <row r="1158" spans="1:9" hidden="1">
      <c r="A1158">
        <v>2021</v>
      </c>
      <c r="B1158" t="s">
        <v>54</v>
      </c>
      <c r="C1158">
        <v>6001</v>
      </c>
      <c r="D1158">
        <v>9.2560217776335635E-2</v>
      </c>
      <c r="E1158">
        <v>0.15068057208249361</v>
      </c>
      <c r="F1158">
        <v>8.3334243077949566E-2</v>
      </c>
      <c r="G1158">
        <v>0.6734249670632213</v>
      </c>
      <c r="H1158">
        <v>0.89742857142857135</v>
      </c>
      <c r="I1158">
        <v>0</v>
      </c>
    </row>
    <row r="1159" spans="1:9" hidden="1">
      <c r="A1159">
        <v>2021</v>
      </c>
      <c r="B1159" t="s">
        <v>55</v>
      </c>
      <c r="C1159">
        <v>6001</v>
      </c>
      <c r="D1159">
        <v>0.117030250456366</v>
      </c>
      <c r="E1159">
        <v>0.13739345853695309</v>
      </c>
      <c r="F1159">
        <v>8.1399914156473061E-2</v>
      </c>
      <c r="G1159">
        <v>0.66417637685020769</v>
      </c>
      <c r="H1159">
        <v>0.89742857142857135</v>
      </c>
      <c r="I1159">
        <v>9.1291856205628102E-2</v>
      </c>
    </row>
    <row r="1160" spans="1:9" hidden="1">
      <c r="A1160">
        <v>2021</v>
      </c>
      <c r="B1160" t="s">
        <v>52</v>
      </c>
      <c r="C1160">
        <v>6037</v>
      </c>
      <c r="D1160">
        <v>9.7012116135429802E-2</v>
      </c>
      <c r="E1160">
        <v>0.19030211564217739</v>
      </c>
      <c r="F1160">
        <v>7.4739665376203801E-2</v>
      </c>
      <c r="G1160">
        <v>0.63794610284618902</v>
      </c>
      <c r="H1160">
        <v>0.80657142857142849</v>
      </c>
      <c r="I1160">
        <v>0</v>
      </c>
    </row>
    <row r="1161" spans="1:9" hidden="1">
      <c r="A1161">
        <v>2021</v>
      </c>
      <c r="B1161" t="s">
        <v>54</v>
      </c>
      <c r="C1161">
        <v>6037</v>
      </c>
      <c r="D1161">
        <v>7.3166995770505019E-2</v>
      </c>
      <c r="E1161">
        <v>0.17096304005816279</v>
      </c>
      <c r="F1161">
        <v>8.3180428659989605E-2</v>
      </c>
      <c r="G1161">
        <v>0.67268953551134258</v>
      </c>
      <c r="H1161">
        <v>0.80657142857142849</v>
      </c>
      <c r="I1161">
        <v>0</v>
      </c>
    </row>
    <row r="1162" spans="1:9" hidden="1">
      <c r="A1162">
        <v>2021</v>
      </c>
      <c r="B1162" t="s">
        <v>55</v>
      </c>
      <c r="C1162">
        <v>6037</v>
      </c>
      <c r="D1162">
        <v>9.2042192475638426E-2</v>
      </c>
      <c r="E1162">
        <v>0.15770210853996081</v>
      </c>
      <c r="F1162">
        <v>8.2209319471653705E-2</v>
      </c>
      <c r="G1162">
        <v>0.66804637951274692</v>
      </c>
      <c r="H1162">
        <v>0.80657142857142849</v>
      </c>
      <c r="I1162">
        <v>9.4794133830608918E-2</v>
      </c>
    </row>
    <row r="1163" spans="1:9" hidden="1">
      <c r="A1163">
        <v>2021</v>
      </c>
      <c r="B1163" t="s">
        <v>52</v>
      </c>
      <c r="C1163">
        <v>6059</v>
      </c>
      <c r="D1163">
        <v>0.13378554257694919</v>
      </c>
      <c r="E1163">
        <v>0.17285452608729651</v>
      </c>
      <c r="F1163">
        <v>7.1454429034966196E-2</v>
      </c>
      <c r="G1163">
        <v>0.621905502300788</v>
      </c>
      <c r="H1163">
        <v>0.84657142857142842</v>
      </c>
      <c r="I1163">
        <v>0</v>
      </c>
    </row>
    <row r="1164" spans="1:9" hidden="1">
      <c r="A1164">
        <v>2021</v>
      </c>
      <c r="B1164" t="s">
        <v>54</v>
      </c>
      <c r="C1164">
        <v>6059</v>
      </c>
      <c r="D1164">
        <v>0.1000137106093118</v>
      </c>
      <c r="E1164">
        <v>0.1584434157383969</v>
      </c>
      <c r="F1164">
        <v>8.0702246959996712E-2</v>
      </c>
      <c r="G1164">
        <v>0.6608406266922946</v>
      </c>
      <c r="H1164">
        <v>0.84657142857142842</v>
      </c>
      <c r="I1164">
        <v>0</v>
      </c>
    </row>
    <row r="1165" spans="1:9" hidden="1">
      <c r="A1165">
        <v>2021</v>
      </c>
      <c r="B1165" t="s">
        <v>55</v>
      </c>
      <c r="C1165">
        <v>6059</v>
      </c>
      <c r="D1165">
        <v>0.12663677799149031</v>
      </c>
      <c r="E1165">
        <v>0.14388223365663549</v>
      </c>
      <c r="F1165">
        <v>7.8615881736074922E-2</v>
      </c>
      <c r="G1165">
        <v>0.65086510661579933</v>
      </c>
      <c r="H1165">
        <v>0.84657142857142842</v>
      </c>
      <c r="I1165">
        <v>8.3118294405948756E-2</v>
      </c>
    </row>
    <row r="1166" spans="1:9" hidden="1">
      <c r="A1166">
        <v>2021</v>
      </c>
      <c r="B1166" t="s">
        <v>52</v>
      </c>
      <c r="C1166">
        <v>6065</v>
      </c>
      <c r="D1166">
        <v>0.1334620480275272</v>
      </c>
      <c r="E1166">
        <v>0.19631377890569041</v>
      </c>
      <c r="F1166">
        <v>6.7521536798880732E-2</v>
      </c>
      <c r="G1166">
        <v>0.60270263626790177</v>
      </c>
      <c r="H1166">
        <v>0.83857142857142841</v>
      </c>
      <c r="I1166">
        <v>0</v>
      </c>
    </row>
    <row r="1167" spans="1:9" hidden="1">
      <c r="A1167">
        <v>2021</v>
      </c>
      <c r="B1167" t="s">
        <v>54</v>
      </c>
      <c r="C1167">
        <v>6065</v>
      </c>
      <c r="D1167">
        <v>0.10058476737916509</v>
      </c>
      <c r="E1167">
        <v>0.18130695162533911</v>
      </c>
      <c r="F1167">
        <v>7.6648724816636579E-2</v>
      </c>
      <c r="G1167">
        <v>0.64145955617885919</v>
      </c>
      <c r="H1167">
        <v>0.83857142857142841</v>
      </c>
      <c r="I1167">
        <v>0</v>
      </c>
    </row>
    <row r="1168" spans="1:9" hidden="1">
      <c r="A1168">
        <v>2021</v>
      </c>
      <c r="B1168" t="s">
        <v>55</v>
      </c>
      <c r="C1168">
        <v>6065</v>
      </c>
      <c r="D1168">
        <v>0.12766542777189799</v>
      </c>
      <c r="E1168">
        <v>0.16469366763810181</v>
      </c>
      <c r="F1168">
        <v>7.483816456223169E-2</v>
      </c>
      <c r="G1168">
        <v>0.63280274002776848</v>
      </c>
      <c r="H1168">
        <v>0.83857142857142841</v>
      </c>
      <c r="I1168">
        <v>8.1461315333360221E-2</v>
      </c>
    </row>
    <row r="1169" spans="1:9" hidden="1">
      <c r="A1169">
        <v>2021</v>
      </c>
      <c r="B1169" t="s">
        <v>52</v>
      </c>
      <c r="C1169">
        <v>6067</v>
      </c>
      <c r="D1169">
        <v>0.1406885547957637</v>
      </c>
      <c r="E1169">
        <v>0.10326803406110779</v>
      </c>
      <c r="F1169">
        <v>8.211011484388428E-2</v>
      </c>
      <c r="G1169">
        <v>0.67393329629924426</v>
      </c>
      <c r="H1169">
        <v>0.88428571428571434</v>
      </c>
      <c r="I1169">
        <v>0</v>
      </c>
    </row>
    <row r="1170" spans="1:9" hidden="1">
      <c r="A1170">
        <v>2021</v>
      </c>
      <c r="B1170" t="s">
        <v>54</v>
      </c>
      <c r="C1170">
        <v>6067</v>
      </c>
      <c r="D1170">
        <v>0.10279805425546371</v>
      </c>
      <c r="E1170">
        <v>9.3593394340955816E-2</v>
      </c>
      <c r="F1170">
        <v>9.1437854904713969E-2</v>
      </c>
      <c r="G1170">
        <v>0.71217069649886666</v>
      </c>
      <c r="H1170">
        <v>0.88428571428571434</v>
      </c>
      <c r="I1170">
        <v>0</v>
      </c>
    </row>
    <row r="1171" spans="1:9" hidden="1">
      <c r="A1171">
        <v>2021</v>
      </c>
      <c r="B1171" t="s">
        <v>55</v>
      </c>
      <c r="C1171">
        <v>6067</v>
      </c>
      <c r="D1171">
        <v>0.12929383469601469</v>
      </c>
      <c r="E1171">
        <v>8.5226806016416065E-2</v>
      </c>
      <c r="F1171">
        <v>8.8302017096064361E-2</v>
      </c>
      <c r="G1171">
        <v>0.69717734219150473</v>
      </c>
      <c r="H1171">
        <v>0.88428571428571434</v>
      </c>
      <c r="I1171">
        <v>8.2551436473412149E-2</v>
      </c>
    </row>
    <row r="1172" spans="1:9" hidden="1">
      <c r="A1172">
        <v>2021</v>
      </c>
      <c r="B1172" t="s">
        <v>52</v>
      </c>
      <c r="C1172">
        <v>6071</v>
      </c>
      <c r="D1172">
        <v>0.18270698454299519</v>
      </c>
      <c r="E1172">
        <v>0.11972263510953381</v>
      </c>
      <c r="F1172">
        <v>7.2170171395173288E-2</v>
      </c>
      <c r="G1172">
        <v>0.62540020895229786</v>
      </c>
      <c r="H1172">
        <v>0.78200000000000003</v>
      </c>
      <c r="I1172">
        <v>0</v>
      </c>
    </row>
    <row r="1173" spans="1:9" hidden="1">
      <c r="A1173">
        <v>2021</v>
      </c>
      <c r="B1173" t="s">
        <v>54</v>
      </c>
      <c r="C1173">
        <v>6071</v>
      </c>
      <c r="D1173">
        <v>0.1360400509176255</v>
      </c>
      <c r="E1173">
        <v>0.1117758717002498</v>
      </c>
      <c r="F1173">
        <v>8.2542874428227053E-2</v>
      </c>
      <c r="G1173">
        <v>0.66964120295389751</v>
      </c>
      <c r="H1173">
        <v>0.78200000000000003</v>
      </c>
      <c r="I1173">
        <v>0</v>
      </c>
    </row>
    <row r="1174" spans="1:9" hidden="1">
      <c r="A1174">
        <v>2021</v>
      </c>
      <c r="B1174" t="s">
        <v>55</v>
      </c>
      <c r="C1174">
        <v>6071</v>
      </c>
      <c r="D1174">
        <v>0.1704948867887934</v>
      </c>
      <c r="E1174">
        <v>9.9804976503676451E-2</v>
      </c>
      <c r="F1174">
        <v>7.8653788207304967E-2</v>
      </c>
      <c r="G1174">
        <v>0.65104634850022503</v>
      </c>
      <c r="H1174">
        <v>0.78200000000000003</v>
      </c>
      <c r="I1174">
        <v>8.3755212372730869E-2</v>
      </c>
    </row>
    <row r="1175" spans="1:9" hidden="1">
      <c r="A1175">
        <v>2021</v>
      </c>
      <c r="B1175" t="s">
        <v>52</v>
      </c>
      <c r="C1175">
        <v>6073</v>
      </c>
      <c r="D1175">
        <v>0.12797646200864651</v>
      </c>
      <c r="E1175">
        <v>0.1802321721077815</v>
      </c>
      <c r="F1175">
        <v>7.1187785563982434E-2</v>
      </c>
      <c r="G1175">
        <v>0.62060358031958951</v>
      </c>
      <c r="H1175">
        <v>0.84028571428571441</v>
      </c>
      <c r="I1175">
        <v>0</v>
      </c>
    </row>
    <row r="1176" spans="1:9" hidden="1">
      <c r="A1176">
        <v>2021</v>
      </c>
      <c r="B1176" t="s">
        <v>54</v>
      </c>
      <c r="C1176">
        <v>6073</v>
      </c>
      <c r="D1176">
        <v>9.5846210174575952E-2</v>
      </c>
      <c r="E1176">
        <v>0.1649208842361034</v>
      </c>
      <c r="F1176">
        <v>8.0302687777089751E-2</v>
      </c>
      <c r="G1176">
        <v>0.65893021781223071</v>
      </c>
      <c r="H1176">
        <v>0.84028571428571441</v>
      </c>
      <c r="I1176">
        <v>0</v>
      </c>
    </row>
    <row r="1177" spans="1:9" hidden="1">
      <c r="A1177">
        <v>2021</v>
      </c>
      <c r="B1177" t="s">
        <v>55</v>
      </c>
      <c r="C1177">
        <v>6073</v>
      </c>
      <c r="D1177">
        <v>0.1214102127443666</v>
      </c>
      <c r="E1177">
        <v>0.15013459360174569</v>
      </c>
      <c r="F1177">
        <v>7.8438448247738893E-2</v>
      </c>
      <c r="G1177">
        <v>0.65001674540614862</v>
      </c>
      <c r="H1177">
        <v>0.84028571428571441</v>
      </c>
      <c r="I1177">
        <v>9.0224398426380414E-2</v>
      </c>
    </row>
    <row r="1178" spans="1:9" hidden="1">
      <c r="A1178">
        <v>2021</v>
      </c>
      <c r="B1178" t="s">
        <v>52</v>
      </c>
      <c r="C1178">
        <v>12011</v>
      </c>
      <c r="D1178">
        <v>0.1090761229736643</v>
      </c>
      <c r="E1178">
        <v>0.15612417473901061</v>
      </c>
      <c r="F1178">
        <v>7.8498855742136997E-2</v>
      </c>
      <c r="G1178">
        <v>0.65630084654518794</v>
      </c>
      <c r="H1178">
        <v>0.86771428571428566</v>
      </c>
      <c r="I1178">
        <v>0</v>
      </c>
    </row>
    <row r="1179" spans="1:9" hidden="1">
      <c r="A1179">
        <v>2021</v>
      </c>
      <c r="B1179" t="s">
        <v>54</v>
      </c>
      <c r="C1179">
        <v>12011</v>
      </c>
      <c r="D1179">
        <v>8.1110294229557608E-2</v>
      </c>
      <c r="E1179">
        <v>0.1400432107278716</v>
      </c>
      <c r="F1179">
        <v>8.7154719061711447E-2</v>
      </c>
      <c r="G1179">
        <v>0.6916917759808594</v>
      </c>
      <c r="H1179">
        <v>0.86771428571428566</v>
      </c>
      <c r="I1179">
        <v>0</v>
      </c>
    </row>
    <row r="1180" spans="1:9" hidden="1">
      <c r="A1180">
        <v>2021</v>
      </c>
      <c r="B1180" t="s">
        <v>55</v>
      </c>
      <c r="C1180">
        <v>12011</v>
      </c>
      <c r="D1180">
        <v>0.1021388881258367</v>
      </c>
      <c r="E1180">
        <v>0.1285072073292772</v>
      </c>
      <c r="F1180">
        <v>8.5512769216722018E-2</v>
      </c>
      <c r="G1180">
        <v>0.68384113532816393</v>
      </c>
      <c r="H1180">
        <v>0.86771428571428566</v>
      </c>
      <c r="I1180">
        <v>9.1769694136918462E-2</v>
      </c>
    </row>
    <row r="1181" spans="1:9" hidden="1">
      <c r="A1181">
        <v>2021</v>
      </c>
      <c r="B1181" t="s">
        <v>52</v>
      </c>
      <c r="C1181">
        <v>12031</v>
      </c>
      <c r="D1181">
        <v>0.14795976494529459</v>
      </c>
      <c r="E1181">
        <v>0.2007679198488044</v>
      </c>
      <c r="F1181">
        <v>6.4299873874591851E-2</v>
      </c>
      <c r="G1181">
        <v>0.5869724413313091</v>
      </c>
      <c r="H1181">
        <v>0.80885714285714272</v>
      </c>
      <c r="I1181">
        <v>0</v>
      </c>
    </row>
    <row r="1182" spans="1:9" hidden="1">
      <c r="A1182">
        <v>2021</v>
      </c>
      <c r="B1182" t="s">
        <v>54</v>
      </c>
      <c r="C1182">
        <v>12031</v>
      </c>
      <c r="D1182">
        <v>0.1120709878631829</v>
      </c>
      <c r="E1182">
        <v>0.1876756803828496</v>
      </c>
      <c r="F1182">
        <v>7.3560323273709871E-2</v>
      </c>
      <c r="G1182">
        <v>0.62669300848025777</v>
      </c>
      <c r="H1182">
        <v>0.80885714285714272</v>
      </c>
      <c r="I1182">
        <v>0</v>
      </c>
    </row>
    <row r="1183" spans="1:9" hidden="1">
      <c r="A1183">
        <v>2021</v>
      </c>
      <c r="B1183" t="s">
        <v>55</v>
      </c>
      <c r="C1183">
        <v>12031</v>
      </c>
      <c r="D1183">
        <v>0.1422699978278473</v>
      </c>
      <c r="E1183">
        <v>0.16940437362670729</v>
      </c>
      <c r="F1183">
        <v>7.1497167758986083E-2</v>
      </c>
      <c r="G1183">
        <v>0.61682846078645914</v>
      </c>
      <c r="H1183">
        <v>0.80885714285714272</v>
      </c>
      <c r="I1183">
        <v>8.3490397664427896E-2</v>
      </c>
    </row>
    <row r="1184" spans="1:9" hidden="1">
      <c r="A1184">
        <v>2021</v>
      </c>
      <c r="B1184" t="s">
        <v>52</v>
      </c>
      <c r="C1184">
        <v>12057</v>
      </c>
      <c r="D1184">
        <v>0.12701741510758369</v>
      </c>
      <c r="E1184">
        <v>0.17455433221855191</v>
      </c>
      <c r="F1184">
        <v>7.2316002768962703E-2</v>
      </c>
      <c r="G1184">
        <v>0.62611224990490166</v>
      </c>
      <c r="H1184">
        <v>0.84314285714285708</v>
      </c>
      <c r="I1184">
        <v>0</v>
      </c>
    </row>
    <row r="1185" spans="1:9" hidden="1">
      <c r="A1185">
        <v>2021</v>
      </c>
      <c r="B1185" t="s">
        <v>54</v>
      </c>
      <c r="C1185">
        <v>12057</v>
      </c>
      <c r="D1185">
        <v>9.4936420880651365E-2</v>
      </c>
      <c r="E1185">
        <v>0.15933315757711641</v>
      </c>
      <c r="F1185">
        <v>8.1426574382574515E-2</v>
      </c>
      <c r="G1185">
        <v>0.66430384715965785</v>
      </c>
      <c r="H1185">
        <v>0.84314285714285708</v>
      </c>
      <c r="I1185">
        <v>0</v>
      </c>
    </row>
    <row r="1186" spans="1:9" hidden="1">
      <c r="A1186">
        <v>2021</v>
      </c>
      <c r="B1186" t="s">
        <v>55</v>
      </c>
      <c r="C1186">
        <v>12057</v>
      </c>
      <c r="D1186">
        <v>0.1201774712280622</v>
      </c>
      <c r="E1186">
        <v>0.14510522729490569</v>
      </c>
      <c r="F1186">
        <v>7.9521615900660023E-2</v>
      </c>
      <c r="G1186">
        <v>0.65519568557637209</v>
      </c>
      <c r="H1186">
        <v>0.84314285714285708</v>
      </c>
      <c r="I1186">
        <v>8.5174059988264036E-2</v>
      </c>
    </row>
    <row r="1187" spans="1:9" hidden="1">
      <c r="A1187">
        <v>2021</v>
      </c>
      <c r="B1187" t="s">
        <v>52</v>
      </c>
      <c r="C1187">
        <v>12086</v>
      </c>
      <c r="D1187">
        <v>0.10289612269270999</v>
      </c>
      <c r="E1187">
        <v>0.1685448866475408</v>
      </c>
      <c r="F1187">
        <v>7.7437985118300204E-2</v>
      </c>
      <c r="G1187">
        <v>0.65112100554144892</v>
      </c>
      <c r="H1187">
        <v>0.87057142857142866</v>
      </c>
      <c r="I1187">
        <v>0</v>
      </c>
    </row>
    <row r="1188" spans="1:9" hidden="1">
      <c r="A1188">
        <v>2021</v>
      </c>
      <c r="B1188" t="s">
        <v>54</v>
      </c>
      <c r="C1188">
        <v>12086</v>
      </c>
      <c r="D1188">
        <v>7.6930242489859593E-2</v>
      </c>
      <c r="E1188">
        <v>0.1510588906349267</v>
      </c>
      <c r="F1188">
        <v>8.5972348599977655E-2</v>
      </c>
      <c r="G1188">
        <v>0.68603851827523599</v>
      </c>
      <c r="H1188">
        <v>0.87057142857142866</v>
      </c>
      <c r="I1188">
        <v>0</v>
      </c>
    </row>
    <row r="1189" spans="1:9" hidden="1">
      <c r="A1189">
        <v>2021</v>
      </c>
      <c r="B1189" t="s">
        <v>55</v>
      </c>
      <c r="C1189">
        <v>12086</v>
      </c>
      <c r="D1189">
        <v>9.6798487566265357E-2</v>
      </c>
      <c r="E1189">
        <v>0.13895281788516409</v>
      </c>
      <c r="F1189">
        <v>8.4629712187754738E-2</v>
      </c>
      <c r="G1189">
        <v>0.67961898236081586</v>
      </c>
      <c r="H1189">
        <v>0.87057142857142866</v>
      </c>
      <c r="I1189">
        <v>9.333771297040766E-2</v>
      </c>
    </row>
    <row r="1190" spans="1:9" hidden="1">
      <c r="A1190">
        <v>2021</v>
      </c>
      <c r="B1190" t="s">
        <v>52</v>
      </c>
      <c r="C1190">
        <v>12095</v>
      </c>
      <c r="D1190">
        <v>0.1236941968362068</v>
      </c>
      <c r="E1190">
        <v>0.20535340048383791</v>
      </c>
      <c r="F1190">
        <v>6.7645329957438022E-2</v>
      </c>
      <c r="G1190">
        <v>0.60330707272251716</v>
      </c>
      <c r="H1190">
        <v>0.81</v>
      </c>
      <c r="I1190">
        <v>0</v>
      </c>
    </row>
    <row r="1191" spans="1:9" hidden="1">
      <c r="A1191">
        <v>2021</v>
      </c>
      <c r="B1191" t="s">
        <v>54</v>
      </c>
      <c r="C1191">
        <v>12095</v>
      </c>
      <c r="D1191">
        <v>9.3403944809545281E-2</v>
      </c>
      <c r="E1191">
        <v>0.18892117198813541</v>
      </c>
      <c r="F1191">
        <v>7.6573759248544412E-2</v>
      </c>
      <c r="G1191">
        <v>0.64110112395377472</v>
      </c>
      <c r="H1191">
        <v>0.81</v>
      </c>
      <c r="I1191">
        <v>0</v>
      </c>
    </row>
    <row r="1192" spans="1:9" hidden="1">
      <c r="A1192">
        <v>2021</v>
      </c>
      <c r="B1192" t="s">
        <v>55</v>
      </c>
      <c r="C1192">
        <v>12095</v>
      </c>
      <c r="D1192">
        <v>0.11857687430251559</v>
      </c>
      <c r="E1192">
        <v>0.17238097595219559</v>
      </c>
      <c r="F1192">
        <v>7.5080540367453666E-2</v>
      </c>
      <c r="G1192">
        <v>0.63396160937783519</v>
      </c>
      <c r="H1192">
        <v>0.81</v>
      </c>
      <c r="I1192">
        <v>9.0424690634665517E-2</v>
      </c>
    </row>
    <row r="1193" spans="1:9" hidden="1">
      <c r="A1193">
        <v>2021</v>
      </c>
      <c r="B1193" t="s">
        <v>52</v>
      </c>
      <c r="C1193">
        <v>12099</v>
      </c>
      <c r="D1193">
        <v>0.1108555445043387</v>
      </c>
      <c r="E1193">
        <v>0.16148539104201071</v>
      </c>
      <c r="F1193">
        <v>7.7285004924270317E-2</v>
      </c>
      <c r="G1193">
        <v>0.65037405952938021</v>
      </c>
      <c r="H1193">
        <v>0.84199999999999997</v>
      </c>
      <c r="I1193">
        <v>0</v>
      </c>
    </row>
    <row r="1194" spans="1:9" hidden="1">
      <c r="A1194">
        <v>2021</v>
      </c>
      <c r="B1194" t="s">
        <v>54</v>
      </c>
      <c r="C1194">
        <v>12099</v>
      </c>
      <c r="D1194">
        <v>8.2547263517253652E-2</v>
      </c>
      <c r="E1194">
        <v>0.1452297514855872</v>
      </c>
      <c r="F1194">
        <v>8.6009039039487603E-2</v>
      </c>
      <c r="G1194">
        <v>0.68621394595767171</v>
      </c>
      <c r="H1194">
        <v>0.84199999999999997</v>
      </c>
      <c r="I1194">
        <v>0</v>
      </c>
    </row>
    <row r="1195" spans="1:9" hidden="1">
      <c r="A1195">
        <v>2021</v>
      </c>
      <c r="B1195" t="s">
        <v>55</v>
      </c>
      <c r="C1195">
        <v>12099</v>
      </c>
      <c r="D1195">
        <v>0.1040580518867609</v>
      </c>
      <c r="E1195">
        <v>0.13316091896092841</v>
      </c>
      <c r="F1195">
        <v>8.4375847558234171E-2</v>
      </c>
      <c r="G1195">
        <v>0.67840518159407659</v>
      </c>
      <c r="H1195">
        <v>0.84199999999999997</v>
      </c>
      <c r="I1195">
        <v>8.2715849721021681E-2</v>
      </c>
    </row>
    <row r="1196" spans="1:9" hidden="1">
      <c r="A1196">
        <v>2021</v>
      </c>
      <c r="B1196" t="s">
        <v>52</v>
      </c>
      <c r="C1196">
        <v>12103</v>
      </c>
      <c r="D1196">
        <v>0.1082882688070705</v>
      </c>
      <c r="E1196">
        <v>0.19598953479083131</v>
      </c>
      <c r="F1196">
        <v>7.1855995036434125E-2</v>
      </c>
      <c r="G1196">
        <v>0.62386620136566406</v>
      </c>
      <c r="H1196">
        <v>0.83914285714285697</v>
      </c>
      <c r="I1196">
        <v>0</v>
      </c>
    </row>
    <row r="1197" spans="1:9" hidden="1">
      <c r="A1197">
        <v>2021</v>
      </c>
      <c r="B1197" t="s">
        <v>54</v>
      </c>
      <c r="C1197">
        <v>12103</v>
      </c>
      <c r="D1197">
        <v>8.1564785459585704E-2</v>
      </c>
      <c r="E1197">
        <v>0.17778083709972889</v>
      </c>
      <c r="F1197">
        <v>8.0548562229018822E-2</v>
      </c>
      <c r="G1197">
        <v>0.66010581521166645</v>
      </c>
      <c r="H1197">
        <v>0.83914285714285697</v>
      </c>
      <c r="I1197">
        <v>0</v>
      </c>
    </row>
    <row r="1198" spans="1:9" hidden="1">
      <c r="A1198">
        <v>2021</v>
      </c>
      <c r="B1198" t="s">
        <v>55</v>
      </c>
      <c r="C1198">
        <v>12103</v>
      </c>
      <c r="D1198">
        <v>0.1031184176267481</v>
      </c>
      <c r="E1198">
        <v>0.16324574202391459</v>
      </c>
      <c r="F1198">
        <v>7.9334553693413926E-2</v>
      </c>
      <c r="G1198">
        <v>0.65430128665592324</v>
      </c>
      <c r="H1198">
        <v>0.83914285714285697</v>
      </c>
      <c r="I1198">
        <v>8.3859433969893607E-2</v>
      </c>
    </row>
    <row r="1199" spans="1:9" hidden="1">
      <c r="A1199">
        <v>2021</v>
      </c>
      <c r="B1199" t="s">
        <v>52</v>
      </c>
      <c r="C1199">
        <v>13067</v>
      </c>
      <c r="D1199">
        <v>0.15275361967648751</v>
      </c>
      <c r="E1199">
        <v>0.15697283625641029</v>
      </c>
      <c r="F1199">
        <v>7.0929768101647486E-2</v>
      </c>
      <c r="G1199">
        <v>0.61934377596545487</v>
      </c>
      <c r="H1199">
        <v>0.87400000000000011</v>
      </c>
      <c r="I1199">
        <v>0</v>
      </c>
    </row>
    <row r="1200" spans="1:9" hidden="1">
      <c r="A1200">
        <v>2021</v>
      </c>
      <c r="B1200" t="s">
        <v>54</v>
      </c>
      <c r="C1200">
        <v>13067</v>
      </c>
      <c r="D1200">
        <v>0.1140398281933509</v>
      </c>
      <c r="E1200">
        <v>0.14508530185868021</v>
      </c>
      <c r="F1200">
        <v>8.0586701200487554E-2</v>
      </c>
      <c r="G1200">
        <v>0.66028816874748142</v>
      </c>
      <c r="H1200">
        <v>0.87400000000000011</v>
      </c>
      <c r="I1200">
        <v>0</v>
      </c>
    </row>
    <row r="1201" spans="1:9" hidden="1">
      <c r="A1201">
        <v>2021</v>
      </c>
      <c r="B1201" t="s">
        <v>55</v>
      </c>
      <c r="C1201">
        <v>13067</v>
      </c>
      <c r="D1201">
        <v>0.14408744340489149</v>
      </c>
      <c r="E1201">
        <v>0.13073836142935641</v>
      </c>
      <c r="F1201">
        <v>7.7870928247764301E-2</v>
      </c>
      <c r="G1201">
        <v>0.64730326691798779</v>
      </c>
      <c r="H1201">
        <v>0.87400000000000011</v>
      </c>
      <c r="I1201">
        <v>9.0375952059718365E-2</v>
      </c>
    </row>
    <row r="1202" spans="1:9" hidden="1">
      <c r="A1202">
        <v>2021</v>
      </c>
      <c r="B1202" t="s">
        <v>52</v>
      </c>
      <c r="C1202">
        <v>13089</v>
      </c>
      <c r="D1202">
        <v>0.13816206569844941</v>
      </c>
      <c r="E1202">
        <v>0.148516584763073</v>
      </c>
      <c r="F1202">
        <v>7.4847709071784022E-2</v>
      </c>
      <c r="G1202">
        <v>0.63847364046669353</v>
      </c>
      <c r="H1202">
        <v>0.84028571428571441</v>
      </c>
      <c r="I1202">
        <v>0</v>
      </c>
    </row>
    <row r="1203" spans="1:9" hidden="1">
      <c r="A1203">
        <v>2021</v>
      </c>
      <c r="B1203" t="s">
        <v>54</v>
      </c>
      <c r="C1203">
        <v>13089</v>
      </c>
      <c r="D1203">
        <v>0.10249005720338381</v>
      </c>
      <c r="E1203">
        <v>0.1355743633587129</v>
      </c>
      <c r="F1203">
        <v>8.4229608654548593E-2</v>
      </c>
      <c r="G1203">
        <v>0.67770597078335448</v>
      </c>
      <c r="H1203">
        <v>0.84028571428571441</v>
      </c>
      <c r="I1203">
        <v>0</v>
      </c>
    </row>
    <row r="1204" spans="1:9" hidden="1">
      <c r="A1204">
        <v>2021</v>
      </c>
      <c r="B1204" t="s">
        <v>55</v>
      </c>
      <c r="C1204">
        <v>13089</v>
      </c>
      <c r="D1204">
        <v>0.12946858721801541</v>
      </c>
      <c r="E1204">
        <v>0.1229655526014348</v>
      </c>
      <c r="F1204">
        <v>8.1744053387742599E-2</v>
      </c>
      <c r="G1204">
        <v>0.66582180679280711</v>
      </c>
      <c r="H1204">
        <v>0.84028571428571441</v>
      </c>
      <c r="I1204">
        <v>0.1001248688592916</v>
      </c>
    </row>
    <row r="1205" spans="1:9" hidden="1">
      <c r="A1205">
        <v>2021</v>
      </c>
      <c r="B1205" t="s">
        <v>52</v>
      </c>
      <c r="C1205">
        <v>13121</v>
      </c>
      <c r="D1205">
        <v>0.15024411170059149</v>
      </c>
      <c r="E1205">
        <v>0.17205748365015039</v>
      </c>
      <c r="F1205">
        <v>6.8792095862460087E-2</v>
      </c>
      <c r="G1205">
        <v>0.60890630878679808</v>
      </c>
      <c r="H1205">
        <v>0.86314285714285699</v>
      </c>
      <c r="I1205">
        <v>0</v>
      </c>
    </row>
    <row r="1206" spans="1:9" hidden="1">
      <c r="A1206">
        <v>2021</v>
      </c>
      <c r="B1206" t="s">
        <v>54</v>
      </c>
      <c r="C1206">
        <v>13121</v>
      </c>
      <c r="D1206">
        <v>0.1126964736103311</v>
      </c>
      <c r="E1206">
        <v>0.15950742076399449</v>
      </c>
      <c r="F1206">
        <v>7.8324444648192174E-2</v>
      </c>
      <c r="G1206">
        <v>0.64947166097748221</v>
      </c>
      <c r="H1206">
        <v>0.86314285714285699</v>
      </c>
      <c r="I1206">
        <v>0</v>
      </c>
    </row>
    <row r="1207" spans="1:9" hidden="1">
      <c r="A1207">
        <v>2021</v>
      </c>
      <c r="B1207" t="s">
        <v>55</v>
      </c>
      <c r="C1207">
        <v>13121</v>
      </c>
      <c r="D1207">
        <v>0.14262953868574199</v>
      </c>
      <c r="E1207">
        <v>0.1438288858577729</v>
      </c>
      <c r="F1207">
        <v>7.5858813837782105E-2</v>
      </c>
      <c r="G1207">
        <v>0.63768276161870308</v>
      </c>
      <c r="H1207">
        <v>0.86314285714285699</v>
      </c>
      <c r="I1207">
        <v>0.1152394066434589</v>
      </c>
    </row>
    <row r="1208" spans="1:9" hidden="1">
      <c r="A1208">
        <v>2021</v>
      </c>
      <c r="B1208" t="s">
        <v>52</v>
      </c>
      <c r="C1208">
        <v>13135</v>
      </c>
      <c r="D1208">
        <v>0.1392404585089409</v>
      </c>
      <c r="E1208">
        <v>0.1795264257617718</v>
      </c>
      <c r="F1208">
        <v>6.939296822643598E-2</v>
      </c>
      <c r="G1208">
        <v>0.61184014750285132</v>
      </c>
      <c r="H1208">
        <v>0.83971428571428575</v>
      </c>
      <c r="I1208">
        <v>0</v>
      </c>
    </row>
    <row r="1209" spans="1:9" hidden="1">
      <c r="A1209">
        <v>2021</v>
      </c>
      <c r="B1209" t="s">
        <v>54</v>
      </c>
      <c r="C1209">
        <v>13135</v>
      </c>
      <c r="D1209">
        <v>0.104435629460385</v>
      </c>
      <c r="E1209">
        <v>0.16554586457578019</v>
      </c>
      <c r="F1209">
        <v>7.8708857089836728E-2</v>
      </c>
      <c r="G1209">
        <v>0.65130964887399811</v>
      </c>
      <c r="H1209">
        <v>0.83971428571428575</v>
      </c>
      <c r="I1209">
        <v>0</v>
      </c>
    </row>
    <row r="1210" spans="1:9" hidden="1">
      <c r="A1210">
        <v>2021</v>
      </c>
      <c r="B1210" t="s">
        <v>55</v>
      </c>
      <c r="C1210">
        <v>13135</v>
      </c>
      <c r="D1210">
        <v>0.13233531316638131</v>
      </c>
      <c r="E1210">
        <v>0.14997692581818739</v>
      </c>
      <c r="F1210">
        <v>7.6575986746217295E-2</v>
      </c>
      <c r="G1210">
        <v>0.64111177426921406</v>
      </c>
      <c r="H1210">
        <v>0.83971428571428575</v>
      </c>
      <c r="I1210">
        <v>8.8790974362110031E-2</v>
      </c>
    </row>
    <row r="1211" spans="1:9" hidden="1">
      <c r="A1211">
        <v>2021</v>
      </c>
      <c r="B1211" t="s">
        <v>52</v>
      </c>
      <c r="C1211">
        <v>17031</v>
      </c>
      <c r="D1211">
        <v>0.11197825983357559</v>
      </c>
      <c r="E1211">
        <v>0.19020812795342781</v>
      </c>
      <c r="F1211">
        <v>7.2211518849809198E-2</v>
      </c>
      <c r="G1211">
        <v>0.62560209336318739</v>
      </c>
      <c r="H1211">
        <v>0.87514285714285711</v>
      </c>
      <c r="I1211">
        <v>0</v>
      </c>
    </row>
    <row r="1212" spans="1:9" hidden="1">
      <c r="A1212">
        <v>2021</v>
      </c>
      <c r="B1212" t="s">
        <v>54</v>
      </c>
      <c r="C1212">
        <v>17031</v>
      </c>
      <c r="D1212">
        <v>8.4144934708650851E-2</v>
      </c>
      <c r="E1212">
        <v>0.1726605747801534</v>
      </c>
      <c r="F1212">
        <v>8.0987929993107818E-2</v>
      </c>
      <c r="G1212">
        <v>0.66220656051808791</v>
      </c>
      <c r="H1212">
        <v>0.87514285714285711</v>
      </c>
      <c r="I1212">
        <v>0</v>
      </c>
    </row>
    <row r="1213" spans="1:9" hidden="1">
      <c r="A1213">
        <v>2021</v>
      </c>
      <c r="B1213" t="s">
        <v>55</v>
      </c>
      <c r="C1213">
        <v>17031</v>
      </c>
      <c r="D1213">
        <v>0.10642295347292451</v>
      </c>
      <c r="E1213">
        <v>0.15827310280292259</v>
      </c>
      <c r="F1213">
        <v>7.9623088427780986E-2</v>
      </c>
      <c r="G1213">
        <v>0.65568085529637199</v>
      </c>
      <c r="H1213">
        <v>0.87514285714285711</v>
      </c>
      <c r="I1213">
        <v>0.1107270967932235</v>
      </c>
    </row>
    <row r="1214" spans="1:9" hidden="1">
      <c r="A1214">
        <v>2021</v>
      </c>
      <c r="B1214" t="s">
        <v>52</v>
      </c>
      <c r="C1214">
        <v>18097</v>
      </c>
      <c r="D1214">
        <v>0.1466999730838314</v>
      </c>
      <c r="E1214">
        <v>0.1588519921442634</v>
      </c>
      <c r="F1214">
        <v>7.1639397839806884E-2</v>
      </c>
      <c r="G1214">
        <v>0.62280863693209809</v>
      </c>
      <c r="H1214">
        <v>0.79628571428571437</v>
      </c>
      <c r="I1214">
        <v>0</v>
      </c>
    </row>
    <row r="1215" spans="1:9" hidden="1">
      <c r="A1215">
        <v>2021</v>
      </c>
      <c r="B1215" t="s">
        <v>54</v>
      </c>
      <c r="C1215">
        <v>18097</v>
      </c>
      <c r="D1215">
        <v>0.10941398600161061</v>
      </c>
      <c r="E1215">
        <v>0.14629029750678571</v>
      </c>
      <c r="F1215">
        <v>8.1178410961213421E-2</v>
      </c>
      <c r="G1215">
        <v>0.66311730553039028</v>
      </c>
      <c r="H1215">
        <v>0.79628571428571437</v>
      </c>
      <c r="I1215">
        <v>0</v>
      </c>
    </row>
    <row r="1216" spans="1:9" hidden="1">
      <c r="A1216">
        <v>2021</v>
      </c>
      <c r="B1216" t="s">
        <v>55</v>
      </c>
      <c r="C1216">
        <v>18097</v>
      </c>
      <c r="D1216">
        <v>0.13832716980916521</v>
      </c>
      <c r="E1216">
        <v>0.13215518172622939</v>
      </c>
      <c r="F1216">
        <v>7.86222228993676E-2</v>
      </c>
      <c r="G1216">
        <v>0.65089542556523772</v>
      </c>
      <c r="H1216">
        <v>0.79628571428571437</v>
      </c>
      <c r="I1216">
        <v>9.2618096023729279E-2</v>
      </c>
    </row>
    <row r="1217" spans="1:9" hidden="1">
      <c r="A1217">
        <v>2021</v>
      </c>
      <c r="B1217" t="s">
        <v>52</v>
      </c>
      <c r="C1217">
        <v>22033</v>
      </c>
      <c r="D1217">
        <v>0.13723778694185429</v>
      </c>
      <c r="E1217">
        <v>0.15210385281520569</v>
      </c>
      <c r="F1217">
        <v>7.4395022377730644E-2</v>
      </c>
      <c r="G1217">
        <v>0.63626333786520917</v>
      </c>
      <c r="H1217">
        <v>0.86828571428571444</v>
      </c>
      <c r="I1217">
        <v>0</v>
      </c>
    </row>
    <row r="1218" spans="1:9" hidden="1">
      <c r="A1218">
        <v>2021</v>
      </c>
      <c r="B1218" t="s">
        <v>54</v>
      </c>
      <c r="C1218">
        <v>22033</v>
      </c>
      <c r="D1218">
        <v>0.10191530884475079</v>
      </c>
      <c r="E1218">
        <v>0.13889817242351399</v>
      </c>
      <c r="F1218">
        <v>8.3754098855462644E-2</v>
      </c>
      <c r="G1218">
        <v>0.67543241987627267</v>
      </c>
      <c r="H1218">
        <v>0.86828571428571444</v>
      </c>
      <c r="I1218">
        <v>0</v>
      </c>
    </row>
    <row r="1219" spans="1:9" hidden="1">
      <c r="A1219">
        <v>2021</v>
      </c>
      <c r="B1219" t="s">
        <v>55</v>
      </c>
      <c r="C1219">
        <v>22033</v>
      </c>
      <c r="D1219">
        <v>0.12878704709558619</v>
      </c>
      <c r="E1219">
        <v>0.1260087703609237</v>
      </c>
      <c r="F1219">
        <v>8.1335549910105956E-2</v>
      </c>
      <c r="G1219">
        <v>0.66386863263338414</v>
      </c>
      <c r="H1219">
        <v>0.86828571428571444</v>
      </c>
      <c r="I1219">
        <v>0.1127078770492201</v>
      </c>
    </row>
    <row r="1220" spans="1:9" hidden="1">
      <c r="A1220">
        <v>2021</v>
      </c>
      <c r="B1220" t="s">
        <v>52</v>
      </c>
      <c r="C1220">
        <v>22071</v>
      </c>
      <c r="D1220">
        <v>0.11975145717526239</v>
      </c>
      <c r="E1220">
        <v>0.19455235986655131</v>
      </c>
      <c r="F1220">
        <v>7.0151653645327314E-2</v>
      </c>
      <c r="G1220">
        <v>0.61554452931285897</v>
      </c>
      <c r="H1220">
        <v>0.87400000000000011</v>
      </c>
      <c r="I1220">
        <v>0</v>
      </c>
    </row>
    <row r="1221" spans="1:9" hidden="1">
      <c r="A1221">
        <v>2021</v>
      </c>
      <c r="B1221" t="s">
        <v>54</v>
      </c>
      <c r="C1221">
        <v>22071</v>
      </c>
      <c r="D1221">
        <v>9.0082193959633489E-2</v>
      </c>
      <c r="E1221">
        <v>0.17782531278830041</v>
      </c>
      <c r="F1221">
        <v>7.9067598268785885E-2</v>
      </c>
      <c r="G1221">
        <v>0.6530248949832802</v>
      </c>
      <c r="H1221">
        <v>0.87400000000000011</v>
      </c>
      <c r="I1221">
        <v>0</v>
      </c>
    </row>
    <row r="1222" spans="1:9" hidden="1">
      <c r="A1222">
        <v>2021</v>
      </c>
      <c r="B1222" t="s">
        <v>55</v>
      </c>
      <c r="C1222">
        <v>22071</v>
      </c>
      <c r="D1222">
        <v>0.1141662532550005</v>
      </c>
      <c r="E1222">
        <v>0.1624855999051279</v>
      </c>
      <c r="F1222">
        <v>7.7555073501227659E-2</v>
      </c>
      <c r="G1222">
        <v>0.64579307333864411</v>
      </c>
      <c r="H1222">
        <v>0.87400000000000011</v>
      </c>
      <c r="I1222">
        <v>0.40744575519630571</v>
      </c>
    </row>
    <row r="1223" spans="1:9" hidden="1">
      <c r="A1223">
        <v>2021</v>
      </c>
      <c r="B1223" t="s">
        <v>52</v>
      </c>
      <c r="C1223">
        <v>24510</v>
      </c>
      <c r="D1223">
        <v>3.9055379601942247E-2</v>
      </c>
      <c r="E1223">
        <v>0.14824636135576891</v>
      </c>
      <c r="F1223">
        <v>9.1740981870103142E-2</v>
      </c>
      <c r="G1223">
        <v>0.72095727717218583</v>
      </c>
      <c r="H1223">
        <v>0.88714285714285701</v>
      </c>
      <c r="I1223">
        <v>0</v>
      </c>
    </row>
    <row r="1224" spans="1:9" hidden="1">
      <c r="A1224">
        <v>2021</v>
      </c>
      <c r="B1224" t="s">
        <v>54</v>
      </c>
      <c r="C1224">
        <v>24510</v>
      </c>
      <c r="D1224">
        <v>3.277334716614734E-2</v>
      </c>
      <c r="E1224">
        <v>0.126919515874475</v>
      </c>
      <c r="F1224">
        <v>9.778567290859487E-2</v>
      </c>
      <c r="G1224">
        <v>0.74252146405078279</v>
      </c>
      <c r="H1224">
        <v>0.88714285714285701</v>
      </c>
      <c r="I1224">
        <v>0</v>
      </c>
    </row>
    <row r="1225" spans="1:9" hidden="1">
      <c r="A1225">
        <v>2021</v>
      </c>
      <c r="B1225" t="s">
        <v>55</v>
      </c>
      <c r="C1225">
        <v>24510</v>
      </c>
      <c r="D1225">
        <v>3.7248311269777977E-2</v>
      </c>
      <c r="E1225">
        <v>0.11964652050199499</v>
      </c>
      <c r="F1225">
        <v>9.8269653230855999E-2</v>
      </c>
      <c r="G1225">
        <v>0.744835514997371</v>
      </c>
      <c r="H1225">
        <v>0.88714285714285701</v>
      </c>
      <c r="I1225">
        <v>0.1084416580589445</v>
      </c>
    </row>
    <row r="1226" spans="1:9" hidden="1">
      <c r="A1226">
        <v>2021</v>
      </c>
      <c r="B1226" t="s">
        <v>52</v>
      </c>
      <c r="C1226">
        <v>24031</v>
      </c>
      <c r="D1226">
        <v>0.13163863356346889</v>
      </c>
      <c r="E1226">
        <v>0.20377497416651</v>
      </c>
      <c r="F1226">
        <v>6.65631595515669E-2</v>
      </c>
      <c r="G1226">
        <v>0.59802323271845426</v>
      </c>
      <c r="H1226">
        <v>0.86199999999999999</v>
      </c>
      <c r="I1226">
        <v>0</v>
      </c>
    </row>
    <row r="1227" spans="1:9" hidden="1">
      <c r="A1227">
        <v>2021</v>
      </c>
      <c r="B1227" t="s">
        <v>54</v>
      </c>
      <c r="C1227">
        <v>24031</v>
      </c>
      <c r="D1227">
        <v>9.9440301726974628E-2</v>
      </c>
      <c r="E1227">
        <v>0.18844174489837759</v>
      </c>
      <c r="F1227">
        <v>7.5612567456758248E-2</v>
      </c>
      <c r="G1227">
        <v>0.63650538591788952</v>
      </c>
      <c r="H1227">
        <v>0.86199999999999999</v>
      </c>
      <c r="I1227">
        <v>0</v>
      </c>
    </row>
    <row r="1228" spans="1:9" hidden="1">
      <c r="A1228">
        <v>2021</v>
      </c>
      <c r="B1228" t="s">
        <v>55</v>
      </c>
      <c r="C1228">
        <v>24031</v>
      </c>
      <c r="D1228">
        <v>0.1263017073343724</v>
      </c>
      <c r="E1228">
        <v>0.17134004098427821</v>
      </c>
      <c r="F1228">
        <v>7.3924414924911142E-2</v>
      </c>
      <c r="G1228">
        <v>0.62843383675643816</v>
      </c>
      <c r="H1228">
        <v>0.86199999999999999</v>
      </c>
      <c r="I1228">
        <v>9.2945848708475554E-2</v>
      </c>
    </row>
    <row r="1229" spans="1:9" hidden="1">
      <c r="A1229">
        <v>2021</v>
      </c>
      <c r="B1229" t="s">
        <v>52</v>
      </c>
      <c r="C1229">
        <v>24033</v>
      </c>
      <c r="D1229">
        <v>9.6780825492369257E-2</v>
      </c>
      <c r="E1229">
        <v>0.13491584734834139</v>
      </c>
      <c r="F1229">
        <v>8.419420164814885E-2</v>
      </c>
      <c r="G1229">
        <v>0.68410912551114034</v>
      </c>
      <c r="H1229">
        <v>0.90828571428571436</v>
      </c>
      <c r="I1229">
        <v>0</v>
      </c>
    </row>
    <row r="1230" spans="1:9" hidden="1">
      <c r="A1230">
        <v>2021</v>
      </c>
      <c r="B1230" t="s">
        <v>54</v>
      </c>
      <c r="C1230">
        <v>24033</v>
      </c>
      <c r="D1230">
        <v>7.179708139421509E-2</v>
      </c>
      <c r="E1230">
        <v>0.1194948023667218</v>
      </c>
      <c r="F1230">
        <v>9.2319935480419432E-2</v>
      </c>
      <c r="G1230">
        <v>0.71638818075864363</v>
      </c>
      <c r="H1230">
        <v>0.90828571428571436</v>
      </c>
      <c r="I1230">
        <v>0</v>
      </c>
    </row>
    <row r="1231" spans="1:9" hidden="1">
      <c r="A1231">
        <v>2021</v>
      </c>
      <c r="B1231" t="s">
        <v>55</v>
      </c>
      <c r="C1231">
        <v>24033</v>
      </c>
      <c r="D1231">
        <v>8.9786318055729994E-2</v>
      </c>
      <c r="E1231">
        <v>0.11025778205884459</v>
      </c>
      <c r="F1231">
        <v>9.0806049435437908E-2</v>
      </c>
      <c r="G1231">
        <v>0.70914985044998735</v>
      </c>
      <c r="H1231">
        <v>0.90828571428571436</v>
      </c>
      <c r="I1231">
        <v>9.4099131900319766E-2</v>
      </c>
    </row>
    <row r="1232" spans="1:9" hidden="1">
      <c r="A1232">
        <v>2021</v>
      </c>
      <c r="B1232" t="s">
        <v>52</v>
      </c>
      <c r="C1232">
        <v>26163</v>
      </c>
      <c r="D1232">
        <v>0.1573060649867197</v>
      </c>
      <c r="E1232">
        <v>0.1087023809430136</v>
      </c>
      <c r="F1232">
        <v>7.8361477065738136E-2</v>
      </c>
      <c r="G1232">
        <v>0.65563007700452847</v>
      </c>
      <c r="H1232">
        <v>0.86771428571428566</v>
      </c>
      <c r="I1232">
        <v>0</v>
      </c>
    </row>
    <row r="1233" spans="1:9" hidden="1">
      <c r="A1233">
        <v>2021</v>
      </c>
      <c r="B1233" t="s">
        <v>54</v>
      </c>
      <c r="C1233">
        <v>26163</v>
      </c>
      <c r="D1233">
        <v>0.11557833269935371</v>
      </c>
      <c r="E1233">
        <v>9.9607741995283106E-2</v>
      </c>
      <c r="F1233">
        <v>8.8186915825847298E-2</v>
      </c>
      <c r="G1233">
        <v>0.69662700947951572</v>
      </c>
      <c r="H1233">
        <v>0.86771428571428566</v>
      </c>
      <c r="I1233">
        <v>0</v>
      </c>
    </row>
    <row r="1234" spans="1:9" hidden="1">
      <c r="A1234">
        <v>2021</v>
      </c>
      <c r="B1234" t="s">
        <v>55</v>
      </c>
      <c r="C1234">
        <v>26163</v>
      </c>
      <c r="D1234">
        <v>0.14530524690635149</v>
      </c>
      <c r="E1234">
        <v>9.0030759715602968E-2</v>
      </c>
      <c r="F1234">
        <v>8.4701547146699502E-2</v>
      </c>
      <c r="G1234">
        <v>0.67996244623134594</v>
      </c>
      <c r="H1234">
        <v>0.86771428571428566</v>
      </c>
      <c r="I1234">
        <v>8.6924067463095445E-2</v>
      </c>
    </row>
    <row r="1235" spans="1:9" hidden="1">
      <c r="A1235">
        <v>2021</v>
      </c>
      <c r="B1235" t="s">
        <v>52</v>
      </c>
      <c r="C1235">
        <v>37119</v>
      </c>
      <c r="D1235">
        <v>0.1195404451554843</v>
      </c>
      <c r="E1235">
        <v>0.1421144648609895</v>
      </c>
      <c r="F1235">
        <v>7.9101543044718392E-2</v>
      </c>
      <c r="G1235">
        <v>0.65924354693880782</v>
      </c>
      <c r="H1235">
        <v>0.81514285714285717</v>
      </c>
      <c r="I1235">
        <v>0</v>
      </c>
    </row>
    <row r="1236" spans="1:9" hidden="1">
      <c r="A1236">
        <v>2021</v>
      </c>
      <c r="B1236" t="s">
        <v>54</v>
      </c>
      <c r="C1236">
        <v>37119</v>
      </c>
      <c r="D1236">
        <v>8.8379951700162107E-2</v>
      </c>
      <c r="E1236">
        <v>0.12792456604828181</v>
      </c>
      <c r="F1236">
        <v>8.799345679068972E-2</v>
      </c>
      <c r="G1236">
        <v>0.69570202546086635</v>
      </c>
      <c r="H1236">
        <v>0.81514285714285717</v>
      </c>
      <c r="I1236">
        <v>0</v>
      </c>
    </row>
    <row r="1237" spans="1:9" hidden="1">
      <c r="A1237">
        <v>2021</v>
      </c>
      <c r="B1237" t="s">
        <v>55</v>
      </c>
      <c r="C1237">
        <v>37119</v>
      </c>
      <c r="D1237">
        <v>0.1114012461571626</v>
      </c>
      <c r="E1237">
        <v>0.1169460706507747</v>
      </c>
      <c r="F1237">
        <v>8.5910392946969033E-2</v>
      </c>
      <c r="G1237">
        <v>0.68574229024509359</v>
      </c>
      <c r="H1237">
        <v>0.81514285714285717</v>
      </c>
      <c r="I1237">
        <v>8.9636663540974881E-2</v>
      </c>
    </row>
    <row r="1238" spans="1:9" hidden="1">
      <c r="A1238">
        <v>2021</v>
      </c>
      <c r="B1238" t="s">
        <v>52</v>
      </c>
      <c r="C1238">
        <v>34013</v>
      </c>
      <c r="D1238">
        <v>8.7168296641718962E-2</v>
      </c>
      <c r="E1238">
        <v>0.1422336894609097</v>
      </c>
      <c r="F1238">
        <v>8.4584279879064417E-2</v>
      </c>
      <c r="G1238">
        <v>0.68601373401830701</v>
      </c>
      <c r="H1238">
        <v>0.86568106312292381</v>
      </c>
      <c r="I1238">
        <v>0</v>
      </c>
    </row>
    <row r="1239" spans="1:9" hidden="1">
      <c r="A1239">
        <v>2021</v>
      </c>
      <c r="B1239" t="s">
        <v>54</v>
      </c>
      <c r="C1239">
        <v>34013</v>
      </c>
      <c r="D1239">
        <v>6.5184450510452269E-2</v>
      </c>
      <c r="E1239">
        <v>0.12537819905280059</v>
      </c>
      <c r="F1239">
        <v>9.2446072384580649E-2</v>
      </c>
      <c r="G1239">
        <v>0.71699127805216645</v>
      </c>
      <c r="H1239">
        <v>0.86568106312292381</v>
      </c>
      <c r="I1239">
        <v>0</v>
      </c>
    </row>
    <row r="1240" spans="1:9" hidden="1">
      <c r="A1240">
        <v>2021</v>
      </c>
      <c r="B1240" t="s">
        <v>55</v>
      </c>
      <c r="C1240">
        <v>34013</v>
      </c>
      <c r="D1240">
        <v>8.111750488749607E-2</v>
      </c>
      <c r="E1240">
        <v>0.11608300146496101</v>
      </c>
      <c r="F1240">
        <v>9.1297910781196034E-2</v>
      </c>
      <c r="G1240">
        <v>0.71150158286634702</v>
      </c>
      <c r="H1240">
        <v>0.86568106312292381</v>
      </c>
      <c r="I1240">
        <v>9.4681239616226529E-2</v>
      </c>
    </row>
    <row r="1241" spans="1:9" hidden="1">
      <c r="A1241">
        <v>2021</v>
      </c>
      <c r="B1241" t="s">
        <v>52</v>
      </c>
      <c r="C1241">
        <v>34017</v>
      </c>
      <c r="D1241">
        <v>9.6810802433466625E-2</v>
      </c>
      <c r="E1241">
        <v>0.1649968459080815</v>
      </c>
      <c r="F1241">
        <v>7.9075578761816853E-2</v>
      </c>
      <c r="G1241">
        <v>0.65911677289663506</v>
      </c>
      <c r="H1241">
        <v>0.86568106312292381</v>
      </c>
      <c r="I1241">
        <v>0</v>
      </c>
    </row>
    <row r="1242" spans="1:9" hidden="1">
      <c r="A1242">
        <v>2021</v>
      </c>
      <c r="B1242" t="s">
        <v>54</v>
      </c>
      <c r="C1242">
        <v>34017</v>
      </c>
      <c r="D1242">
        <v>7.2464470740592687E-2</v>
      </c>
      <c r="E1242">
        <v>0.14713459501400719</v>
      </c>
      <c r="F1242">
        <v>8.7423593107079103E-2</v>
      </c>
      <c r="G1242">
        <v>0.6929773411383211</v>
      </c>
      <c r="H1242">
        <v>0.86568106312292381</v>
      </c>
      <c r="I1242">
        <v>0</v>
      </c>
    </row>
    <row r="1243" spans="1:9" hidden="1">
      <c r="A1243">
        <v>2021</v>
      </c>
      <c r="B1243" t="s">
        <v>55</v>
      </c>
      <c r="C1243">
        <v>34017</v>
      </c>
      <c r="D1243">
        <v>9.0904807319710068E-2</v>
      </c>
      <c r="E1243">
        <v>0.1356753845846477</v>
      </c>
      <c r="F1243">
        <v>8.6216055606937042E-2</v>
      </c>
      <c r="G1243">
        <v>0.68720375248870536</v>
      </c>
      <c r="H1243">
        <v>0.86568106312292381</v>
      </c>
      <c r="I1243">
        <v>9.3762582333954042E-2</v>
      </c>
    </row>
    <row r="1244" spans="1:9" hidden="1">
      <c r="A1244">
        <v>2021</v>
      </c>
      <c r="B1244" t="s">
        <v>52</v>
      </c>
      <c r="C1244">
        <v>32003</v>
      </c>
      <c r="D1244">
        <v>0.18090889250968981</v>
      </c>
      <c r="E1244">
        <v>0.14495007834597809</v>
      </c>
      <c r="F1244">
        <v>6.8187370729118402E-2</v>
      </c>
      <c r="G1244">
        <v>0.60595365841521354</v>
      </c>
      <c r="H1244">
        <v>0.86568106312292381</v>
      </c>
      <c r="I1244">
        <v>0</v>
      </c>
    </row>
    <row r="1245" spans="1:9" hidden="1">
      <c r="A1245">
        <v>2021</v>
      </c>
      <c r="B1245" t="s">
        <v>54</v>
      </c>
      <c r="C1245">
        <v>32003</v>
      </c>
      <c r="D1245">
        <v>0.1358868396935457</v>
      </c>
      <c r="E1245">
        <v>0.13612318890650951</v>
      </c>
      <c r="F1245">
        <v>7.8357977947462729E-2</v>
      </c>
      <c r="G1245">
        <v>0.64963199345248213</v>
      </c>
      <c r="H1245">
        <v>0.86568106312292381</v>
      </c>
      <c r="I1245">
        <v>0</v>
      </c>
    </row>
    <row r="1246" spans="1:9" hidden="1">
      <c r="A1246">
        <v>2021</v>
      </c>
      <c r="B1246" t="s">
        <v>55</v>
      </c>
      <c r="C1246">
        <v>32003</v>
      </c>
      <c r="D1246">
        <v>0.17075174531958909</v>
      </c>
      <c r="E1246">
        <v>0.1212723754007288</v>
      </c>
      <c r="F1246">
        <v>7.4896105715379788E-2</v>
      </c>
      <c r="G1246">
        <v>0.63307977356430212</v>
      </c>
      <c r="H1246">
        <v>0.86568106312292381</v>
      </c>
      <c r="I1246">
        <v>8.4920152637269958E-2</v>
      </c>
    </row>
    <row r="1247" spans="1:9" hidden="1">
      <c r="A1247">
        <v>2021</v>
      </c>
      <c r="B1247" t="s">
        <v>52</v>
      </c>
      <c r="C1247">
        <v>36005</v>
      </c>
      <c r="D1247">
        <v>8.881337069598666E-2</v>
      </c>
      <c r="E1247">
        <v>0.17159109487311761</v>
      </c>
      <c r="F1247">
        <v>7.9314108511626458E-2</v>
      </c>
      <c r="G1247">
        <v>0.6602814259192693</v>
      </c>
      <c r="H1247">
        <v>0.88485714285714268</v>
      </c>
      <c r="I1247">
        <v>0</v>
      </c>
    </row>
    <row r="1248" spans="1:9" hidden="1">
      <c r="A1248">
        <v>2021</v>
      </c>
      <c r="B1248" t="s">
        <v>54</v>
      </c>
      <c r="C1248">
        <v>36005</v>
      </c>
      <c r="D1248">
        <v>6.6895850544308078E-2</v>
      </c>
      <c r="E1248">
        <v>0.1524666403241067</v>
      </c>
      <c r="F1248">
        <v>8.7464513875524202E-2</v>
      </c>
      <c r="G1248">
        <v>0.69317299525606102</v>
      </c>
      <c r="H1248">
        <v>0.88485714285714268</v>
      </c>
      <c r="I1248">
        <v>0</v>
      </c>
    </row>
    <row r="1249" spans="1:9" hidden="1">
      <c r="A1249">
        <v>2021</v>
      </c>
      <c r="B1249" t="s">
        <v>55</v>
      </c>
      <c r="C1249">
        <v>36005</v>
      </c>
      <c r="D1249">
        <v>8.3595915675044125E-2</v>
      </c>
      <c r="E1249">
        <v>0.1410531417277395</v>
      </c>
      <c r="F1249">
        <v>8.6550087291574318E-2</v>
      </c>
      <c r="G1249">
        <v>0.68880085530564195</v>
      </c>
      <c r="H1249">
        <v>0.88485714285714268</v>
      </c>
      <c r="I1249">
        <v>0.1116994057731773</v>
      </c>
    </row>
    <row r="1250" spans="1:9" hidden="1">
      <c r="A1250">
        <v>2021</v>
      </c>
      <c r="B1250" t="s">
        <v>52</v>
      </c>
      <c r="C1250">
        <v>36047</v>
      </c>
      <c r="D1250">
        <v>9.1805431233911938E-2</v>
      </c>
      <c r="E1250">
        <v>9.9682707558434419E-2</v>
      </c>
      <c r="F1250">
        <v>9.1029328015944266E-2</v>
      </c>
      <c r="G1250">
        <v>0.71748253319170952</v>
      </c>
      <c r="H1250">
        <v>0.89342857142857135</v>
      </c>
      <c r="I1250">
        <v>0</v>
      </c>
    </row>
    <row r="1251" spans="1:9" hidden="1">
      <c r="A1251">
        <v>2021</v>
      </c>
      <c r="B1251" t="s">
        <v>54</v>
      </c>
      <c r="C1251">
        <v>36047</v>
      </c>
      <c r="D1251">
        <v>6.7610547178604374E-2</v>
      </c>
      <c r="E1251">
        <v>8.7748392433027081E-2</v>
      </c>
      <c r="F1251">
        <v>9.8535319162076779E-2</v>
      </c>
      <c r="G1251">
        <v>0.74610574122629192</v>
      </c>
      <c r="H1251">
        <v>0.89342857142857135</v>
      </c>
      <c r="I1251">
        <v>0</v>
      </c>
    </row>
    <row r="1252" spans="1:9" hidden="1">
      <c r="A1252">
        <v>2021</v>
      </c>
      <c r="B1252" t="s">
        <v>55</v>
      </c>
      <c r="C1252">
        <v>36047</v>
      </c>
      <c r="D1252">
        <v>8.4025973977986709E-2</v>
      </c>
      <c r="E1252">
        <v>8.1392683582484804E-2</v>
      </c>
      <c r="F1252">
        <v>9.6795272298076496E-2</v>
      </c>
      <c r="G1252">
        <v>0.73778607014145214</v>
      </c>
      <c r="H1252">
        <v>0.89342857142857135</v>
      </c>
      <c r="I1252">
        <v>0.11602750810182071</v>
      </c>
    </row>
    <row r="1253" spans="1:9" hidden="1">
      <c r="A1253">
        <v>2021</v>
      </c>
      <c r="B1253" t="s">
        <v>52</v>
      </c>
      <c r="C1253">
        <v>36061</v>
      </c>
      <c r="D1253">
        <v>7.5240521040619929E-2</v>
      </c>
      <c r="E1253">
        <v>0.29362928353856882</v>
      </c>
      <c r="F1253">
        <v>6.0875876026752818E-2</v>
      </c>
      <c r="G1253">
        <v>0.57025431939405846</v>
      </c>
      <c r="H1253">
        <v>0.89342857142857135</v>
      </c>
      <c r="I1253">
        <v>0</v>
      </c>
    </row>
    <row r="1254" spans="1:9" hidden="1">
      <c r="A1254">
        <v>2021</v>
      </c>
      <c r="B1254" t="s">
        <v>54</v>
      </c>
      <c r="C1254">
        <v>36061</v>
      </c>
      <c r="D1254">
        <v>5.9304310485761541E-2</v>
      </c>
      <c r="E1254">
        <v>0.26937211528321231</v>
      </c>
      <c r="F1254">
        <v>6.8556292931101062E-2</v>
      </c>
      <c r="G1254">
        <v>0.60276728129992518</v>
      </c>
      <c r="H1254">
        <v>0.89342857142857135</v>
      </c>
      <c r="I1254">
        <v>0</v>
      </c>
    </row>
    <row r="1255" spans="1:9" hidden="1">
      <c r="A1255">
        <v>2021</v>
      </c>
      <c r="B1255" t="s">
        <v>55</v>
      </c>
      <c r="C1255">
        <v>36061</v>
      </c>
      <c r="D1255">
        <v>7.4272188889933879E-2</v>
      </c>
      <c r="E1255">
        <v>0.25249841930200501</v>
      </c>
      <c r="F1255">
        <v>6.8885945503384005E-2</v>
      </c>
      <c r="G1255">
        <v>0.60434344630467718</v>
      </c>
      <c r="H1255">
        <v>0.89342857142857135</v>
      </c>
      <c r="I1255">
        <v>0.13658302754519541</v>
      </c>
    </row>
    <row r="1256" spans="1:9" hidden="1">
      <c r="A1256">
        <v>2021</v>
      </c>
      <c r="B1256" t="s">
        <v>52</v>
      </c>
      <c r="C1256">
        <v>36081</v>
      </c>
      <c r="D1256">
        <v>8.7653562822363723E-2</v>
      </c>
      <c r="E1256">
        <v>0.23195093464714489</v>
      </c>
      <c r="F1256">
        <v>6.9250580740878379E-2</v>
      </c>
      <c r="G1256">
        <v>0.61114492178961299</v>
      </c>
      <c r="H1256">
        <v>0.89114285714285701</v>
      </c>
      <c r="I1256">
        <v>0</v>
      </c>
    </row>
    <row r="1257" spans="1:9" hidden="1">
      <c r="A1257">
        <v>2021</v>
      </c>
      <c r="B1257" t="s">
        <v>54</v>
      </c>
      <c r="C1257">
        <v>36081</v>
      </c>
      <c r="D1257">
        <v>6.7247248773570051E-2</v>
      </c>
      <c r="E1257">
        <v>0.20988422286534791</v>
      </c>
      <c r="F1257">
        <v>7.7472113060966921E-2</v>
      </c>
      <c r="G1257">
        <v>0.64539641530011516</v>
      </c>
      <c r="H1257">
        <v>0.89114285714285701</v>
      </c>
      <c r="I1257">
        <v>0</v>
      </c>
    </row>
    <row r="1258" spans="1:9" hidden="1">
      <c r="A1258">
        <v>2021</v>
      </c>
      <c r="B1258" t="s">
        <v>55</v>
      </c>
      <c r="C1258">
        <v>36081</v>
      </c>
      <c r="D1258">
        <v>8.4524241923223317E-2</v>
      </c>
      <c r="E1258">
        <v>0.1947480218254514</v>
      </c>
      <c r="F1258">
        <v>7.7101816536153486E-2</v>
      </c>
      <c r="G1258">
        <v>0.6436259197151718</v>
      </c>
      <c r="H1258">
        <v>0.89114285714285701</v>
      </c>
      <c r="I1258">
        <v>0.1059530710493297</v>
      </c>
    </row>
    <row r="1259" spans="1:9" hidden="1">
      <c r="A1259">
        <v>2021</v>
      </c>
      <c r="B1259" t="s">
        <v>52</v>
      </c>
      <c r="C1259">
        <v>39035</v>
      </c>
      <c r="D1259">
        <v>0.1300970811491754</v>
      </c>
      <c r="E1259">
        <v>0.18808491259571891</v>
      </c>
      <c r="F1259">
        <v>6.9492394896666865E-2</v>
      </c>
      <c r="G1259">
        <v>0.61232561135843877</v>
      </c>
      <c r="H1259">
        <v>0.89742857142857135</v>
      </c>
      <c r="I1259">
        <v>0</v>
      </c>
    </row>
    <row r="1260" spans="1:9" hidden="1">
      <c r="A1260">
        <v>2021</v>
      </c>
      <c r="B1260" t="s">
        <v>54</v>
      </c>
      <c r="C1260">
        <v>39035</v>
      </c>
      <c r="D1260">
        <v>9.7720241095964819E-2</v>
      </c>
      <c r="E1260">
        <v>0.1728066741347358</v>
      </c>
      <c r="F1260">
        <v>7.8614514639686786E-2</v>
      </c>
      <c r="G1260">
        <v>0.65085857012961268</v>
      </c>
      <c r="H1260">
        <v>0.89742857142857135</v>
      </c>
      <c r="I1260">
        <v>0</v>
      </c>
    </row>
    <row r="1261" spans="1:9" hidden="1">
      <c r="A1261">
        <v>2021</v>
      </c>
      <c r="B1261" t="s">
        <v>55</v>
      </c>
      <c r="C1261">
        <v>39035</v>
      </c>
      <c r="D1261">
        <v>0.123903686774555</v>
      </c>
      <c r="E1261">
        <v>0.15718132881983879</v>
      </c>
      <c r="F1261">
        <v>7.678826170485549E-2</v>
      </c>
      <c r="G1261">
        <v>0.64212672270075066</v>
      </c>
      <c r="H1261">
        <v>0.89742857142857135</v>
      </c>
      <c r="I1261">
        <v>8.678240413677879E-2</v>
      </c>
    </row>
    <row r="1262" spans="1:9" hidden="1">
      <c r="A1262">
        <v>2021</v>
      </c>
      <c r="B1262" t="s">
        <v>52</v>
      </c>
      <c r="C1262">
        <v>39049</v>
      </c>
      <c r="D1262">
        <v>0.13244770032010789</v>
      </c>
      <c r="E1262">
        <v>0.1632761424261332</v>
      </c>
      <c r="F1262">
        <v>7.3310099364036554E-2</v>
      </c>
      <c r="G1262">
        <v>0.63096605788972226</v>
      </c>
      <c r="H1262">
        <v>0.9037142857142858</v>
      </c>
      <c r="I1262">
        <v>0</v>
      </c>
    </row>
    <row r="1263" spans="1:9" hidden="1">
      <c r="A1263">
        <v>2021</v>
      </c>
      <c r="B1263" t="s">
        <v>54</v>
      </c>
      <c r="C1263">
        <v>39049</v>
      </c>
      <c r="D1263">
        <v>9.8669376365690481E-2</v>
      </c>
      <c r="E1263">
        <v>0.14908918413439129</v>
      </c>
      <c r="F1263">
        <v>8.2552796453246688E-2</v>
      </c>
      <c r="G1263">
        <v>0.66968864304667153</v>
      </c>
      <c r="H1263">
        <v>0.9037142857142858</v>
      </c>
      <c r="I1263">
        <v>0</v>
      </c>
    </row>
    <row r="1264" spans="1:9" hidden="1">
      <c r="A1264">
        <v>2021</v>
      </c>
      <c r="B1264" t="s">
        <v>55</v>
      </c>
      <c r="C1264">
        <v>39049</v>
      </c>
      <c r="D1264">
        <v>0.1248067593583712</v>
      </c>
      <c r="E1264">
        <v>0.1354807168124367</v>
      </c>
      <c r="F1264">
        <v>8.0385648176024421E-2</v>
      </c>
      <c r="G1264">
        <v>0.65932687565316783</v>
      </c>
      <c r="H1264">
        <v>0.9037142857142858</v>
      </c>
      <c r="I1264">
        <v>9.4795605685484535E-2</v>
      </c>
    </row>
    <row r="1265" spans="1:9" hidden="1">
      <c r="A1265">
        <v>2021</v>
      </c>
      <c r="B1265" t="s">
        <v>52</v>
      </c>
      <c r="C1265">
        <v>39061</v>
      </c>
      <c r="D1265">
        <v>0.14336852219924509</v>
      </c>
      <c r="E1265">
        <v>0.16808216891473929</v>
      </c>
      <c r="F1265">
        <v>7.0636662032762934E-2</v>
      </c>
      <c r="G1265">
        <v>0.61791264685325265</v>
      </c>
      <c r="H1265">
        <v>0.89628571428571435</v>
      </c>
      <c r="I1265">
        <v>0</v>
      </c>
    </row>
    <row r="1266" spans="1:9" hidden="1">
      <c r="A1266">
        <v>2021</v>
      </c>
      <c r="B1266" t="s">
        <v>54</v>
      </c>
      <c r="C1266">
        <v>39061</v>
      </c>
      <c r="D1266">
        <v>0.1071943852189379</v>
      </c>
      <c r="E1266">
        <v>0.15487191657120331</v>
      </c>
      <c r="F1266">
        <v>8.0077961622955482E-2</v>
      </c>
      <c r="G1266">
        <v>0.65785573658690322</v>
      </c>
      <c r="H1266">
        <v>0.89628571428571435</v>
      </c>
      <c r="I1266">
        <v>0</v>
      </c>
    </row>
    <row r="1267" spans="1:9" hidden="1">
      <c r="A1267">
        <v>2021</v>
      </c>
      <c r="B1267" t="s">
        <v>55</v>
      </c>
      <c r="C1267">
        <v>39061</v>
      </c>
      <c r="D1267">
        <v>0.1356639799120504</v>
      </c>
      <c r="E1267">
        <v>0.1400730870097274</v>
      </c>
      <c r="F1267">
        <v>7.7713305663736354E-2</v>
      </c>
      <c r="G1267">
        <v>0.64654962741448596</v>
      </c>
      <c r="H1267">
        <v>0.89628571428571435</v>
      </c>
      <c r="I1267">
        <v>9.0304612544999385E-2</v>
      </c>
    </row>
    <row r="1268" spans="1:9" hidden="1">
      <c r="A1268">
        <v>2021</v>
      </c>
      <c r="B1268" t="s">
        <v>52</v>
      </c>
      <c r="C1268">
        <v>42101</v>
      </c>
      <c r="D1268">
        <v>8.3471351490884055E-2</v>
      </c>
      <c r="E1268">
        <v>0.21776791734818121</v>
      </c>
      <c r="F1268">
        <v>7.237252142917959E-2</v>
      </c>
      <c r="G1268">
        <v>0.62638820973175502</v>
      </c>
      <c r="H1268">
        <v>0.91800000000000004</v>
      </c>
      <c r="I1268">
        <v>0</v>
      </c>
    </row>
    <row r="1269" spans="1:9" hidden="1">
      <c r="A1269">
        <v>2021</v>
      </c>
      <c r="B1269" t="s">
        <v>54</v>
      </c>
      <c r="C1269">
        <v>42101</v>
      </c>
      <c r="D1269">
        <v>6.3950077441811165E-2</v>
      </c>
      <c r="E1269">
        <v>0.19551755286122549</v>
      </c>
      <c r="F1269">
        <v>8.052745833794285E-2</v>
      </c>
      <c r="G1269">
        <v>0.66000491135902051</v>
      </c>
      <c r="H1269">
        <v>0.91800000000000004</v>
      </c>
      <c r="I1269">
        <v>0</v>
      </c>
    </row>
    <row r="1270" spans="1:9" hidden="1">
      <c r="A1270">
        <v>2021</v>
      </c>
      <c r="B1270" t="s">
        <v>55</v>
      </c>
      <c r="C1270">
        <v>42101</v>
      </c>
      <c r="D1270">
        <v>8.0005161265016431E-2</v>
      </c>
      <c r="E1270">
        <v>0.18158752500506731</v>
      </c>
      <c r="F1270">
        <v>8.0159883721031111E-2</v>
      </c>
      <c r="G1270">
        <v>0.6582474300088853</v>
      </c>
      <c r="H1270">
        <v>0.91800000000000004</v>
      </c>
      <c r="I1270">
        <v>0.1124433396006914</v>
      </c>
    </row>
    <row r="1271" spans="1:9" hidden="1">
      <c r="A1271">
        <v>2021</v>
      </c>
      <c r="B1271" t="s">
        <v>52</v>
      </c>
      <c r="C1271">
        <v>47157</v>
      </c>
      <c r="D1271">
        <v>0.1235345403619735</v>
      </c>
      <c r="E1271">
        <v>0.16604294038143899</v>
      </c>
      <c r="F1271">
        <v>7.4354931312921244E-2</v>
      </c>
      <c r="G1271">
        <v>0.63606758794366625</v>
      </c>
      <c r="H1271">
        <v>0.76657142857142846</v>
      </c>
      <c r="I1271">
        <v>0</v>
      </c>
    </row>
    <row r="1272" spans="1:9" hidden="1">
      <c r="A1272">
        <v>2021</v>
      </c>
      <c r="B1272" t="s">
        <v>54</v>
      </c>
      <c r="C1272">
        <v>47157</v>
      </c>
      <c r="D1272">
        <v>9.2052121211258511E-2</v>
      </c>
      <c r="E1272">
        <v>0.15081292725682879</v>
      </c>
      <c r="F1272">
        <v>8.3399235718097195E-2</v>
      </c>
      <c r="G1272">
        <v>0.67373571581381553</v>
      </c>
      <c r="H1272">
        <v>0.76657142857142846</v>
      </c>
      <c r="I1272">
        <v>0</v>
      </c>
    </row>
    <row r="1273" spans="1:9" hidden="1">
      <c r="A1273">
        <v>2021</v>
      </c>
      <c r="B1273" t="s">
        <v>55</v>
      </c>
      <c r="C1273">
        <v>47157</v>
      </c>
      <c r="D1273">
        <v>0.1163805370540691</v>
      </c>
      <c r="E1273">
        <v>0.137553264685086</v>
      </c>
      <c r="F1273">
        <v>8.1484654264058015E-2</v>
      </c>
      <c r="G1273">
        <v>0.66458154399678671</v>
      </c>
      <c r="H1273">
        <v>0.76657142857142846</v>
      </c>
      <c r="I1273">
        <v>8.4546284385622825E-2</v>
      </c>
    </row>
    <row r="1274" spans="1:9" hidden="1">
      <c r="A1274">
        <v>2021</v>
      </c>
      <c r="B1274" t="s">
        <v>52</v>
      </c>
      <c r="C1274">
        <v>48029</v>
      </c>
      <c r="D1274">
        <v>0.13604435901803391</v>
      </c>
      <c r="E1274">
        <v>0.205599747924748</v>
      </c>
      <c r="F1274">
        <v>6.5504024955843176E-2</v>
      </c>
      <c r="G1274">
        <v>0.59285186810137502</v>
      </c>
      <c r="H1274">
        <v>0.79971428571428582</v>
      </c>
      <c r="I1274">
        <v>0</v>
      </c>
    </row>
    <row r="1275" spans="1:9" hidden="1">
      <c r="A1275">
        <v>2021</v>
      </c>
      <c r="B1275" t="s">
        <v>54</v>
      </c>
      <c r="C1275">
        <v>48029</v>
      </c>
      <c r="D1275">
        <v>0.1029162018929855</v>
      </c>
      <c r="E1275">
        <v>0.1908616402612357</v>
      </c>
      <c r="F1275">
        <v>7.4592761476812416E-2</v>
      </c>
      <c r="G1275">
        <v>0.63162939636896631</v>
      </c>
      <c r="H1275">
        <v>0.79971428571428582</v>
      </c>
      <c r="I1275">
        <v>0</v>
      </c>
    </row>
    <row r="1276" spans="1:9" hidden="1">
      <c r="A1276">
        <v>2021</v>
      </c>
      <c r="B1276" t="s">
        <v>55</v>
      </c>
      <c r="C1276">
        <v>48029</v>
      </c>
      <c r="D1276">
        <v>0.13075872592626431</v>
      </c>
      <c r="E1276">
        <v>0.17321212362244881</v>
      </c>
      <c r="F1276">
        <v>7.2829659306183264E-2</v>
      </c>
      <c r="G1276">
        <v>0.62319949114510376</v>
      </c>
      <c r="H1276">
        <v>0.79971428571428582</v>
      </c>
      <c r="I1276">
        <v>8.4442143760173213E-2</v>
      </c>
    </row>
    <row r="1277" spans="1:9" hidden="1">
      <c r="A1277">
        <v>2021</v>
      </c>
      <c r="B1277" t="s">
        <v>52</v>
      </c>
      <c r="C1277">
        <v>48113</v>
      </c>
      <c r="D1277">
        <v>0.13594050917458159</v>
      </c>
      <c r="E1277">
        <v>0.25033242848527959</v>
      </c>
      <c r="F1277">
        <v>5.7917483819295658E-2</v>
      </c>
      <c r="G1277">
        <v>0.55580957852084312</v>
      </c>
      <c r="H1277">
        <v>0.8362857142857143</v>
      </c>
      <c r="I1277">
        <v>0</v>
      </c>
    </row>
    <row r="1278" spans="1:9" hidden="1">
      <c r="A1278">
        <v>2021</v>
      </c>
      <c r="B1278" t="s">
        <v>54</v>
      </c>
      <c r="C1278">
        <v>48113</v>
      </c>
      <c r="D1278">
        <v>0.1044989136564769</v>
      </c>
      <c r="E1278">
        <v>0.23634240381906799</v>
      </c>
      <c r="F1278">
        <v>6.645211051042367E-2</v>
      </c>
      <c r="G1278">
        <v>0.59270657201403143</v>
      </c>
      <c r="H1278">
        <v>0.8362857142857143</v>
      </c>
      <c r="I1278">
        <v>0</v>
      </c>
    </row>
    <row r="1279" spans="1:9" hidden="1">
      <c r="A1279">
        <v>2021</v>
      </c>
      <c r="B1279" t="s">
        <v>55</v>
      </c>
      <c r="C1279">
        <v>48113</v>
      </c>
      <c r="D1279">
        <v>0.13340450790039829</v>
      </c>
      <c r="E1279">
        <v>0.21489239063034241</v>
      </c>
      <c r="F1279">
        <v>6.5162505722260691E-2</v>
      </c>
      <c r="G1279">
        <v>0.58654059574699868</v>
      </c>
      <c r="H1279">
        <v>0.8362857142857143</v>
      </c>
      <c r="I1279">
        <v>9.3536085520715795E-2</v>
      </c>
    </row>
    <row r="1280" spans="1:9" hidden="1">
      <c r="A1280">
        <v>2021</v>
      </c>
      <c r="B1280" t="s">
        <v>52</v>
      </c>
      <c r="C1280">
        <v>48201</v>
      </c>
      <c r="D1280">
        <v>0.1399125562523397</v>
      </c>
      <c r="E1280">
        <v>0.1792905937927331</v>
      </c>
      <c r="F1280">
        <v>6.9318806564781996E-2</v>
      </c>
      <c r="G1280">
        <v>0.61147804339014511</v>
      </c>
      <c r="H1280">
        <v>0.82371428571428584</v>
      </c>
      <c r="I1280">
        <v>0</v>
      </c>
    </row>
    <row r="1281" spans="1:9" hidden="1">
      <c r="A1281">
        <v>2021</v>
      </c>
      <c r="B1281" t="s">
        <v>54</v>
      </c>
      <c r="C1281">
        <v>48201</v>
      </c>
      <c r="D1281">
        <v>0.10494572820119979</v>
      </c>
      <c r="E1281">
        <v>0.1653942320573554</v>
      </c>
      <c r="F1281">
        <v>7.8646852565525768E-2</v>
      </c>
      <c r="G1281">
        <v>0.65101318717591905</v>
      </c>
      <c r="H1281">
        <v>0.82371428571428584</v>
      </c>
      <c r="I1281">
        <v>0</v>
      </c>
    </row>
    <row r="1282" spans="1:9" hidden="1">
      <c r="A1282">
        <v>2021</v>
      </c>
      <c r="B1282" t="s">
        <v>55</v>
      </c>
      <c r="C1282">
        <v>48201</v>
      </c>
      <c r="D1282">
        <v>0.13297770526339539</v>
      </c>
      <c r="E1282">
        <v>0.14979611631292081</v>
      </c>
      <c r="F1282">
        <v>7.6496146004624732E-2</v>
      </c>
      <c r="G1282">
        <v>0.64073003241905901</v>
      </c>
      <c r="H1282">
        <v>0.82371428571428584</v>
      </c>
      <c r="I1282">
        <v>9.0070925011087044E-2</v>
      </c>
    </row>
    <row r="1283" spans="1:9" hidden="1">
      <c r="A1283">
        <v>2021</v>
      </c>
      <c r="B1283" t="s">
        <v>52</v>
      </c>
      <c r="C1283">
        <v>48439</v>
      </c>
      <c r="D1283">
        <v>0.14592076085653871</v>
      </c>
      <c r="E1283">
        <v>0.15175927363745159</v>
      </c>
      <c r="F1283">
        <v>7.2977562550348637E-2</v>
      </c>
      <c r="G1283">
        <v>0.62934240295566124</v>
      </c>
      <c r="H1283">
        <v>0.81457142857142839</v>
      </c>
      <c r="I1283">
        <v>0</v>
      </c>
    </row>
    <row r="1284" spans="1:9" hidden="1">
      <c r="A1284">
        <v>2021</v>
      </c>
      <c r="B1284" t="s">
        <v>54</v>
      </c>
      <c r="C1284">
        <v>48439</v>
      </c>
      <c r="D1284">
        <v>0.1085388463717621</v>
      </c>
      <c r="E1284">
        <v>0.13939288939175329</v>
      </c>
      <c r="F1284">
        <v>8.2522842027526966E-2</v>
      </c>
      <c r="G1284">
        <v>0.66954542220895763</v>
      </c>
      <c r="H1284">
        <v>0.81457142857142839</v>
      </c>
      <c r="I1284">
        <v>0</v>
      </c>
    </row>
    <row r="1285" spans="1:9" hidden="1">
      <c r="A1285">
        <v>2021</v>
      </c>
      <c r="B1285" t="s">
        <v>55</v>
      </c>
      <c r="C1285">
        <v>48439</v>
      </c>
      <c r="D1285">
        <v>0.13713097445135999</v>
      </c>
      <c r="E1285">
        <v>0.1260013961466869</v>
      </c>
      <c r="F1285">
        <v>7.9893561851964043E-2</v>
      </c>
      <c r="G1285">
        <v>0.65697406754998899</v>
      </c>
      <c r="H1285">
        <v>0.81457142857142839</v>
      </c>
      <c r="I1285">
        <v>8.3573612709630943E-2</v>
      </c>
    </row>
    <row r="1286" spans="1:9" hidden="1">
      <c r="A1286">
        <v>2021</v>
      </c>
      <c r="B1286" t="s">
        <v>52</v>
      </c>
      <c r="C1286">
        <v>48453</v>
      </c>
      <c r="D1286">
        <v>0.15880870320325241</v>
      </c>
      <c r="E1286">
        <v>0.14691918415280231</v>
      </c>
      <c r="F1286">
        <v>7.1609492497472102E-2</v>
      </c>
      <c r="G1286">
        <v>0.62266262014647333</v>
      </c>
      <c r="H1286">
        <v>0.81</v>
      </c>
      <c r="I1286">
        <v>0</v>
      </c>
    </row>
    <row r="1287" spans="1:9" hidden="1">
      <c r="A1287">
        <v>2021</v>
      </c>
      <c r="B1287" t="s">
        <v>54</v>
      </c>
      <c r="C1287">
        <v>48453</v>
      </c>
      <c r="D1287">
        <v>0.1183512119246426</v>
      </c>
      <c r="E1287">
        <v>0.13595572096984621</v>
      </c>
      <c r="F1287">
        <v>8.1420113120856882E-2</v>
      </c>
      <c r="G1287">
        <v>0.66427295398465447</v>
      </c>
      <c r="H1287">
        <v>0.81</v>
      </c>
      <c r="I1287">
        <v>0</v>
      </c>
    </row>
    <row r="1288" spans="1:9" hidden="1">
      <c r="A1288">
        <v>2021</v>
      </c>
      <c r="B1288" t="s">
        <v>55</v>
      </c>
      <c r="C1288">
        <v>48453</v>
      </c>
      <c r="D1288">
        <v>0.14929745275961201</v>
      </c>
      <c r="E1288">
        <v>0.1222602917058839</v>
      </c>
      <c r="F1288">
        <v>7.8436210318785615E-2</v>
      </c>
      <c r="G1288">
        <v>0.65000604521571859</v>
      </c>
      <c r="H1288">
        <v>0.81</v>
      </c>
      <c r="I1288">
        <v>0.10786646109358709</v>
      </c>
    </row>
    <row r="1289" spans="1:9" hidden="1">
      <c r="A1289">
        <v>2021</v>
      </c>
      <c r="B1289" t="s">
        <v>52</v>
      </c>
      <c r="C1289">
        <v>53033</v>
      </c>
      <c r="D1289">
        <v>9.9889885875457121E-2</v>
      </c>
      <c r="E1289">
        <v>0.1733826472861156</v>
      </c>
      <c r="F1289">
        <v>7.7126640846228389E-2</v>
      </c>
      <c r="G1289">
        <v>0.64960082599219904</v>
      </c>
      <c r="H1289">
        <v>0.94028571428571428</v>
      </c>
      <c r="I1289">
        <v>0</v>
      </c>
    </row>
    <row r="1290" spans="1:9" hidden="1">
      <c r="A1290">
        <v>2021</v>
      </c>
      <c r="B1290" t="s">
        <v>54</v>
      </c>
      <c r="C1290">
        <v>53033</v>
      </c>
      <c r="D1290">
        <v>7.4867728275189893E-2</v>
      </c>
      <c r="E1290">
        <v>0.1552893269792989</v>
      </c>
      <c r="F1290">
        <v>8.5597359348552324E-2</v>
      </c>
      <c r="G1290">
        <v>0.6842455853969589</v>
      </c>
      <c r="H1290">
        <v>0.94028571428571428</v>
      </c>
      <c r="I1290">
        <v>0</v>
      </c>
    </row>
    <row r="1291" spans="1:9" hidden="1">
      <c r="A1291">
        <v>2021</v>
      </c>
      <c r="B1291" t="s">
        <v>55</v>
      </c>
      <c r="C1291">
        <v>53033</v>
      </c>
      <c r="D1291">
        <v>9.4135885542725659E-2</v>
      </c>
      <c r="E1291">
        <v>0.14302464954804189</v>
      </c>
      <c r="F1291">
        <v>8.438595529247625E-2</v>
      </c>
      <c r="G1291">
        <v>0.67845350961675599</v>
      </c>
      <c r="H1291">
        <v>0.94028571428571428</v>
      </c>
      <c r="I1291">
        <v>0.11182823241603911</v>
      </c>
    </row>
    <row r="1292" spans="1:9" hidden="1">
      <c r="A1292">
        <v>2021</v>
      </c>
      <c r="B1292" t="s">
        <v>52</v>
      </c>
      <c r="C1292">
        <v>1</v>
      </c>
      <c r="D1292">
        <v>0.14698169637553801</v>
      </c>
      <c r="E1292">
        <v>0.16373008317154891</v>
      </c>
      <c r="F1292">
        <v>7.0762271037266664E-2</v>
      </c>
      <c r="G1292">
        <v>0.61852594941564631</v>
      </c>
      <c r="H1292">
        <v>0.84657142857142842</v>
      </c>
      <c r="I1292">
        <v>0</v>
      </c>
    </row>
    <row r="1293" spans="1:9" hidden="1">
      <c r="A1293">
        <v>2021</v>
      </c>
      <c r="B1293" t="s">
        <v>54</v>
      </c>
      <c r="C1293">
        <v>1</v>
      </c>
      <c r="D1293">
        <v>0.1098225902452049</v>
      </c>
      <c r="E1293">
        <v>0.1510374833978983</v>
      </c>
      <c r="F1293">
        <v>8.0286604997968261E-2</v>
      </c>
      <c r="G1293">
        <v>0.65885332135892849</v>
      </c>
      <c r="H1293">
        <v>0.84657142857142842</v>
      </c>
      <c r="I1293">
        <v>0</v>
      </c>
    </row>
    <row r="1294" spans="1:9" hidden="1">
      <c r="A1294">
        <v>2021</v>
      </c>
      <c r="B1294" t="s">
        <v>55</v>
      </c>
      <c r="C1294">
        <v>1</v>
      </c>
      <c r="D1294">
        <v>0.13890817245216139</v>
      </c>
      <c r="E1294">
        <v>0.13640719085383901</v>
      </c>
      <c r="F1294">
        <v>7.7786248469678063E-2</v>
      </c>
      <c r="G1294">
        <v>0.64689838822432144</v>
      </c>
      <c r="H1294">
        <v>0.84657142857142842</v>
      </c>
      <c r="I1294">
        <v>8.8373226389649645E-2</v>
      </c>
    </row>
    <row r="1295" spans="1:9" hidden="1">
      <c r="A1295">
        <v>2021</v>
      </c>
      <c r="B1295" t="s">
        <v>52</v>
      </c>
      <c r="C1295">
        <v>2</v>
      </c>
      <c r="D1295">
        <v>0.17172610778122391</v>
      </c>
      <c r="E1295">
        <v>0.12892645123641591</v>
      </c>
      <c r="F1295">
        <v>0.1188834223192288</v>
      </c>
      <c r="G1295">
        <v>0.58046401866313135</v>
      </c>
      <c r="H1295">
        <v>0.96599999999999997</v>
      </c>
      <c r="I1295">
        <v>0</v>
      </c>
    </row>
    <row r="1296" spans="1:9" hidden="1">
      <c r="A1296">
        <v>2021</v>
      </c>
      <c r="B1296" t="s">
        <v>54</v>
      </c>
      <c r="C1296">
        <v>2</v>
      </c>
      <c r="D1296">
        <v>0.1148148694662386</v>
      </c>
      <c r="E1296">
        <v>0.1115967510714302</v>
      </c>
      <c r="F1296">
        <v>0.1338089239237259</v>
      </c>
      <c r="G1296">
        <v>0.63977945553860527</v>
      </c>
      <c r="H1296">
        <v>0.96599999999999997</v>
      </c>
      <c r="I1296">
        <v>0</v>
      </c>
    </row>
    <row r="1297" spans="1:9" hidden="1">
      <c r="A1297">
        <v>2021</v>
      </c>
      <c r="B1297" t="s">
        <v>55</v>
      </c>
      <c r="C1297">
        <v>2</v>
      </c>
      <c r="D1297">
        <v>0.1535848591348235</v>
      </c>
      <c r="E1297">
        <v>9.9746416436851185E-2</v>
      </c>
      <c r="F1297">
        <v>0.1291525844955124</v>
      </c>
      <c r="G1297">
        <v>0.61751613993281285</v>
      </c>
      <c r="H1297">
        <v>0.96599999999999997</v>
      </c>
      <c r="I1297">
        <v>2.388163525248535E-2</v>
      </c>
    </row>
    <row r="1298" spans="1:9" hidden="1">
      <c r="A1298">
        <v>2021</v>
      </c>
      <c r="B1298" t="s">
        <v>52</v>
      </c>
      <c r="C1298">
        <v>4</v>
      </c>
      <c r="D1298">
        <v>0.2097603412286955</v>
      </c>
      <c r="E1298">
        <v>0.24530396429098081</v>
      </c>
      <c r="F1298">
        <v>9.2634671276877703E-2</v>
      </c>
      <c r="G1298">
        <v>0.45230102320344612</v>
      </c>
      <c r="H1298">
        <v>0.80244186046511645</v>
      </c>
      <c r="I1298">
        <v>0</v>
      </c>
    </row>
    <row r="1299" spans="1:9" hidden="1">
      <c r="A1299">
        <v>2021</v>
      </c>
      <c r="B1299" t="s">
        <v>54</v>
      </c>
      <c r="C1299">
        <v>4</v>
      </c>
      <c r="D1299">
        <v>0.14679727697928871</v>
      </c>
      <c r="E1299">
        <v>0.2222526246198826</v>
      </c>
      <c r="F1299">
        <v>0.1091365330167746</v>
      </c>
      <c r="G1299">
        <v>0.5218135653840541</v>
      </c>
      <c r="H1299">
        <v>0.80244186046511645</v>
      </c>
      <c r="I1299">
        <v>0</v>
      </c>
    </row>
    <row r="1300" spans="1:9" hidden="1">
      <c r="A1300">
        <v>2021</v>
      </c>
      <c r="B1300" t="s">
        <v>55</v>
      </c>
      <c r="C1300">
        <v>4</v>
      </c>
      <c r="D1300">
        <v>0.19558206276889001</v>
      </c>
      <c r="E1300">
        <v>0.19785790409043361</v>
      </c>
      <c r="F1300">
        <v>0.1049177411197728</v>
      </c>
      <c r="G1300">
        <v>0.50164229202090371</v>
      </c>
      <c r="H1300">
        <v>0.80244186046511645</v>
      </c>
      <c r="I1300">
        <v>0.1091581500630885</v>
      </c>
    </row>
    <row r="1301" spans="1:9" hidden="1">
      <c r="A1301">
        <v>2021</v>
      </c>
      <c r="B1301" t="s">
        <v>52</v>
      </c>
      <c r="C1301">
        <v>5</v>
      </c>
      <c r="D1301">
        <v>0.15342424824181311</v>
      </c>
      <c r="E1301">
        <v>0.15676466163012431</v>
      </c>
      <c r="F1301">
        <v>7.0851154663295848E-2</v>
      </c>
      <c r="G1301">
        <v>0.6189599354647668</v>
      </c>
      <c r="H1301">
        <v>0.86568106312292381</v>
      </c>
      <c r="I1301">
        <v>0</v>
      </c>
    </row>
    <row r="1302" spans="1:9" hidden="1">
      <c r="A1302">
        <v>2021</v>
      </c>
      <c r="B1302" t="s">
        <v>54</v>
      </c>
      <c r="C1302">
        <v>5</v>
      </c>
      <c r="D1302">
        <v>0.1145545924574856</v>
      </c>
      <c r="E1302">
        <v>0.14495120980098089</v>
      </c>
      <c r="F1302">
        <v>8.0520855668596014E-2</v>
      </c>
      <c r="G1302">
        <v>0.65997334207293745</v>
      </c>
      <c r="H1302">
        <v>0.86568106312292381</v>
      </c>
      <c r="I1302">
        <v>0</v>
      </c>
    </row>
    <row r="1303" spans="1:9" hidden="1">
      <c r="A1303">
        <v>2021</v>
      </c>
      <c r="B1303" t="s">
        <v>55</v>
      </c>
      <c r="C1303">
        <v>5</v>
      </c>
      <c r="D1303">
        <v>0.14472621529961111</v>
      </c>
      <c r="E1303">
        <v>0.13058124649888109</v>
      </c>
      <c r="F1303">
        <v>7.7787615207138366E-2</v>
      </c>
      <c r="G1303">
        <v>0.64690492299436941</v>
      </c>
      <c r="H1303">
        <v>0.86568106312292381</v>
      </c>
      <c r="I1303">
        <v>8.7466899256027977E-2</v>
      </c>
    </row>
    <row r="1304" spans="1:9" hidden="1">
      <c r="A1304">
        <v>2021</v>
      </c>
      <c r="B1304" t="s">
        <v>52</v>
      </c>
      <c r="C1304">
        <v>6</v>
      </c>
      <c r="D1304">
        <v>0.16415772443209439</v>
      </c>
      <c r="E1304">
        <v>0.25981241747311667</v>
      </c>
      <c r="F1304">
        <v>9.7920428209725213E-2</v>
      </c>
      <c r="G1304">
        <v>0.47810942988506377</v>
      </c>
      <c r="H1304">
        <v>0.74299999999999999</v>
      </c>
      <c r="I1304">
        <v>0</v>
      </c>
    </row>
    <row r="1305" spans="1:9" hidden="1">
      <c r="A1305">
        <v>2021</v>
      </c>
      <c r="B1305" t="s">
        <v>54</v>
      </c>
      <c r="C1305">
        <v>6</v>
      </c>
      <c r="D1305">
        <v>0.11293680364067921</v>
      </c>
      <c r="E1305">
        <v>0.23140982048474129</v>
      </c>
      <c r="F1305">
        <v>0.1134095017736854</v>
      </c>
      <c r="G1305">
        <v>0.54224387410089414</v>
      </c>
      <c r="H1305">
        <v>0.74299999999999999</v>
      </c>
      <c r="I1305">
        <v>0</v>
      </c>
    </row>
    <row r="1306" spans="1:9" hidden="1">
      <c r="A1306">
        <v>2021</v>
      </c>
      <c r="B1306" t="s">
        <v>55</v>
      </c>
      <c r="C1306">
        <v>6</v>
      </c>
      <c r="D1306">
        <v>0.152483555576932</v>
      </c>
      <c r="E1306">
        <v>0.20876841160807069</v>
      </c>
      <c r="F1306">
        <v>0.11048535525931261</v>
      </c>
      <c r="G1306">
        <v>0.52826267755568468</v>
      </c>
      <c r="H1306">
        <v>0.74299999999999999</v>
      </c>
      <c r="I1306">
        <v>0.20744392963867719</v>
      </c>
    </row>
    <row r="1307" spans="1:9" hidden="1">
      <c r="A1307">
        <v>2021</v>
      </c>
      <c r="B1307" t="s">
        <v>52</v>
      </c>
      <c r="C1307">
        <v>8</v>
      </c>
      <c r="D1307">
        <v>0.18660917964609519</v>
      </c>
      <c r="E1307">
        <v>0.3460476749516323</v>
      </c>
      <c r="F1307">
        <v>7.9444563984979955E-2</v>
      </c>
      <c r="G1307">
        <v>0.3878985814172925</v>
      </c>
      <c r="H1307">
        <v>0.84200000000000008</v>
      </c>
      <c r="I1307">
        <v>0</v>
      </c>
    </row>
    <row r="1308" spans="1:9" hidden="1">
      <c r="A1308">
        <v>2021</v>
      </c>
      <c r="B1308" t="s">
        <v>54</v>
      </c>
      <c r="C1308">
        <v>8</v>
      </c>
      <c r="D1308">
        <v>0.13255248506453901</v>
      </c>
      <c r="E1308">
        <v>0.31822809487766779</v>
      </c>
      <c r="F1308">
        <v>9.4999435807223934E-2</v>
      </c>
      <c r="G1308">
        <v>0.45421998425056931</v>
      </c>
      <c r="H1308">
        <v>0.84200000000000008</v>
      </c>
      <c r="I1308">
        <v>0</v>
      </c>
    </row>
    <row r="1309" spans="1:9" hidden="1">
      <c r="A1309">
        <v>2021</v>
      </c>
      <c r="B1309" t="s">
        <v>55</v>
      </c>
      <c r="C1309">
        <v>8</v>
      </c>
      <c r="D1309">
        <v>0.178768023643502</v>
      </c>
      <c r="E1309">
        <v>0.28677148608864972</v>
      </c>
      <c r="F1309">
        <v>9.2446558119439942E-2</v>
      </c>
      <c r="G1309">
        <v>0.44201393214840828</v>
      </c>
      <c r="H1309">
        <v>0.84200000000000008</v>
      </c>
      <c r="I1309">
        <v>4.4416637395114887E-2</v>
      </c>
    </row>
    <row r="1310" spans="1:9" hidden="1">
      <c r="A1310">
        <v>2021</v>
      </c>
      <c r="B1310" t="s">
        <v>52</v>
      </c>
      <c r="C1310">
        <v>9</v>
      </c>
      <c r="D1310">
        <v>0.13956037871394461</v>
      </c>
      <c r="E1310">
        <v>0.2213419144993477</v>
      </c>
      <c r="F1310">
        <v>0.1086414536277559</v>
      </c>
      <c r="G1310">
        <v>0.53045625315895173</v>
      </c>
      <c r="H1310">
        <v>0.83599999999999997</v>
      </c>
      <c r="I1310">
        <v>0</v>
      </c>
    </row>
    <row r="1311" spans="1:9" hidden="1">
      <c r="A1311">
        <v>2021</v>
      </c>
      <c r="B1311" t="s">
        <v>54</v>
      </c>
      <c r="C1311">
        <v>9</v>
      </c>
      <c r="D1311">
        <v>9.4076572260362909E-2</v>
      </c>
      <c r="E1311">
        <v>0.1931660151115005</v>
      </c>
      <c r="F1311">
        <v>0.1232868860681666</v>
      </c>
      <c r="G1311">
        <v>0.58947052655997001</v>
      </c>
      <c r="H1311">
        <v>0.83599999999999997</v>
      </c>
      <c r="I1311">
        <v>0</v>
      </c>
    </row>
    <row r="1312" spans="1:9" hidden="1">
      <c r="A1312">
        <v>2021</v>
      </c>
      <c r="B1312" t="s">
        <v>55</v>
      </c>
      <c r="C1312">
        <v>9</v>
      </c>
      <c r="D1312">
        <v>0.12757208903145861</v>
      </c>
      <c r="E1312">
        <v>0.17502512083718541</v>
      </c>
      <c r="F1312">
        <v>0.12063097037954509</v>
      </c>
      <c r="G1312">
        <v>0.5767718197518108</v>
      </c>
      <c r="H1312">
        <v>0.83599999999999997</v>
      </c>
      <c r="I1312">
        <v>3.6046263137499292E-2</v>
      </c>
    </row>
    <row r="1313" spans="1:9" hidden="1">
      <c r="A1313">
        <v>2021</v>
      </c>
      <c r="B1313" t="s">
        <v>52</v>
      </c>
      <c r="C1313">
        <v>10</v>
      </c>
      <c r="D1313">
        <v>0.17717705236042439</v>
      </c>
      <c r="E1313">
        <v>0.2218363147793494</v>
      </c>
      <c r="F1313">
        <v>0.10216287855743469</v>
      </c>
      <c r="G1313">
        <v>0.49882375430279158</v>
      </c>
      <c r="H1313">
        <v>0.85699999999999998</v>
      </c>
      <c r="I1313">
        <v>0</v>
      </c>
    </row>
    <row r="1314" spans="1:9" hidden="1">
      <c r="A1314">
        <v>2021</v>
      </c>
      <c r="B1314" t="s">
        <v>54</v>
      </c>
      <c r="C1314">
        <v>10</v>
      </c>
      <c r="D1314">
        <v>0.1214639537232448</v>
      </c>
      <c r="E1314">
        <v>0.19688847540186011</v>
      </c>
      <c r="F1314">
        <v>0.1179057627744947</v>
      </c>
      <c r="G1314">
        <v>0.56374180810040042</v>
      </c>
      <c r="H1314">
        <v>0.85699999999999998</v>
      </c>
      <c r="I1314">
        <v>0</v>
      </c>
    </row>
    <row r="1315" spans="1:9" hidden="1">
      <c r="A1315">
        <v>2021</v>
      </c>
      <c r="B1315" t="s">
        <v>55</v>
      </c>
      <c r="C1315">
        <v>10</v>
      </c>
      <c r="D1315">
        <v>0.16306823612711399</v>
      </c>
      <c r="E1315">
        <v>0.17661912930413701</v>
      </c>
      <c r="F1315">
        <v>0.11421542183233779</v>
      </c>
      <c r="G1315">
        <v>0.54609721273641132</v>
      </c>
      <c r="H1315">
        <v>0.85699999999999998</v>
      </c>
      <c r="I1315">
        <v>2.0354580613305018E-2</v>
      </c>
    </row>
    <row r="1316" spans="1:9" hidden="1">
      <c r="A1316">
        <v>2021</v>
      </c>
      <c r="B1316" t="s">
        <v>52</v>
      </c>
      <c r="C1316">
        <v>11</v>
      </c>
      <c r="D1316">
        <v>6.6374822709704448E-2</v>
      </c>
      <c r="E1316">
        <v>0.2338515106953637</v>
      </c>
      <c r="F1316">
        <v>7.2544712280143239E-2</v>
      </c>
      <c r="G1316">
        <v>0.62722895431478876</v>
      </c>
      <c r="H1316">
        <v>0.86199999999999999</v>
      </c>
      <c r="I1316">
        <v>0</v>
      </c>
    </row>
    <row r="1317" spans="1:9" hidden="1">
      <c r="A1317">
        <v>2021</v>
      </c>
      <c r="B1317" t="s">
        <v>54</v>
      </c>
      <c r="C1317">
        <v>11</v>
      </c>
      <c r="D1317">
        <v>5.203455022466532E-2</v>
      </c>
      <c r="E1317">
        <v>0.20856897949221409</v>
      </c>
      <c r="F1317">
        <v>8.0330979845908743E-2</v>
      </c>
      <c r="G1317">
        <v>0.65906549043721185</v>
      </c>
      <c r="H1317">
        <v>0.86199999999999999</v>
      </c>
      <c r="I1317">
        <v>0</v>
      </c>
    </row>
    <row r="1318" spans="1:9" hidden="1">
      <c r="A1318">
        <v>2021</v>
      </c>
      <c r="B1318" t="s">
        <v>55</v>
      </c>
      <c r="C1318">
        <v>11</v>
      </c>
      <c r="D1318">
        <v>6.4002642003377408E-2</v>
      </c>
      <c r="E1318">
        <v>0.19529399958249211</v>
      </c>
      <c r="F1318">
        <v>8.0557034552961912E-2</v>
      </c>
      <c r="G1318">
        <v>0.66014632386116856</v>
      </c>
      <c r="H1318">
        <v>0.86199999999999999</v>
      </c>
      <c r="I1318">
        <v>0.12861865541998391</v>
      </c>
    </row>
    <row r="1319" spans="1:9" hidden="1">
      <c r="A1319">
        <v>2021</v>
      </c>
      <c r="B1319" t="s">
        <v>52</v>
      </c>
      <c r="C1319">
        <v>12</v>
      </c>
      <c r="D1319">
        <v>0.1705753701147282</v>
      </c>
      <c r="E1319">
        <v>0.27161244197673412</v>
      </c>
      <c r="F1319">
        <v>9.4823571266369117E-2</v>
      </c>
      <c r="G1319">
        <v>0.46298861664216862</v>
      </c>
      <c r="H1319">
        <v>0.77700000000000002</v>
      </c>
      <c r="I1319">
        <v>0</v>
      </c>
    </row>
    <row r="1320" spans="1:9" hidden="1">
      <c r="A1320">
        <v>2021</v>
      </c>
      <c r="B1320" t="s">
        <v>54</v>
      </c>
      <c r="C1320">
        <v>12</v>
      </c>
      <c r="D1320">
        <v>0.11803787189090729</v>
      </c>
      <c r="E1320">
        <v>0.24333379061776159</v>
      </c>
      <c r="F1320">
        <v>0.110464651351545</v>
      </c>
      <c r="G1320">
        <v>0.52816368613978615</v>
      </c>
      <c r="H1320">
        <v>0.77700000000000002</v>
      </c>
      <c r="I1320">
        <v>0</v>
      </c>
    </row>
    <row r="1321" spans="1:9" hidden="1">
      <c r="A1321">
        <v>2021</v>
      </c>
      <c r="B1321" t="s">
        <v>55</v>
      </c>
      <c r="C1321">
        <v>12</v>
      </c>
      <c r="D1321">
        <v>0.15920232739418211</v>
      </c>
      <c r="E1321">
        <v>0.21929359457805089</v>
      </c>
      <c r="F1321">
        <v>0.1075026384870255</v>
      </c>
      <c r="G1321">
        <v>0.51400143954074162</v>
      </c>
      <c r="H1321">
        <v>0.77700000000000002</v>
      </c>
      <c r="I1321">
        <v>7.8330587952269631E-2</v>
      </c>
    </row>
    <row r="1322" spans="1:9" hidden="1">
      <c r="A1322">
        <v>2021</v>
      </c>
      <c r="B1322" t="s">
        <v>52</v>
      </c>
      <c r="C1322">
        <v>13</v>
      </c>
      <c r="D1322">
        <v>0.21439011731398949</v>
      </c>
      <c r="E1322">
        <v>0.2756621746609651</v>
      </c>
      <c r="F1322">
        <v>8.6686995878195255E-2</v>
      </c>
      <c r="G1322">
        <v>0.42326071214685013</v>
      </c>
      <c r="H1322">
        <v>0.76300000000000001</v>
      </c>
      <c r="I1322">
        <v>0</v>
      </c>
    </row>
    <row r="1323" spans="1:9" hidden="1">
      <c r="A1323">
        <v>2021</v>
      </c>
      <c r="B1323" t="s">
        <v>54</v>
      </c>
      <c r="C1323">
        <v>13</v>
      </c>
      <c r="D1323">
        <v>0.1515169261301948</v>
      </c>
      <c r="E1323">
        <v>0.25222102122063261</v>
      </c>
      <c r="F1323">
        <v>0.10313648157045879</v>
      </c>
      <c r="G1323">
        <v>0.49312557107871391</v>
      </c>
      <c r="H1323">
        <v>0.76300000000000001</v>
      </c>
      <c r="I1323">
        <v>0</v>
      </c>
    </row>
    <row r="1324" spans="1:9" hidden="1">
      <c r="A1324">
        <v>2021</v>
      </c>
      <c r="B1324" t="s">
        <v>55</v>
      </c>
      <c r="C1324">
        <v>13</v>
      </c>
      <c r="D1324">
        <v>0.20194692018308119</v>
      </c>
      <c r="E1324">
        <v>0.22462228786575439</v>
      </c>
      <c r="F1324">
        <v>9.9187318802597818E-2</v>
      </c>
      <c r="G1324">
        <v>0.47424347314856657</v>
      </c>
      <c r="H1324">
        <v>0.76300000000000001</v>
      </c>
      <c r="I1324">
        <v>7.3522027821335628E-2</v>
      </c>
    </row>
    <row r="1325" spans="1:9" hidden="1">
      <c r="A1325">
        <v>2021</v>
      </c>
      <c r="B1325" t="s">
        <v>52</v>
      </c>
      <c r="C1325">
        <v>15</v>
      </c>
      <c r="D1325">
        <v>0.11898777926584</v>
      </c>
      <c r="E1325">
        <v>0.26857711406482682</v>
      </c>
      <c r="F1325">
        <v>0.10410902673357859</v>
      </c>
      <c r="G1325">
        <v>0.50832607993575463</v>
      </c>
      <c r="H1325">
        <v>0.85699999999999998</v>
      </c>
      <c r="I1325">
        <v>0</v>
      </c>
    </row>
    <row r="1326" spans="1:9" hidden="1">
      <c r="A1326">
        <v>2021</v>
      </c>
      <c r="B1326" t="s">
        <v>54</v>
      </c>
      <c r="C1326">
        <v>15</v>
      </c>
      <c r="D1326">
        <v>8.040018232953966E-2</v>
      </c>
      <c r="E1326">
        <v>0.23494780398425771</v>
      </c>
      <c r="F1326">
        <v>0.1184254464593127</v>
      </c>
      <c r="G1326">
        <v>0.56622656722688969</v>
      </c>
      <c r="H1326">
        <v>0.85699999999999998</v>
      </c>
      <c r="I1326">
        <v>0</v>
      </c>
    </row>
    <row r="1327" spans="1:9" hidden="1">
      <c r="A1327">
        <v>2021</v>
      </c>
      <c r="B1327" t="s">
        <v>55</v>
      </c>
      <c r="C1327">
        <v>15</v>
      </c>
      <c r="D1327">
        <v>0.1099263430602251</v>
      </c>
      <c r="E1327">
        <v>0.21464047478851489</v>
      </c>
      <c r="F1327">
        <v>0.116830849176993</v>
      </c>
      <c r="G1327">
        <v>0.55860233297426687</v>
      </c>
      <c r="H1327">
        <v>0.85699999999999998</v>
      </c>
      <c r="I1327">
        <v>3.0450724507379231E-2</v>
      </c>
    </row>
    <row r="1328" spans="1:9" hidden="1">
      <c r="A1328">
        <v>2021</v>
      </c>
      <c r="B1328" t="s">
        <v>52</v>
      </c>
      <c r="C1328">
        <v>16</v>
      </c>
      <c r="D1328">
        <v>0.18709952669219609</v>
      </c>
      <c r="E1328">
        <v>0.25233827037542728</v>
      </c>
      <c r="F1328">
        <v>9.5291051632071216E-2</v>
      </c>
      <c r="G1328">
        <v>0.46527115130030527</v>
      </c>
      <c r="H1328">
        <v>0.80244186046511645</v>
      </c>
      <c r="I1328">
        <v>0</v>
      </c>
    </row>
    <row r="1329" spans="1:9" hidden="1">
      <c r="A1329">
        <v>2021</v>
      </c>
      <c r="B1329" t="s">
        <v>54</v>
      </c>
      <c r="C1329">
        <v>16</v>
      </c>
      <c r="D1329">
        <v>0.12982104366684591</v>
      </c>
      <c r="E1329">
        <v>0.22667480039130039</v>
      </c>
      <c r="F1329">
        <v>0.11130803012691561</v>
      </c>
      <c r="G1329">
        <v>0.53219612581493814</v>
      </c>
      <c r="H1329">
        <v>0.80244186046511645</v>
      </c>
      <c r="I1329">
        <v>0</v>
      </c>
    </row>
    <row r="1330" spans="1:9" hidden="1">
      <c r="A1330">
        <v>2021</v>
      </c>
      <c r="B1330" t="s">
        <v>55</v>
      </c>
      <c r="C1330">
        <v>16</v>
      </c>
      <c r="D1330">
        <v>0.1741154702530858</v>
      </c>
      <c r="E1330">
        <v>0.20313791440169071</v>
      </c>
      <c r="F1330">
        <v>0.1077175623222303</v>
      </c>
      <c r="G1330">
        <v>0.51502905302299329</v>
      </c>
      <c r="H1330">
        <v>0.80244186046511645</v>
      </c>
      <c r="I1330">
        <v>2.4183034517888849E-2</v>
      </c>
    </row>
    <row r="1331" spans="1:9" hidden="1">
      <c r="A1331">
        <v>2021</v>
      </c>
      <c r="B1331" t="s">
        <v>52</v>
      </c>
      <c r="C1331">
        <v>17</v>
      </c>
      <c r="D1331">
        <v>0.1735562861100346</v>
      </c>
      <c r="E1331">
        <v>0.29954521233663989</v>
      </c>
      <c r="F1331">
        <v>8.956849401142343E-2</v>
      </c>
      <c r="G1331">
        <v>0.4373300075419021</v>
      </c>
      <c r="H1331">
        <v>0.81799999999999995</v>
      </c>
      <c r="I1331">
        <v>0</v>
      </c>
    </row>
    <row r="1332" spans="1:9" hidden="1">
      <c r="A1332">
        <v>2021</v>
      </c>
      <c r="B1332" t="s">
        <v>54</v>
      </c>
      <c r="C1332">
        <v>17</v>
      </c>
      <c r="D1332">
        <v>0.1211064634736914</v>
      </c>
      <c r="E1332">
        <v>0.27060578036045541</v>
      </c>
      <c r="F1332">
        <v>0.1052165883684839</v>
      </c>
      <c r="G1332">
        <v>0.50307116779736938</v>
      </c>
      <c r="H1332">
        <v>0.81799999999999995</v>
      </c>
      <c r="I1332">
        <v>0</v>
      </c>
    </row>
    <row r="1333" spans="1:9" hidden="1">
      <c r="A1333">
        <v>2021</v>
      </c>
      <c r="B1333" t="s">
        <v>55</v>
      </c>
      <c r="C1333">
        <v>17</v>
      </c>
      <c r="D1333">
        <v>0.16347357680396929</v>
      </c>
      <c r="E1333">
        <v>0.24406909770151139</v>
      </c>
      <c r="F1333">
        <v>0.1024783713145351</v>
      </c>
      <c r="G1333">
        <v>0.48997895417998422</v>
      </c>
      <c r="H1333">
        <v>0.81799999999999995</v>
      </c>
      <c r="I1333">
        <v>0.14130965165815881</v>
      </c>
    </row>
    <row r="1334" spans="1:9" hidden="1">
      <c r="A1334">
        <v>2021</v>
      </c>
      <c r="B1334" t="s">
        <v>52</v>
      </c>
      <c r="C1334">
        <v>18</v>
      </c>
      <c r="D1334">
        <v>0.22789580273270871</v>
      </c>
      <c r="E1334">
        <v>0.2344493124061752</v>
      </c>
      <c r="F1334">
        <v>9.139699238643903E-2</v>
      </c>
      <c r="G1334">
        <v>0.44625789247467701</v>
      </c>
      <c r="H1334">
        <v>0.67500000000000004</v>
      </c>
      <c r="I1334">
        <v>0</v>
      </c>
    </row>
    <row r="1335" spans="1:9" hidden="1">
      <c r="A1335">
        <v>2021</v>
      </c>
      <c r="B1335" t="s">
        <v>54</v>
      </c>
      <c r="C1335">
        <v>18</v>
      </c>
      <c r="D1335">
        <v>0.16038287024617651</v>
      </c>
      <c r="E1335">
        <v>0.21360840189266139</v>
      </c>
      <c r="F1335">
        <v>0.1082818155828329</v>
      </c>
      <c r="G1335">
        <v>0.51772691227832923</v>
      </c>
      <c r="H1335">
        <v>0.67500000000000004</v>
      </c>
      <c r="I1335">
        <v>0</v>
      </c>
    </row>
    <row r="1336" spans="1:9" hidden="1">
      <c r="A1336">
        <v>2021</v>
      </c>
      <c r="B1336" t="s">
        <v>55</v>
      </c>
      <c r="C1336">
        <v>18</v>
      </c>
      <c r="D1336">
        <v>0.21248101098808941</v>
      </c>
      <c r="E1336">
        <v>0.18909321980574159</v>
      </c>
      <c r="F1336">
        <v>0.1035107433766778</v>
      </c>
      <c r="G1336">
        <v>0.49491502582949121</v>
      </c>
      <c r="H1336">
        <v>0.67500000000000004</v>
      </c>
      <c r="I1336">
        <v>2.9724478399192851E-2</v>
      </c>
    </row>
    <row r="1337" spans="1:9" hidden="1">
      <c r="A1337">
        <v>2021</v>
      </c>
      <c r="B1337" t="s">
        <v>52</v>
      </c>
      <c r="C1337">
        <v>19</v>
      </c>
      <c r="D1337">
        <v>0.24516431650830389</v>
      </c>
      <c r="E1337">
        <v>0.13643399269381709</v>
      </c>
      <c r="F1337">
        <v>0.10512329789436339</v>
      </c>
      <c r="G1337">
        <v>0.51327839290351551</v>
      </c>
      <c r="H1337">
        <v>0.91299999999999992</v>
      </c>
      <c r="I1337">
        <v>0</v>
      </c>
    </row>
    <row r="1338" spans="1:9" hidden="1">
      <c r="A1338">
        <v>2021</v>
      </c>
      <c r="B1338" t="s">
        <v>54</v>
      </c>
      <c r="C1338">
        <v>19</v>
      </c>
      <c r="D1338">
        <v>0.16967388198454719</v>
      </c>
      <c r="E1338">
        <v>0.1222441368853681</v>
      </c>
      <c r="F1338">
        <v>0.122478168571572</v>
      </c>
      <c r="G1338">
        <v>0.58560381255851268</v>
      </c>
      <c r="H1338">
        <v>0.91299999999999992</v>
      </c>
      <c r="I1338">
        <v>0</v>
      </c>
    </row>
    <row r="1339" spans="1:9" hidden="1">
      <c r="A1339">
        <v>2021</v>
      </c>
      <c r="B1339" t="s">
        <v>55</v>
      </c>
      <c r="C1339">
        <v>19</v>
      </c>
      <c r="D1339">
        <v>0.2225892556401384</v>
      </c>
      <c r="E1339">
        <v>0.1071550696350278</v>
      </c>
      <c r="F1339">
        <v>0.1159352867361266</v>
      </c>
      <c r="G1339">
        <v>0.55432038798870709</v>
      </c>
      <c r="H1339">
        <v>0.91299999999999992</v>
      </c>
      <c r="I1339">
        <v>3.7293580951783048E-2</v>
      </c>
    </row>
    <row r="1340" spans="1:9" hidden="1">
      <c r="A1340">
        <v>2021</v>
      </c>
      <c r="B1340" t="s">
        <v>52</v>
      </c>
      <c r="C1340">
        <v>20</v>
      </c>
      <c r="D1340">
        <v>0.22746954004938111</v>
      </c>
      <c r="E1340">
        <v>0.23980672478026599</v>
      </c>
      <c r="F1340">
        <v>9.0558736725729283E-2</v>
      </c>
      <c r="G1340">
        <v>0.44216499844462348</v>
      </c>
      <c r="H1340">
        <v>0.80244186046511645</v>
      </c>
      <c r="I1340">
        <v>0</v>
      </c>
    </row>
    <row r="1341" spans="1:9" hidden="1">
      <c r="A1341">
        <v>2021</v>
      </c>
      <c r="B1341" t="s">
        <v>54</v>
      </c>
      <c r="C1341">
        <v>20</v>
      </c>
      <c r="D1341">
        <v>0.16026884617583351</v>
      </c>
      <c r="E1341">
        <v>0.21874338639209059</v>
      </c>
      <c r="F1341">
        <v>0.1074133313476552</v>
      </c>
      <c r="G1341">
        <v>0.51357443608442055</v>
      </c>
      <c r="H1341">
        <v>0.80244186046511645</v>
      </c>
      <c r="I1341">
        <v>0</v>
      </c>
    </row>
    <row r="1342" spans="1:9" hidden="1">
      <c r="A1342">
        <v>2021</v>
      </c>
      <c r="B1342" t="s">
        <v>55</v>
      </c>
      <c r="C1342">
        <v>20</v>
      </c>
      <c r="D1342">
        <v>0.21241600471691721</v>
      </c>
      <c r="E1342">
        <v>0.19371735933470449</v>
      </c>
      <c r="F1342">
        <v>0.1027221421884414</v>
      </c>
      <c r="G1342">
        <v>0.49114449375993691</v>
      </c>
      <c r="H1342">
        <v>0.80244186046511645</v>
      </c>
      <c r="I1342">
        <v>2.3650876455216841E-2</v>
      </c>
    </row>
    <row r="1343" spans="1:9" hidden="1">
      <c r="A1343">
        <v>2021</v>
      </c>
      <c r="B1343" t="s">
        <v>52</v>
      </c>
      <c r="C1343">
        <v>21</v>
      </c>
      <c r="D1343">
        <v>0.15409447834675599</v>
      </c>
      <c r="E1343">
        <v>0.15655661069278551</v>
      </c>
      <c r="F1343">
        <v>7.0772587933871256E-2</v>
      </c>
      <c r="G1343">
        <v>0.61857632302658727</v>
      </c>
      <c r="H1343">
        <v>0.86568106312292381</v>
      </c>
      <c r="I1343">
        <v>0</v>
      </c>
    </row>
    <row r="1344" spans="1:9" hidden="1">
      <c r="A1344">
        <v>2021</v>
      </c>
      <c r="B1344" t="s">
        <v>54</v>
      </c>
      <c r="C1344">
        <v>21</v>
      </c>
      <c r="D1344">
        <v>0.11506951334295309</v>
      </c>
      <c r="E1344">
        <v>0.1448170769446516</v>
      </c>
      <c r="F1344">
        <v>8.0454990102650711E-2</v>
      </c>
      <c r="G1344">
        <v>0.6596584196097447</v>
      </c>
      <c r="H1344">
        <v>0.86568106312292381</v>
      </c>
      <c r="I1344">
        <v>0</v>
      </c>
    </row>
    <row r="1345" spans="1:9" hidden="1">
      <c r="A1345">
        <v>2021</v>
      </c>
      <c r="B1345" t="s">
        <v>55</v>
      </c>
      <c r="C1345">
        <v>21</v>
      </c>
      <c r="D1345">
        <v>0.14536473603767999</v>
      </c>
      <c r="E1345">
        <v>0.13042419334391611</v>
      </c>
      <c r="F1345">
        <v>7.7704334924096799E-2</v>
      </c>
      <c r="G1345">
        <v>0.64650673569430717</v>
      </c>
      <c r="H1345">
        <v>0.86568106312292381</v>
      </c>
      <c r="I1345">
        <v>8.3125914013235491E-2</v>
      </c>
    </row>
    <row r="1346" spans="1:9" hidden="1">
      <c r="A1346">
        <v>2021</v>
      </c>
      <c r="B1346" t="s">
        <v>52</v>
      </c>
      <c r="C1346">
        <v>22</v>
      </c>
      <c r="D1346">
        <v>0.2212662542860028</v>
      </c>
      <c r="E1346">
        <v>0.2308349423158283</v>
      </c>
      <c r="F1346">
        <v>9.3138375885224056E-2</v>
      </c>
      <c r="G1346">
        <v>0.45476042751294471</v>
      </c>
      <c r="H1346">
        <v>0.79</v>
      </c>
      <c r="I1346">
        <v>0</v>
      </c>
    </row>
    <row r="1347" spans="1:9" hidden="1">
      <c r="A1347">
        <v>2021</v>
      </c>
      <c r="B1347" t="s">
        <v>54</v>
      </c>
      <c r="C1347">
        <v>22</v>
      </c>
      <c r="D1347">
        <v>0.1551017439915483</v>
      </c>
      <c r="E1347">
        <v>0.20948395277350559</v>
      </c>
      <c r="F1347">
        <v>0.10990871427089779</v>
      </c>
      <c r="G1347">
        <v>0.52550558896404831</v>
      </c>
      <c r="H1347">
        <v>0.79</v>
      </c>
      <c r="I1347">
        <v>0</v>
      </c>
    </row>
    <row r="1348" spans="1:9" hidden="1">
      <c r="A1348">
        <v>2021</v>
      </c>
      <c r="B1348" t="s">
        <v>55</v>
      </c>
      <c r="C1348">
        <v>22</v>
      </c>
      <c r="D1348">
        <v>0.20582534953492301</v>
      </c>
      <c r="E1348">
        <v>0.18574982956239369</v>
      </c>
      <c r="F1348">
        <v>0.1052402966937768</v>
      </c>
      <c r="G1348">
        <v>0.50318452420890658</v>
      </c>
      <c r="H1348">
        <v>0.79</v>
      </c>
      <c r="I1348">
        <v>7.6861358204665914E-2</v>
      </c>
    </row>
    <row r="1349" spans="1:9" hidden="1">
      <c r="A1349">
        <v>2021</v>
      </c>
      <c r="B1349" t="s">
        <v>52</v>
      </c>
      <c r="C1349">
        <v>23</v>
      </c>
      <c r="D1349">
        <v>0.19149054777239441</v>
      </c>
      <c r="E1349">
        <v>0.16711802820463281</v>
      </c>
      <c r="F1349">
        <v>0.109031367051185</v>
      </c>
      <c r="G1349">
        <v>0.5323600569717879</v>
      </c>
      <c r="H1349">
        <v>0.93099999999999994</v>
      </c>
      <c r="I1349">
        <v>0</v>
      </c>
    </row>
    <row r="1350" spans="1:9" hidden="1">
      <c r="A1350">
        <v>2021</v>
      </c>
      <c r="B1350" t="s">
        <v>54</v>
      </c>
      <c r="C1350">
        <v>23</v>
      </c>
      <c r="D1350">
        <v>0.13035424301314591</v>
      </c>
      <c r="E1350">
        <v>0.1472817195484801</v>
      </c>
      <c r="F1350">
        <v>0.1249485606260113</v>
      </c>
      <c r="G1350">
        <v>0.59741547681236284</v>
      </c>
      <c r="H1350">
        <v>0.93099999999999994</v>
      </c>
      <c r="I1350">
        <v>0</v>
      </c>
    </row>
    <row r="1351" spans="1:9" hidden="1">
      <c r="A1351">
        <v>2021</v>
      </c>
      <c r="B1351" t="s">
        <v>55</v>
      </c>
      <c r="C1351">
        <v>23</v>
      </c>
      <c r="D1351">
        <v>0.1738082623116558</v>
      </c>
      <c r="E1351">
        <v>0.13121684010282711</v>
      </c>
      <c r="F1351">
        <v>0.1202110135942753</v>
      </c>
      <c r="G1351">
        <v>0.5747638839912419</v>
      </c>
      <c r="H1351">
        <v>0.93099999999999994</v>
      </c>
      <c r="I1351">
        <v>2.0168653978784971E-2</v>
      </c>
    </row>
    <row r="1352" spans="1:9" hidden="1">
      <c r="A1352">
        <v>2021</v>
      </c>
      <c r="B1352" t="s">
        <v>52</v>
      </c>
      <c r="C1352">
        <v>24</v>
      </c>
      <c r="D1352">
        <v>0.14592893832342671</v>
      </c>
      <c r="E1352">
        <v>0.33292144163715731</v>
      </c>
      <c r="F1352">
        <v>8.8591230538604682E-2</v>
      </c>
      <c r="G1352">
        <v>0.43255838950081121</v>
      </c>
      <c r="H1352">
        <v>0.85199999999999998</v>
      </c>
      <c r="I1352">
        <v>0</v>
      </c>
    </row>
    <row r="1353" spans="1:9" hidden="1">
      <c r="A1353">
        <v>2021</v>
      </c>
      <c r="B1353" t="s">
        <v>54</v>
      </c>
      <c r="C1353">
        <v>24</v>
      </c>
      <c r="D1353">
        <v>0.1013986894805274</v>
      </c>
      <c r="E1353">
        <v>0.29948867086866121</v>
      </c>
      <c r="F1353">
        <v>0.1036295525489879</v>
      </c>
      <c r="G1353">
        <v>0.49548308710182348</v>
      </c>
      <c r="H1353">
        <v>0.85199999999999998</v>
      </c>
      <c r="I1353">
        <v>0</v>
      </c>
    </row>
    <row r="1354" spans="1:9" hidden="1">
      <c r="A1354">
        <v>2021</v>
      </c>
      <c r="B1354" t="s">
        <v>55</v>
      </c>
      <c r="C1354">
        <v>24</v>
      </c>
      <c r="D1354">
        <v>0.13818244059884499</v>
      </c>
      <c r="E1354">
        <v>0.2727070709545843</v>
      </c>
      <c r="F1354">
        <v>0.1018994631046609</v>
      </c>
      <c r="G1354">
        <v>0.48721102534190991</v>
      </c>
      <c r="H1354">
        <v>0.85199999999999998</v>
      </c>
      <c r="I1354">
        <v>5.5907568304348079E-2</v>
      </c>
    </row>
    <row r="1355" spans="1:9" hidden="1">
      <c r="A1355">
        <v>2021</v>
      </c>
      <c r="B1355" t="s">
        <v>52</v>
      </c>
      <c r="C1355">
        <v>25</v>
      </c>
      <c r="D1355">
        <v>0.13251474771425589</v>
      </c>
      <c r="E1355">
        <v>0.24026664037065351</v>
      </c>
      <c r="F1355">
        <v>0.1066221033454285</v>
      </c>
      <c r="G1355">
        <v>0.520596508569662</v>
      </c>
      <c r="H1355">
        <v>0.873</v>
      </c>
      <c r="I1355">
        <v>0</v>
      </c>
    </row>
    <row r="1356" spans="1:9" hidden="1">
      <c r="A1356">
        <v>2021</v>
      </c>
      <c r="B1356" t="s">
        <v>54</v>
      </c>
      <c r="C1356">
        <v>25</v>
      </c>
      <c r="D1356">
        <v>8.9459741486858896E-2</v>
      </c>
      <c r="E1356">
        <v>0.20999290096187531</v>
      </c>
      <c r="F1356">
        <v>0.1211748916609845</v>
      </c>
      <c r="G1356">
        <v>0.57937246589028124</v>
      </c>
      <c r="H1356">
        <v>0.873</v>
      </c>
      <c r="I1356">
        <v>0</v>
      </c>
    </row>
    <row r="1357" spans="1:9" hidden="1">
      <c r="A1357">
        <v>2021</v>
      </c>
      <c r="B1357" t="s">
        <v>55</v>
      </c>
      <c r="C1357">
        <v>25</v>
      </c>
      <c r="D1357">
        <v>0.12167173200430249</v>
      </c>
      <c r="E1357">
        <v>0.19083680986715429</v>
      </c>
      <c r="F1357">
        <v>0.1189165900900313</v>
      </c>
      <c r="G1357">
        <v>0.56857486803851176</v>
      </c>
      <c r="H1357">
        <v>0.873</v>
      </c>
      <c r="I1357">
        <v>6.4166202234691924E-2</v>
      </c>
    </row>
    <row r="1358" spans="1:9" hidden="1">
      <c r="A1358">
        <v>2021</v>
      </c>
      <c r="B1358" t="s">
        <v>52</v>
      </c>
      <c r="C1358">
        <v>26</v>
      </c>
      <c r="D1358">
        <v>0.2100695439820571</v>
      </c>
      <c r="E1358">
        <v>0.17640867962894399</v>
      </c>
      <c r="F1358">
        <v>0.10429375181818459</v>
      </c>
      <c r="G1358">
        <v>0.50922802457081418</v>
      </c>
      <c r="H1358">
        <v>0.82700000000000007</v>
      </c>
      <c r="I1358">
        <v>0</v>
      </c>
    </row>
    <row r="1359" spans="1:9" hidden="1">
      <c r="A1359">
        <v>2021</v>
      </c>
      <c r="B1359" t="s">
        <v>54</v>
      </c>
      <c r="C1359">
        <v>26</v>
      </c>
      <c r="D1359">
        <v>0.14452677195330729</v>
      </c>
      <c r="E1359">
        <v>0.15712774293487641</v>
      </c>
      <c r="F1359">
        <v>0.1207940299655893</v>
      </c>
      <c r="G1359">
        <v>0.57755145514622697</v>
      </c>
      <c r="H1359">
        <v>0.82700000000000007</v>
      </c>
      <c r="I1359">
        <v>0</v>
      </c>
    </row>
    <row r="1360" spans="1:9" hidden="1">
      <c r="A1360">
        <v>2021</v>
      </c>
      <c r="B1360" t="s">
        <v>55</v>
      </c>
      <c r="C1360">
        <v>26</v>
      </c>
      <c r="D1360">
        <v>0.19183027777376219</v>
      </c>
      <c r="E1360">
        <v>0.13935328423493071</v>
      </c>
      <c r="F1360">
        <v>0.1156863394617136</v>
      </c>
      <c r="G1360">
        <v>0.55313009852959338</v>
      </c>
      <c r="H1360">
        <v>0.82700000000000007</v>
      </c>
      <c r="I1360">
        <v>2.6146499737752689E-2</v>
      </c>
    </row>
    <row r="1361" spans="1:9" hidden="1">
      <c r="A1361">
        <v>2021</v>
      </c>
      <c r="B1361" t="s">
        <v>52</v>
      </c>
      <c r="C1361">
        <v>27</v>
      </c>
      <c r="D1361">
        <v>0.18571489923749121</v>
      </c>
      <c r="E1361">
        <v>0.2374333717944539</v>
      </c>
      <c r="F1361">
        <v>9.806013962695885E-2</v>
      </c>
      <c r="G1361">
        <v>0.47879158934109622</v>
      </c>
      <c r="H1361">
        <v>0.87599999999999989</v>
      </c>
      <c r="I1361">
        <v>0</v>
      </c>
    </row>
    <row r="1362" spans="1:9" hidden="1">
      <c r="A1362">
        <v>2021</v>
      </c>
      <c r="B1362" t="s">
        <v>54</v>
      </c>
      <c r="C1362">
        <v>27</v>
      </c>
      <c r="D1362">
        <v>0.12830219177183541</v>
      </c>
      <c r="E1362">
        <v>0.21236199719802901</v>
      </c>
      <c r="F1362">
        <v>0.1140464589703878</v>
      </c>
      <c r="G1362">
        <v>0.54528935205974782</v>
      </c>
      <c r="H1362">
        <v>0.87599999999999989</v>
      </c>
      <c r="I1362">
        <v>0</v>
      </c>
    </row>
    <row r="1363" spans="1:9" hidden="1">
      <c r="A1363">
        <v>2021</v>
      </c>
      <c r="B1363" t="s">
        <v>55</v>
      </c>
      <c r="C1363">
        <v>27</v>
      </c>
      <c r="D1363">
        <v>0.1719997421002219</v>
      </c>
      <c r="E1363">
        <v>0.19022430444255259</v>
      </c>
      <c r="F1363">
        <v>0.1103172130065523</v>
      </c>
      <c r="G1363">
        <v>0.52745874045067298</v>
      </c>
      <c r="H1363">
        <v>0.87599999999999989</v>
      </c>
      <c r="I1363">
        <v>4.2229952765330793E-2</v>
      </c>
    </row>
    <row r="1364" spans="1:9" hidden="1">
      <c r="A1364">
        <v>2021</v>
      </c>
      <c r="B1364" t="s">
        <v>52</v>
      </c>
      <c r="C1364">
        <v>28</v>
      </c>
      <c r="D1364">
        <v>0.13959633543207189</v>
      </c>
      <c r="E1364">
        <v>0.1924202575483884</v>
      </c>
      <c r="F1364">
        <v>6.7140624650351519E-2</v>
      </c>
      <c r="G1364">
        <v>0.60084278236918798</v>
      </c>
      <c r="H1364">
        <v>0.80885714285714272</v>
      </c>
      <c r="I1364">
        <v>0</v>
      </c>
    </row>
    <row r="1365" spans="1:9" hidden="1">
      <c r="A1365">
        <v>2021</v>
      </c>
      <c r="B1365" t="s">
        <v>54</v>
      </c>
      <c r="C1365">
        <v>28</v>
      </c>
      <c r="D1365">
        <v>0.1051895758548663</v>
      </c>
      <c r="E1365">
        <v>0.1782557691624865</v>
      </c>
      <c r="F1365">
        <v>7.6379991430150493E-2</v>
      </c>
      <c r="G1365">
        <v>0.64017466355249664</v>
      </c>
      <c r="H1365">
        <v>0.80885714285714272</v>
      </c>
      <c r="I1365">
        <v>0</v>
      </c>
    </row>
    <row r="1366" spans="1:9" hidden="1">
      <c r="A1366">
        <v>2021</v>
      </c>
      <c r="B1366" t="s">
        <v>55</v>
      </c>
      <c r="C1366">
        <v>28</v>
      </c>
      <c r="D1366">
        <v>0.13346536924681529</v>
      </c>
      <c r="E1366">
        <v>0.16147846806956989</v>
      </c>
      <c r="F1366">
        <v>7.4391077270984693E-2</v>
      </c>
      <c r="G1366">
        <v>0.63066508541263011</v>
      </c>
      <c r="H1366">
        <v>0.80885714285714272</v>
      </c>
      <c r="I1366">
        <v>8.9464585493829629E-2</v>
      </c>
    </row>
    <row r="1367" spans="1:9" hidden="1">
      <c r="A1367">
        <v>2021</v>
      </c>
      <c r="B1367" t="s">
        <v>52</v>
      </c>
      <c r="C1367">
        <v>29</v>
      </c>
      <c r="D1367">
        <v>0.1261846688654519</v>
      </c>
      <c r="E1367">
        <v>0.14559928375145881</v>
      </c>
      <c r="F1367">
        <v>7.7379687528287666E-2</v>
      </c>
      <c r="G1367">
        <v>0.65083635985480159</v>
      </c>
      <c r="H1367">
        <v>0.81971428571428573</v>
      </c>
      <c r="I1367">
        <v>0</v>
      </c>
    </row>
    <row r="1368" spans="1:9" hidden="1">
      <c r="A1368">
        <v>2021</v>
      </c>
      <c r="B1368" t="s">
        <v>54</v>
      </c>
      <c r="C1368">
        <v>29</v>
      </c>
      <c r="D1368">
        <v>9.3395431501121659E-2</v>
      </c>
      <c r="E1368">
        <v>0.13174848567269029</v>
      </c>
      <c r="F1368">
        <v>8.6464490538556288E-2</v>
      </c>
      <c r="G1368">
        <v>0.68839159228763169</v>
      </c>
      <c r="H1368">
        <v>0.81971428571428573</v>
      </c>
      <c r="I1368">
        <v>0</v>
      </c>
    </row>
    <row r="1369" spans="1:9" hidden="1">
      <c r="A1369">
        <v>2021</v>
      </c>
      <c r="B1369" t="s">
        <v>55</v>
      </c>
      <c r="C1369">
        <v>29</v>
      </c>
      <c r="D1369">
        <v>0.1178708427089853</v>
      </c>
      <c r="E1369">
        <v>0.1200999984637959</v>
      </c>
      <c r="F1369">
        <v>8.4245795243848787E-2</v>
      </c>
      <c r="G1369">
        <v>0.67778336358336999</v>
      </c>
      <c r="H1369">
        <v>0.81971428571428573</v>
      </c>
      <c r="I1369">
        <v>8.892751864609269E-2</v>
      </c>
    </row>
    <row r="1370" spans="1:9" hidden="1">
      <c r="A1370">
        <v>2021</v>
      </c>
      <c r="B1370" t="s">
        <v>52</v>
      </c>
      <c r="C1370">
        <v>30</v>
      </c>
      <c r="D1370">
        <v>0.2196123235024619</v>
      </c>
      <c r="E1370">
        <v>0.12769200629803981</v>
      </c>
      <c r="F1370">
        <v>0.110952997693483</v>
      </c>
      <c r="G1370">
        <v>0.54174267250601527</v>
      </c>
      <c r="H1370">
        <v>0.871</v>
      </c>
      <c r="I1370">
        <v>0</v>
      </c>
    </row>
    <row r="1371" spans="1:9" hidden="1">
      <c r="A1371">
        <v>2021</v>
      </c>
      <c r="B1371" t="s">
        <v>54</v>
      </c>
      <c r="C1371">
        <v>30</v>
      </c>
      <c r="D1371">
        <v>0.14992822422612159</v>
      </c>
      <c r="E1371">
        <v>0.1128594978752281</v>
      </c>
      <c r="F1371">
        <v>0.12751688653536791</v>
      </c>
      <c r="G1371">
        <v>0.60969539136328244</v>
      </c>
      <c r="H1371">
        <v>0.871</v>
      </c>
      <c r="I1371">
        <v>0</v>
      </c>
    </row>
    <row r="1372" spans="1:9" hidden="1">
      <c r="A1372">
        <v>2021</v>
      </c>
      <c r="B1372" t="s">
        <v>55</v>
      </c>
      <c r="C1372">
        <v>30</v>
      </c>
      <c r="D1372">
        <v>0.1979835484947351</v>
      </c>
      <c r="E1372">
        <v>9.9581646768914359E-2</v>
      </c>
      <c r="F1372">
        <v>0.1215013666747051</v>
      </c>
      <c r="G1372">
        <v>0.58093343806164544</v>
      </c>
      <c r="H1372">
        <v>0.871</v>
      </c>
      <c r="I1372">
        <v>1.8023340881575568E-2</v>
      </c>
    </row>
    <row r="1373" spans="1:9" hidden="1">
      <c r="A1373">
        <v>2021</v>
      </c>
      <c r="B1373" t="s">
        <v>52</v>
      </c>
      <c r="C1373">
        <v>31</v>
      </c>
      <c r="D1373">
        <v>0.21647395394710511</v>
      </c>
      <c r="E1373">
        <v>0.248222515591765</v>
      </c>
      <c r="F1373">
        <v>9.0997281110219777E-2</v>
      </c>
      <c r="G1373">
        <v>0.44430624935091012</v>
      </c>
      <c r="H1373">
        <v>0.78400000000000003</v>
      </c>
      <c r="I1373">
        <v>0</v>
      </c>
    </row>
    <row r="1374" spans="1:9" hidden="1">
      <c r="A1374">
        <v>2021</v>
      </c>
      <c r="B1374" t="s">
        <v>54</v>
      </c>
      <c r="C1374">
        <v>31</v>
      </c>
      <c r="D1374">
        <v>0.15207506739919641</v>
      </c>
      <c r="E1374">
        <v>0.22575701453045111</v>
      </c>
      <c r="F1374">
        <v>0.10761746405074139</v>
      </c>
      <c r="G1374">
        <v>0.51455045401961097</v>
      </c>
      <c r="H1374">
        <v>0.78400000000000003</v>
      </c>
      <c r="I1374">
        <v>0</v>
      </c>
    </row>
    <row r="1375" spans="1:9" hidden="1">
      <c r="A1375">
        <v>2021</v>
      </c>
      <c r="B1375" t="s">
        <v>55</v>
      </c>
      <c r="C1375">
        <v>31</v>
      </c>
      <c r="D1375">
        <v>0.2022681739298379</v>
      </c>
      <c r="E1375">
        <v>0.2006348043126101</v>
      </c>
      <c r="F1375">
        <v>0.1032809076255392</v>
      </c>
      <c r="G1375">
        <v>0.49381611413201287</v>
      </c>
      <c r="H1375">
        <v>0.78400000000000003</v>
      </c>
      <c r="I1375">
        <v>2.6440445943920209E-2</v>
      </c>
    </row>
    <row r="1376" spans="1:9" hidden="1">
      <c r="A1376">
        <v>2021</v>
      </c>
      <c r="B1376" t="s">
        <v>52</v>
      </c>
      <c r="C1376">
        <v>32</v>
      </c>
      <c r="D1376">
        <v>0.27507814834521038</v>
      </c>
      <c r="E1376">
        <v>0.22502819497640661</v>
      </c>
      <c r="F1376">
        <v>8.4977888269843233E-2</v>
      </c>
      <c r="G1376">
        <v>0.41491576840853978</v>
      </c>
      <c r="H1376">
        <v>0.80244186046511645</v>
      </c>
      <c r="I1376">
        <v>0</v>
      </c>
    </row>
    <row r="1377" spans="1:9" hidden="1">
      <c r="A1377">
        <v>2021</v>
      </c>
      <c r="B1377" t="s">
        <v>54</v>
      </c>
      <c r="C1377">
        <v>32</v>
      </c>
      <c r="D1377">
        <v>0.1974066087479219</v>
      </c>
      <c r="E1377">
        <v>0.20906929021136811</v>
      </c>
      <c r="F1377">
        <v>0.10266289333127369</v>
      </c>
      <c r="G1377">
        <v>0.49086120770943631</v>
      </c>
      <c r="H1377">
        <v>0.80244186046511645</v>
      </c>
      <c r="I1377">
        <v>0</v>
      </c>
    </row>
    <row r="1378" spans="1:9" hidden="1">
      <c r="A1378">
        <v>2021</v>
      </c>
      <c r="B1378" t="s">
        <v>55</v>
      </c>
      <c r="C1378">
        <v>32</v>
      </c>
      <c r="D1378">
        <v>0.25792587231369751</v>
      </c>
      <c r="E1378">
        <v>0.18252356739972289</v>
      </c>
      <c r="F1378">
        <v>9.6786431053817276E-2</v>
      </c>
      <c r="G1378">
        <v>0.46276412923276239</v>
      </c>
      <c r="H1378">
        <v>0.80244186046511645</v>
      </c>
      <c r="I1378">
        <v>0.2432273331101216</v>
      </c>
    </row>
    <row r="1379" spans="1:9" hidden="1">
      <c r="A1379">
        <v>2021</v>
      </c>
      <c r="B1379" t="s">
        <v>52</v>
      </c>
      <c r="C1379">
        <v>34</v>
      </c>
      <c r="D1379">
        <v>0.13238293865955911</v>
      </c>
      <c r="E1379">
        <v>0.26932323918571421</v>
      </c>
      <c r="F1379">
        <v>0.1017051224643003</v>
      </c>
      <c r="G1379">
        <v>0.49658869969042652</v>
      </c>
      <c r="H1379">
        <v>0.80244186046511645</v>
      </c>
      <c r="I1379">
        <v>0</v>
      </c>
    </row>
    <row r="1380" spans="1:9" hidden="1">
      <c r="A1380">
        <v>2021</v>
      </c>
      <c r="B1380" t="s">
        <v>54</v>
      </c>
      <c r="C1380">
        <v>34</v>
      </c>
      <c r="D1380">
        <v>9.0000758843673187E-2</v>
      </c>
      <c r="E1380">
        <v>0.23704767260123419</v>
      </c>
      <c r="F1380">
        <v>0.116401600168459</v>
      </c>
      <c r="G1380">
        <v>0.55654996838663362</v>
      </c>
      <c r="H1380">
        <v>0.80244186046511645</v>
      </c>
      <c r="I1380">
        <v>0</v>
      </c>
    </row>
    <row r="1381" spans="1:9" hidden="1">
      <c r="A1381">
        <v>2021</v>
      </c>
      <c r="B1381" t="s">
        <v>55</v>
      </c>
      <c r="C1381">
        <v>34</v>
      </c>
      <c r="D1381">
        <v>0.1226232374986964</v>
      </c>
      <c r="E1381">
        <v>0.21580315317643611</v>
      </c>
      <c r="F1381">
        <v>0.11443353482329099</v>
      </c>
      <c r="G1381">
        <v>0.54714007450157642</v>
      </c>
      <c r="H1381">
        <v>0.80244186046511645</v>
      </c>
      <c r="I1381">
        <v>3.180472338840188E-2</v>
      </c>
    </row>
    <row r="1382" spans="1:9" hidden="1">
      <c r="A1382">
        <v>2021</v>
      </c>
      <c r="B1382" t="s">
        <v>52</v>
      </c>
      <c r="C1382">
        <v>35</v>
      </c>
      <c r="D1382">
        <v>0.22023336648244979</v>
      </c>
      <c r="E1382">
        <v>0.21406023983528519</v>
      </c>
      <c r="F1382">
        <v>9.6165522553921717E-2</v>
      </c>
      <c r="G1382">
        <v>0.46954087112834308</v>
      </c>
      <c r="H1382">
        <v>0.83599999999999997</v>
      </c>
      <c r="I1382">
        <v>0</v>
      </c>
    </row>
    <row r="1383" spans="1:9" hidden="1">
      <c r="A1383">
        <v>2021</v>
      </c>
      <c r="B1383" t="s">
        <v>54</v>
      </c>
      <c r="C1383">
        <v>35</v>
      </c>
      <c r="D1383">
        <v>0.15365479827103981</v>
      </c>
      <c r="E1383">
        <v>0.19335113673873189</v>
      </c>
      <c r="F1383">
        <v>0.1129495161569664</v>
      </c>
      <c r="G1383">
        <v>0.54004454883326203</v>
      </c>
      <c r="H1383">
        <v>0.83599999999999997</v>
      </c>
      <c r="I1383">
        <v>0</v>
      </c>
    </row>
    <row r="1384" spans="1:9" hidden="1">
      <c r="A1384">
        <v>2021</v>
      </c>
      <c r="B1384" t="s">
        <v>55</v>
      </c>
      <c r="C1384">
        <v>35</v>
      </c>
      <c r="D1384">
        <v>0.20378132249596759</v>
      </c>
      <c r="E1384">
        <v>0.17134067075063941</v>
      </c>
      <c r="F1384">
        <v>0.10808623279138301</v>
      </c>
      <c r="G1384">
        <v>0.51679177396200993</v>
      </c>
      <c r="H1384">
        <v>0.83599999999999997</v>
      </c>
      <c r="I1384">
        <v>3.5204826530669218E-2</v>
      </c>
    </row>
    <row r="1385" spans="1:9" hidden="1">
      <c r="A1385">
        <v>2021</v>
      </c>
      <c r="B1385" t="s">
        <v>52</v>
      </c>
      <c r="C1385">
        <v>36</v>
      </c>
      <c r="D1385">
        <v>0.1161596458242623</v>
      </c>
      <c r="E1385">
        <v>0.30704780509997209</v>
      </c>
      <c r="F1385">
        <v>9.8050079522759473E-2</v>
      </c>
      <c r="G1385">
        <v>0.47874246955300609</v>
      </c>
      <c r="H1385">
        <v>0.84499999999999997</v>
      </c>
      <c r="I1385">
        <v>0</v>
      </c>
    </row>
    <row r="1386" spans="1:9" hidden="1">
      <c r="A1386">
        <v>2021</v>
      </c>
      <c r="B1386" t="s">
        <v>54</v>
      </c>
      <c r="C1386">
        <v>36</v>
      </c>
      <c r="D1386">
        <v>7.9130383080974032E-2</v>
      </c>
      <c r="E1386">
        <v>0.27079565953305751</v>
      </c>
      <c r="F1386">
        <v>0.1124444200792059</v>
      </c>
      <c r="G1386">
        <v>0.53762953730676255</v>
      </c>
      <c r="H1386">
        <v>0.84499999999999997</v>
      </c>
      <c r="I1386">
        <v>0</v>
      </c>
    </row>
    <row r="1387" spans="1:9" hidden="1">
      <c r="A1387">
        <v>2021</v>
      </c>
      <c r="B1387" t="s">
        <v>55</v>
      </c>
      <c r="C1387">
        <v>36</v>
      </c>
      <c r="D1387">
        <v>0.1085265659898722</v>
      </c>
      <c r="E1387">
        <v>0.2481589685532932</v>
      </c>
      <c r="F1387">
        <v>0.1112752190346696</v>
      </c>
      <c r="G1387">
        <v>0.53203924642216505</v>
      </c>
      <c r="H1387">
        <v>0.84499999999999997</v>
      </c>
      <c r="I1387">
        <v>0.16256956844650711</v>
      </c>
    </row>
    <row r="1388" spans="1:9" hidden="1">
      <c r="A1388">
        <v>2021</v>
      </c>
      <c r="B1388" t="s">
        <v>52</v>
      </c>
      <c r="C1388">
        <v>37</v>
      </c>
      <c r="D1388">
        <v>0.17328737687597939</v>
      </c>
      <c r="E1388">
        <v>0.26583257837503799</v>
      </c>
      <c r="F1388">
        <v>9.5345082176404403E-2</v>
      </c>
      <c r="G1388">
        <v>0.46553496257257831</v>
      </c>
      <c r="H1388">
        <v>0.752</v>
      </c>
      <c r="I1388">
        <v>0</v>
      </c>
    </row>
    <row r="1389" spans="1:9" hidden="1">
      <c r="A1389">
        <v>2021</v>
      </c>
      <c r="B1389" t="s">
        <v>54</v>
      </c>
      <c r="C1389">
        <v>37</v>
      </c>
      <c r="D1389">
        <v>0.1198892872232321</v>
      </c>
      <c r="E1389">
        <v>0.2381054668601206</v>
      </c>
      <c r="F1389">
        <v>0.11104876105972671</v>
      </c>
      <c r="G1389">
        <v>0.5309564848569206</v>
      </c>
      <c r="H1389">
        <v>0.752</v>
      </c>
      <c r="I1389">
        <v>0</v>
      </c>
    </row>
    <row r="1390" spans="1:9" hidden="1">
      <c r="A1390">
        <v>2021</v>
      </c>
      <c r="B1390" t="s">
        <v>55</v>
      </c>
      <c r="C1390">
        <v>37</v>
      </c>
      <c r="D1390">
        <v>0.1615263052278858</v>
      </c>
      <c r="E1390">
        <v>0.21435209432342661</v>
      </c>
      <c r="F1390">
        <v>0.1079553958807354</v>
      </c>
      <c r="G1390">
        <v>0.51616620456795215</v>
      </c>
      <c r="H1390">
        <v>0.752</v>
      </c>
      <c r="I1390">
        <v>3.9617982566461873E-2</v>
      </c>
    </row>
    <row r="1391" spans="1:9" hidden="1">
      <c r="A1391">
        <v>2021</v>
      </c>
      <c r="B1391" t="s">
        <v>52</v>
      </c>
      <c r="C1391">
        <v>38</v>
      </c>
      <c r="D1391">
        <v>0.18835330890605481</v>
      </c>
      <c r="E1391">
        <v>0.1646307948929841</v>
      </c>
      <c r="F1391">
        <v>0.10998748194068721</v>
      </c>
      <c r="G1391">
        <v>0.53702841426027392</v>
      </c>
      <c r="H1391">
        <v>0.89200000000000002</v>
      </c>
      <c r="I1391">
        <v>0</v>
      </c>
    </row>
    <row r="1392" spans="1:9" hidden="1">
      <c r="A1392">
        <v>2021</v>
      </c>
      <c r="B1392" t="s">
        <v>54</v>
      </c>
      <c r="C1392">
        <v>38</v>
      </c>
      <c r="D1392">
        <v>0.12796180935244281</v>
      </c>
      <c r="E1392">
        <v>0.14479911449936561</v>
      </c>
      <c r="F1392">
        <v>0.12579180452827951</v>
      </c>
      <c r="G1392">
        <v>0.60144727161991207</v>
      </c>
      <c r="H1392">
        <v>0.89200000000000002</v>
      </c>
      <c r="I1392">
        <v>0</v>
      </c>
    </row>
    <row r="1393" spans="1:9" hidden="1">
      <c r="A1393">
        <v>2021</v>
      </c>
      <c r="B1393" t="s">
        <v>55</v>
      </c>
      <c r="C1393">
        <v>38</v>
      </c>
      <c r="D1393">
        <v>0.17073979717598409</v>
      </c>
      <c r="E1393">
        <v>0.12909688947867201</v>
      </c>
      <c r="F1393">
        <v>0.1211084628684925</v>
      </c>
      <c r="G1393">
        <v>0.57905485047685146</v>
      </c>
      <c r="H1393">
        <v>0.89200000000000002</v>
      </c>
      <c r="I1393">
        <v>2.2910580755492842E-2</v>
      </c>
    </row>
    <row r="1394" spans="1:9" hidden="1">
      <c r="A1394">
        <v>2021</v>
      </c>
      <c r="B1394" t="s">
        <v>52</v>
      </c>
      <c r="C1394">
        <v>39</v>
      </c>
      <c r="D1394">
        <v>0.20337401488777579</v>
      </c>
      <c r="E1394">
        <v>0.31680300683885948</v>
      </c>
      <c r="F1394">
        <v>8.1566034880195384E-2</v>
      </c>
      <c r="G1394">
        <v>0.39825694339316942</v>
      </c>
      <c r="H1394">
        <v>0.83299999999999996</v>
      </c>
      <c r="I1394">
        <v>0</v>
      </c>
    </row>
    <row r="1395" spans="1:9" hidden="1">
      <c r="A1395">
        <v>2021</v>
      </c>
      <c r="B1395" t="s">
        <v>54</v>
      </c>
      <c r="C1395">
        <v>39</v>
      </c>
      <c r="D1395">
        <v>0.14450699760489849</v>
      </c>
      <c r="E1395">
        <v>0.2914274278260946</v>
      </c>
      <c r="F1395">
        <v>9.7567400906352714E-2</v>
      </c>
      <c r="G1395">
        <v>0.46649817366265411</v>
      </c>
      <c r="H1395">
        <v>0.83299999999999996</v>
      </c>
      <c r="I1395">
        <v>0</v>
      </c>
    </row>
    <row r="1396" spans="1:9" hidden="1">
      <c r="A1396">
        <v>2021</v>
      </c>
      <c r="B1396" t="s">
        <v>55</v>
      </c>
      <c r="C1396">
        <v>39</v>
      </c>
      <c r="D1396">
        <v>0.19364768603604379</v>
      </c>
      <c r="E1396">
        <v>0.26094521680448413</v>
      </c>
      <c r="F1396">
        <v>9.4340011702341825E-2</v>
      </c>
      <c r="G1396">
        <v>0.45106708545713009</v>
      </c>
      <c r="H1396">
        <v>0.83299999999999996</v>
      </c>
      <c r="I1396">
        <v>4.4194353326582003E-2</v>
      </c>
    </row>
    <row r="1397" spans="1:9" hidden="1">
      <c r="A1397">
        <v>2021</v>
      </c>
      <c r="B1397" t="s">
        <v>52</v>
      </c>
      <c r="C1397">
        <v>40</v>
      </c>
      <c r="D1397">
        <v>0.14246815478179611</v>
      </c>
      <c r="E1397">
        <v>0.16250501764396069</v>
      </c>
      <c r="F1397">
        <v>7.1737787946245302E-2</v>
      </c>
      <c r="G1397">
        <v>0.62328903962799798</v>
      </c>
      <c r="H1397">
        <v>0.79400000000000015</v>
      </c>
      <c r="I1397">
        <v>0</v>
      </c>
    </row>
    <row r="1398" spans="1:9" hidden="1">
      <c r="A1398">
        <v>2021</v>
      </c>
      <c r="B1398" t="s">
        <v>54</v>
      </c>
      <c r="C1398">
        <v>40</v>
      </c>
      <c r="D1398">
        <v>0.10628995748964939</v>
      </c>
      <c r="E1398">
        <v>0.1493812268875121</v>
      </c>
      <c r="F1398">
        <v>8.1184136175359509E-2</v>
      </c>
      <c r="G1398">
        <v>0.66314467944747901</v>
      </c>
      <c r="H1398">
        <v>0.79400000000000015</v>
      </c>
      <c r="I1398">
        <v>0</v>
      </c>
    </row>
    <row r="1399" spans="1:9" hidden="1">
      <c r="A1399">
        <v>2021</v>
      </c>
      <c r="B1399" t="s">
        <v>55</v>
      </c>
      <c r="C1399">
        <v>40</v>
      </c>
      <c r="D1399">
        <v>0.1344484783101956</v>
      </c>
      <c r="E1399">
        <v>0.13517543751992281</v>
      </c>
      <c r="F1399">
        <v>7.8770708012420296E-2</v>
      </c>
      <c r="G1399">
        <v>0.65160537615746139</v>
      </c>
      <c r="H1399">
        <v>0.79400000000000015</v>
      </c>
      <c r="I1399">
        <v>8.2127850500357966E-2</v>
      </c>
    </row>
    <row r="1400" spans="1:9" hidden="1">
      <c r="A1400">
        <v>2021</v>
      </c>
      <c r="B1400" t="s">
        <v>52</v>
      </c>
      <c r="C1400">
        <v>41</v>
      </c>
      <c r="D1400">
        <v>0.18855135875060741</v>
      </c>
      <c r="E1400">
        <v>0.1176301087388619</v>
      </c>
      <c r="F1400">
        <v>0.11794355248872281</v>
      </c>
      <c r="G1400">
        <v>0.57587498002180781</v>
      </c>
      <c r="H1400">
        <v>0.78799999999999992</v>
      </c>
      <c r="I1400">
        <v>0</v>
      </c>
    </row>
    <row r="1401" spans="1:9" hidden="1">
      <c r="A1401">
        <v>2021</v>
      </c>
      <c r="B1401" t="s">
        <v>54</v>
      </c>
      <c r="C1401">
        <v>41</v>
      </c>
      <c r="D1401">
        <v>0.12665235586435949</v>
      </c>
      <c r="E1401">
        <v>0.10229391901362329</v>
      </c>
      <c r="F1401">
        <v>0.13337050036566811</v>
      </c>
      <c r="G1401">
        <v>0.63768322475634898</v>
      </c>
      <c r="H1401">
        <v>0.78799999999999992</v>
      </c>
      <c r="I1401">
        <v>0</v>
      </c>
    </row>
    <row r="1402" spans="1:9" hidden="1">
      <c r="A1402">
        <v>2021</v>
      </c>
      <c r="B1402" t="s">
        <v>55</v>
      </c>
      <c r="C1402">
        <v>41</v>
      </c>
      <c r="D1402">
        <v>0.16856438360002321</v>
      </c>
      <c r="E1402">
        <v>9.0969926743854665E-2</v>
      </c>
      <c r="F1402">
        <v>0.12807963481068541</v>
      </c>
      <c r="G1402">
        <v>0.61238605484543673</v>
      </c>
      <c r="H1402">
        <v>0.78799999999999992</v>
      </c>
      <c r="I1402">
        <v>4.8558640802914929E-2</v>
      </c>
    </row>
    <row r="1403" spans="1:9" hidden="1">
      <c r="A1403">
        <v>2021</v>
      </c>
      <c r="B1403" t="s">
        <v>52</v>
      </c>
      <c r="C1403">
        <v>42</v>
      </c>
      <c r="D1403">
        <v>0.1397649895640114</v>
      </c>
      <c r="E1403">
        <v>0.26703172378103862</v>
      </c>
      <c r="F1403">
        <v>0.1008397725020542</v>
      </c>
      <c r="G1403">
        <v>0.49236351415289581</v>
      </c>
      <c r="H1403">
        <v>0.80244186046511645</v>
      </c>
      <c r="I1403">
        <v>0</v>
      </c>
    </row>
    <row r="1404" spans="1:9" hidden="1">
      <c r="A1404">
        <v>2021</v>
      </c>
      <c r="B1404" t="s">
        <v>54</v>
      </c>
      <c r="C1404">
        <v>42</v>
      </c>
      <c r="D1404">
        <v>9.5278994176382956E-2</v>
      </c>
      <c r="E1404">
        <v>0.2356727336513175</v>
      </c>
      <c r="F1404">
        <v>0.1157264402221579</v>
      </c>
      <c r="G1404">
        <v>0.55332183195014151</v>
      </c>
      <c r="H1404">
        <v>0.80244186046511645</v>
      </c>
      <c r="I1404">
        <v>0</v>
      </c>
    </row>
    <row r="1405" spans="1:9" hidden="1">
      <c r="A1405">
        <v>2021</v>
      </c>
      <c r="B1405" t="s">
        <v>55</v>
      </c>
      <c r="C1405">
        <v>42</v>
      </c>
      <c r="D1405">
        <v>0.12954231739154809</v>
      </c>
      <c r="E1405">
        <v>0.21410130817463749</v>
      </c>
      <c r="F1405">
        <v>0.11353110065395371</v>
      </c>
      <c r="G1405">
        <v>0.54282527377986067</v>
      </c>
      <c r="H1405">
        <v>0.80244186046511645</v>
      </c>
      <c r="I1405">
        <v>5.2984022303206292E-2</v>
      </c>
    </row>
    <row r="1406" spans="1:9" hidden="1">
      <c r="A1406">
        <v>2021</v>
      </c>
      <c r="B1406" t="s">
        <v>52</v>
      </c>
      <c r="C1406">
        <v>44</v>
      </c>
      <c r="D1406">
        <v>0.1734534523062353</v>
      </c>
      <c r="E1406">
        <v>0.1835345702790534</v>
      </c>
      <c r="F1406">
        <v>0.10930684805243129</v>
      </c>
      <c r="G1406">
        <v>0.53370512936227998</v>
      </c>
      <c r="H1406">
        <v>0.91700000000000004</v>
      </c>
      <c r="I1406">
        <v>0</v>
      </c>
    </row>
    <row r="1407" spans="1:9" hidden="1">
      <c r="A1407">
        <v>2021</v>
      </c>
      <c r="B1407" t="s">
        <v>54</v>
      </c>
      <c r="C1407">
        <v>44</v>
      </c>
      <c r="D1407">
        <v>0.1176036336425746</v>
      </c>
      <c r="E1407">
        <v>0.16110290969513311</v>
      </c>
      <c r="F1407">
        <v>0.1247633804120576</v>
      </c>
      <c r="G1407">
        <v>0.5965300762502348</v>
      </c>
      <c r="H1407">
        <v>0.91700000000000004</v>
      </c>
      <c r="I1407">
        <v>0</v>
      </c>
    </row>
    <row r="1408" spans="1:9" hidden="1">
      <c r="A1408">
        <v>2021</v>
      </c>
      <c r="B1408" t="s">
        <v>55</v>
      </c>
      <c r="C1408">
        <v>44</v>
      </c>
      <c r="D1408">
        <v>0.15770888355924681</v>
      </c>
      <c r="E1408">
        <v>0.1443558155160983</v>
      </c>
      <c r="F1408">
        <v>0.1207230796951978</v>
      </c>
      <c r="G1408">
        <v>0.57721222122945715</v>
      </c>
      <c r="H1408">
        <v>0.91700000000000004</v>
      </c>
      <c r="I1408">
        <v>2.5495328493892459E-2</v>
      </c>
    </row>
    <row r="1409" spans="1:9" hidden="1">
      <c r="A1409">
        <v>2021</v>
      </c>
      <c r="B1409" t="s">
        <v>52</v>
      </c>
      <c r="C1409">
        <v>45</v>
      </c>
      <c r="D1409">
        <v>0.144773634717803</v>
      </c>
      <c r="E1409">
        <v>0.14938068032689719</v>
      </c>
      <c r="F1409">
        <v>7.3576906409647397E-2</v>
      </c>
      <c r="G1409">
        <v>0.63226877854565244</v>
      </c>
      <c r="H1409">
        <v>0.89285714285714268</v>
      </c>
      <c r="I1409">
        <v>0</v>
      </c>
    </row>
    <row r="1410" spans="1:9" hidden="1">
      <c r="A1410">
        <v>2021</v>
      </c>
      <c r="B1410" t="s">
        <v>54</v>
      </c>
      <c r="C1410">
        <v>45</v>
      </c>
      <c r="D1410">
        <v>0.1075667123918892</v>
      </c>
      <c r="E1410">
        <v>0.13700865690722649</v>
      </c>
      <c r="F1410">
        <v>8.3103398557095254E-2</v>
      </c>
      <c r="G1410">
        <v>0.67232123214378903</v>
      </c>
      <c r="H1410">
        <v>0.89285714285714268</v>
      </c>
      <c r="I1410">
        <v>0</v>
      </c>
    </row>
    <row r="1411" spans="1:9" hidden="1">
      <c r="A1411">
        <v>2021</v>
      </c>
      <c r="B1411" t="s">
        <v>55</v>
      </c>
      <c r="C1411">
        <v>45</v>
      </c>
      <c r="D1411">
        <v>0.13587791771308569</v>
      </c>
      <c r="E1411">
        <v>0.1239199193440568</v>
      </c>
      <c r="F1411">
        <v>8.0470341902882214E-2</v>
      </c>
      <c r="G1411">
        <v>0.65973182103997552</v>
      </c>
      <c r="H1411">
        <v>0.89285714285714268</v>
      </c>
      <c r="I1411">
        <v>8.5675195715429406E-2</v>
      </c>
    </row>
    <row r="1412" spans="1:9" hidden="1">
      <c r="A1412">
        <v>2021</v>
      </c>
      <c r="B1412" t="s">
        <v>52</v>
      </c>
      <c r="C1412">
        <v>46</v>
      </c>
      <c r="D1412">
        <v>0.17720916274751261</v>
      </c>
      <c r="E1412">
        <v>0.33822966258904402</v>
      </c>
      <c r="F1412">
        <v>8.2371490036622252E-2</v>
      </c>
      <c r="G1412">
        <v>0.40218968462682131</v>
      </c>
      <c r="H1412">
        <v>0.872</v>
      </c>
      <c r="I1412">
        <v>0</v>
      </c>
    </row>
    <row r="1413" spans="1:9" hidden="1">
      <c r="A1413">
        <v>2021</v>
      </c>
      <c r="B1413" t="s">
        <v>54</v>
      </c>
      <c r="C1413">
        <v>46</v>
      </c>
      <c r="D1413">
        <v>0.12507894853491991</v>
      </c>
      <c r="E1413">
        <v>0.30907042767192189</v>
      </c>
      <c r="F1413">
        <v>9.7876163967142951E-2</v>
      </c>
      <c r="G1413">
        <v>0.46797445982601499</v>
      </c>
      <c r="H1413">
        <v>0.872</v>
      </c>
      <c r="I1413">
        <v>0</v>
      </c>
    </row>
    <row r="1414" spans="1:9" hidden="1">
      <c r="A1414">
        <v>2021</v>
      </c>
      <c r="B1414" t="s">
        <v>55</v>
      </c>
      <c r="C1414">
        <v>46</v>
      </c>
      <c r="D1414">
        <v>0.16905179856453459</v>
      </c>
      <c r="E1414">
        <v>0.27911842794963843</v>
      </c>
      <c r="F1414">
        <v>9.5450953167798253E-2</v>
      </c>
      <c r="G1414">
        <v>0.45637882031802868</v>
      </c>
      <c r="H1414">
        <v>0.872</v>
      </c>
      <c r="I1414">
        <v>1.060430851696488E-2</v>
      </c>
    </row>
    <row r="1415" spans="1:9" hidden="1">
      <c r="A1415">
        <v>2021</v>
      </c>
      <c r="B1415" t="s">
        <v>52</v>
      </c>
      <c r="C1415">
        <v>47</v>
      </c>
      <c r="D1415">
        <v>0.20978587898073359</v>
      </c>
      <c r="E1415">
        <v>0.21304484639908641</v>
      </c>
      <c r="F1415">
        <v>9.8114119825719839E-2</v>
      </c>
      <c r="G1415">
        <v>0.47905515479446031</v>
      </c>
      <c r="H1415">
        <v>0.60799999999999998</v>
      </c>
      <c r="I1415">
        <v>0</v>
      </c>
    </row>
    <row r="1416" spans="1:9" hidden="1">
      <c r="A1416">
        <v>2021</v>
      </c>
      <c r="B1416" t="s">
        <v>54</v>
      </c>
      <c r="C1416">
        <v>47</v>
      </c>
      <c r="D1416">
        <v>0.14563382691290891</v>
      </c>
      <c r="E1416">
        <v>0.19147177166712209</v>
      </c>
      <c r="F1416">
        <v>0.1146619945231321</v>
      </c>
      <c r="G1416">
        <v>0.54823240689683694</v>
      </c>
      <c r="H1416">
        <v>0.60799999999999998</v>
      </c>
      <c r="I1416">
        <v>0</v>
      </c>
    </row>
    <row r="1417" spans="1:9" hidden="1">
      <c r="A1417">
        <v>2021</v>
      </c>
      <c r="B1417" t="s">
        <v>55</v>
      </c>
      <c r="C1417">
        <v>47</v>
      </c>
      <c r="D1417">
        <v>0.19369163914987081</v>
      </c>
      <c r="E1417">
        <v>0.17015662063654799</v>
      </c>
      <c r="F1417">
        <v>0.1100362700243093</v>
      </c>
      <c r="G1417">
        <v>0.52611547018927185</v>
      </c>
      <c r="H1417">
        <v>0.60799999999999998</v>
      </c>
      <c r="I1417">
        <v>3.071196141427265E-2</v>
      </c>
    </row>
    <row r="1418" spans="1:9" hidden="1">
      <c r="A1418">
        <v>2021</v>
      </c>
      <c r="B1418" t="s">
        <v>52</v>
      </c>
      <c r="C1418">
        <v>48</v>
      </c>
      <c r="D1418">
        <v>0.22486695889130709</v>
      </c>
      <c r="E1418">
        <v>0.24371717887758099</v>
      </c>
      <c r="F1418">
        <v>9.0336408878561827E-2</v>
      </c>
      <c r="G1418">
        <v>0.44107945335255</v>
      </c>
      <c r="H1418">
        <v>0.72499999999999998</v>
      </c>
      <c r="I1418">
        <v>0</v>
      </c>
    </row>
    <row r="1419" spans="1:9" hidden="1">
      <c r="A1419">
        <v>2021</v>
      </c>
      <c r="B1419" t="s">
        <v>54</v>
      </c>
      <c r="C1419">
        <v>48</v>
      </c>
      <c r="D1419">
        <v>0.15840207890497571</v>
      </c>
      <c r="E1419">
        <v>0.22226397936732739</v>
      </c>
      <c r="F1419">
        <v>0.1071272662467108</v>
      </c>
      <c r="G1419">
        <v>0.51220667548098608</v>
      </c>
      <c r="H1419">
        <v>0.72499999999999998</v>
      </c>
      <c r="I1419">
        <v>0</v>
      </c>
    </row>
    <row r="1420" spans="1:9" hidden="1">
      <c r="A1420">
        <v>2021</v>
      </c>
      <c r="B1420" t="s">
        <v>55</v>
      </c>
      <c r="C1420">
        <v>48</v>
      </c>
      <c r="D1420">
        <v>0.2101389417225758</v>
      </c>
      <c r="E1420">
        <v>0.19701996279161529</v>
      </c>
      <c r="F1420">
        <v>0.1025447526756465</v>
      </c>
      <c r="G1420">
        <v>0.49029634281016238</v>
      </c>
      <c r="H1420">
        <v>0.72499999999999998</v>
      </c>
      <c r="I1420">
        <v>8.7283649377389222E-2</v>
      </c>
    </row>
    <row r="1421" spans="1:9" hidden="1">
      <c r="A1421">
        <v>2021</v>
      </c>
      <c r="B1421" t="s">
        <v>52</v>
      </c>
      <c r="C1421">
        <v>49</v>
      </c>
      <c r="D1421">
        <v>0.24300920049999261</v>
      </c>
      <c r="E1421">
        <v>0.28391436949169457</v>
      </c>
      <c r="F1421">
        <v>8.0419176109303783E-2</v>
      </c>
      <c r="G1421">
        <v>0.39265725389900918</v>
      </c>
      <c r="H1421">
        <v>0.91200000000000003</v>
      </c>
      <c r="I1421">
        <v>0</v>
      </c>
    </row>
    <row r="1422" spans="1:9" hidden="1">
      <c r="A1422">
        <v>2021</v>
      </c>
      <c r="B1422" t="s">
        <v>54</v>
      </c>
      <c r="C1422">
        <v>49</v>
      </c>
      <c r="D1422">
        <v>0.17441782482153509</v>
      </c>
      <c r="E1422">
        <v>0.26381727842027691</v>
      </c>
      <c r="F1422">
        <v>9.7169448674476078E-2</v>
      </c>
      <c r="G1422">
        <v>0.46459544808371189</v>
      </c>
      <c r="H1422">
        <v>0.91200000000000003</v>
      </c>
      <c r="I1422">
        <v>0</v>
      </c>
    </row>
    <row r="1423" spans="1:9" hidden="1">
      <c r="A1423">
        <v>2021</v>
      </c>
      <c r="B1423" t="s">
        <v>55</v>
      </c>
      <c r="C1423">
        <v>49</v>
      </c>
      <c r="D1423">
        <v>0.23069957811549699</v>
      </c>
      <c r="E1423">
        <v>0.23316032576635851</v>
      </c>
      <c r="F1423">
        <v>9.2737082456944023E-2</v>
      </c>
      <c r="G1423">
        <v>0.44340301366120061</v>
      </c>
      <c r="H1423">
        <v>0.91200000000000003</v>
      </c>
      <c r="I1423">
        <v>5.704260038962515E-2</v>
      </c>
    </row>
    <row r="1424" spans="1:9" hidden="1">
      <c r="A1424">
        <v>2021</v>
      </c>
      <c r="B1424" t="s">
        <v>52</v>
      </c>
      <c r="C1424">
        <v>50</v>
      </c>
      <c r="D1424">
        <v>0.18263395811700639</v>
      </c>
      <c r="E1424">
        <v>0.25372445956771678</v>
      </c>
      <c r="F1424">
        <v>9.581452128135487E-2</v>
      </c>
      <c r="G1424">
        <v>0.46782706103392202</v>
      </c>
      <c r="H1424">
        <v>0.80244186046511645</v>
      </c>
      <c r="I1424">
        <v>0</v>
      </c>
    </row>
    <row r="1425" spans="1:9" hidden="1">
      <c r="A1425">
        <v>2021</v>
      </c>
      <c r="B1425" t="s">
        <v>54</v>
      </c>
      <c r="C1425">
        <v>50</v>
      </c>
      <c r="D1425">
        <v>0.12650980401148701</v>
      </c>
      <c r="E1425">
        <v>0.22753735237841011</v>
      </c>
      <c r="F1425">
        <v>0.1117315838805816</v>
      </c>
      <c r="G1425">
        <v>0.53422125972952117</v>
      </c>
      <c r="H1425">
        <v>0.80244186046511645</v>
      </c>
      <c r="I1425">
        <v>0</v>
      </c>
    </row>
    <row r="1426" spans="1:9" hidden="1">
      <c r="A1426">
        <v>2021</v>
      </c>
      <c r="B1426" t="s">
        <v>55</v>
      </c>
      <c r="C1426">
        <v>50</v>
      </c>
      <c r="D1426">
        <v>0.16989502901219131</v>
      </c>
      <c r="E1426">
        <v>0.2041759912764238</v>
      </c>
      <c r="F1426">
        <v>0.1082680214070284</v>
      </c>
      <c r="G1426">
        <v>0.51766095830435643</v>
      </c>
      <c r="H1426">
        <v>0.80244186046511645</v>
      </c>
      <c r="I1426">
        <v>2.9473633719482781E-2</v>
      </c>
    </row>
    <row r="1427" spans="1:9" hidden="1">
      <c r="A1427">
        <v>2021</v>
      </c>
      <c r="B1427" t="s">
        <v>52</v>
      </c>
      <c r="C1427">
        <v>51</v>
      </c>
      <c r="D1427">
        <v>0.16677597656991661</v>
      </c>
      <c r="E1427">
        <v>0.35356948616348949</v>
      </c>
      <c r="F1427">
        <v>8.1537401268101689E-2</v>
      </c>
      <c r="G1427">
        <v>0.3981171359984923</v>
      </c>
      <c r="H1427">
        <v>0.76</v>
      </c>
      <c r="I1427">
        <v>0</v>
      </c>
    </row>
    <row r="1428" spans="1:9" hidden="1">
      <c r="A1428">
        <v>2021</v>
      </c>
      <c r="B1428" t="s">
        <v>54</v>
      </c>
      <c r="C1428">
        <v>51</v>
      </c>
      <c r="D1428">
        <v>0.1176063105115326</v>
      </c>
      <c r="E1428">
        <v>0.32278966668113218</v>
      </c>
      <c r="F1428">
        <v>9.6795678558772691E-2</v>
      </c>
      <c r="G1428">
        <v>0.46280834424856238</v>
      </c>
      <c r="H1428">
        <v>0.76</v>
      </c>
      <c r="I1428">
        <v>0</v>
      </c>
    </row>
    <row r="1429" spans="1:9" hidden="1">
      <c r="A1429">
        <v>2021</v>
      </c>
      <c r="B1429" t="s">
        <v>55</v>
      </c>
      <c r="C1429">
        <v>51</v>
      </c>
      <c r="D1429">
        <v>0.1595586903070941</v>
      </c>
      <c r="E1429">
        <v>0.29262063200030952</v>
      </c>
      <c r="F1429">
        <v>9.4757492913945737E-2</v>
      </c>
      <c r="G1429">
        <v>0.45306318477865071</v>
      </c>
      <c r="H1429">
        <v>0.76</v>
      </c>
      <c r="I1429">
        <v>1.855953503519274E-2</v>
      </c>
    </row>
    <row r="1430" spans="1:9" hidden="1">
      <c r="A1430">
        <v>2021</v>
      </c>
      <c r="B1430" t="s">
        <v>52</v>
      </c>
      <c r="C1430">
        <v>53</v>
      </c>
      <c r="D1430">
        <v>0.1838101620060669</v>
      </c>
      <c r="E1430">
        <v>0.1539179605787038</v>
      </c>
      <c r="F1430">
        <v>0.1125808756550368</v>
      </c>
      <c r="G1430">
        <v>0.5496910017601927</v>
      </c>
      <c r="H1430">
        <v>0.91700000000000004</v>
      </c>
      <c r="I1430">
        <v>0</v>
      </c>
    </row>
    <row r="1431" spans="1:9" hidden="1">
      <c r="A1431">
        <v>2021</v>
      </c>
      <c r="B1431" t="s">
        <v>54</v>
      </c>
      <c r="C1431">
        <v>53</v>
      </c>
      <c r="D1431">
        <v>0.1242987380081155</v>
      </c>
      <c r="E1431">
        <v>0.13475168809352689</v>
      </c>
      <c r="F1431">
        <v>0.1281633331074491</v>
      </c>
      <c r="G1431">
        <v>0.61278624079090849</v>
      </c>
      <c r="H1431">
        <v>0.91700000000000004</v>
      </c>
      <c r="I1431">
        <v>0</v>
      </c>
    </row>
    <row r="1432" spans="1:9" hidden="1">
      <c r="A1432">
        <v>2021</v>
      </c>
      <c r="B1432" t="s">
        <v>55</v>
      </c>
      <c r="C1432">
        <v>53</v>
      </c>
      <c r="D1432">
        <v>0.1659592729192268</v>
      </c>
      <c r="E1432">
        <v>0.1202166169108682</v>
      </c>
      <c r="F1432">
        <v>0.12347139459234489</v>
      </c>
      <c r="G1432">
        <v>0.59035271557756008</v>
      </c>
      <c r="H1432">
        <v>0.91700000000000004</v>
      </c>
      <c r="I1432">
        <v>0.1270136064265176</v>
      </c>
    </row>
    <row r="1433" spans="1:9" hidden="1">
      <c r="A1433">
        <v>2021</v>
      </c>
      <c r="B1433" t="s">
        <v>52</v>
      </c>
      <c r="C1433">
        <v>54</v>
      </c>
      <c r="D1433">
        <v>0.2406301516101117</v>
      </c>
      <c r="E1433">
        <v>0.27260817826998762</v>
      </c>
      <c r="F1433">
        <v>8.2745556509638968E-2</v>
      </c>
      <c r="G1433">
        <v>0.40401611361026168</v>
      </c>
      <c r="H1433">
        <v>0.77599999999999991</v>
      </c>
      <c r="I1433">
        <v>0</v>
      </c>
    </row>
    <row r="1434" spans="1:9" hidden="1">
      <c r="A1434">
        <v>2021</v>
      </c>
      <c r="B1434" t="s">
        <v>54</v>
      </c>
      <c r="C1434">
        <v>54</v>
      </c>
      <c r="D1434">
        <v>0.17201578246094351</v>
      </c>
      <c r="E1434">
        <v>0.25229279255194409</v>
      </c>
      <c r="F1434">
        <v>9.9578344420300169E-2</v>
      </c>
      <c r="G1434">
        <v>0.47611308056681217</v>
      </c>
      <c r="H1434">
        <v>0.77599999999999991</v>
      </c>
      <c r="I1434">
        <v>0</v>
      </c>
    </row>
    <row r="1435" spans="1:9" hidden="1">
      <c r="A1435">
        <v>2021</v>
      </c>
      <c r="B1435" t="s">
        <v>55</v>
      </c>
      <c r="C1435">
        <v>54</v>
      </c>
      <c r="D1435">
        <v>0.2275386256240097</v>
      </c>
      <c r="E1435">
        <v>0.22299091137815261</v>
      </c>
      <c r="F1435">
        <v>9.5042859140042527E-2</v>
      </c>
      <c r="G1435">
        <v>0.45442760385779513</v>
      </c>
      <c r="H1435">
        <v>0.77599999999999991</v>
      </c>
      <c r="I1435">
        <v>1.89707337227666E-2</v>
      </c>
    </row>
    <row r="1436" spans="1:9" hidden="1">
      <c r="A1436">
        <v>2021</v>
      </c>
      <c r="B1436" t="s">
        <v>52</v>
      </c>
      <c r="C1436">
        <v>55</v>
      </c>
      <c r="D1436">
        <v>0.1910716780780628</v>
      </c>
      <c r="E1436">
        <v>0.19190914947235399</v>
      </c>
      <c r="F1436">
        <v>0.1048882809299292</v>
      </c>
      <c r="G1436">
        <v>0.51213089151965396</v>
      </c>
      <c r="H1436">
        <v>0.83499999999999996</v>
      </c>
      <c r="I1436">
        <v>0</v>
      </c>
    </row>
    <row r="1437" spans="1:9" hidden="1">
      <c r="A1437">
        <v>2021</v>
      </c>
      <c r="B1437" t="s">
        <v>54</v>
      </c>
      <c r="C1437">
        <v>55</v>
      </c>
      <c r="D1437">
        <v>0.13083919292197699</v>
      </c>
      <c r="E1437">
        <v>0.1701315787549407</v>
      </c>
      <c r="F1437">
        <v>0.1209122982149175</v>
      </c>
      <c r="G1437">
        <v>0.57811693010816478</v>
      </c>
      <c r="H1437">
        <v>0.83499999999999996</v>
      </c>
      <c r="I1437">
        <v>0</v>
      </c>
    </row>
    <row r="1438" spans="1:9" hidden="1">
      <c r="A1438">
        <v>2021</v>
      </c>
      <c r="B1438" t="s">
        <v>55</v>
      </c>
      <c r="C1438">
        <v>55</v>
      </c>
      <c r="D1438">
        <v>0.17470748949855511</v>
      </c>
      <c r="E1438">
        <v>0.15179381706742601</v>
      </c>
      <c r="F1438">
        <v>0.1164962373078533</v>
      </c>
      <c r="G1438">
        <v>0.5570024561261655</v>
      </c>
      <c r="H1438">
        <v>0.83499999999999996</v>
      </c>
      <c r="I1438">
        <v>2.881122077149768E-2</v>
      </c>
    </row>
    <row r="1439" spans="1:9" hidden="1">
      <c r="A1439">
        <v>2021</v>
      </c>
      <c r="B1439" t="s">
        <v>52</v>
      </c>
      <c r="C1439">
        <v>56</v>
      </c>
      <c r="D1439">
        <v>0.18808140388557881</v>
      </c>
      <c r="E1439">
        <v>0.1688664180626715</v>
      </c>
      <c r="F1439">
        <v>0.10931368183637109</v>
      </c>
      <c r="G1439">
        <v>0.5337384962153785</v>
      </c>
      <c r="H1439">
        <v>0.9</v>
      </c>
      <c r="I1439">
        <v>0</v>
      </c>
    </row>
    <row r="1440" spans="1:9" hidden="1">
      <c r="A1440">
        <v>2021</v>
      </c>
      <c r="B1440" t="s">
        <v>54</v>
      </c>
      <c r="C1440">
        <v>56</v>
      </c>
      <c r="D1440">
        <v>0.1278940451204621</v>
      </c>
      <c r="E1440">
        <v>0.14866045921151211</v>
      </c>
      <c r="F1440">
        <v>0.12513562233197789</v>
      </c>
      <c r="G1440">
        <v>0.59830987333604801</v>
      </c>
      <c r="H1440">
        <v>0.9</v>
      </c>
      <c r="I1440">
        <v>0</v>
      </c>
    </row>
    <row r="1441" spans="1:9" hidden="1">
      <c r="A1441">
        <v>2021</v>
      </c>
      <c r="B1441" t="s">
        <v>55</v>
      </c>
      <c r="C1441">
        <v>56</v>
      </c>
      <c r="D1441">
        <v>0.17070061413702031</v>
      </c>
      <c r="E1441">
        <v>0.1325792974305712</v>
      </c>
      <c r="F1441">
        <v>0.1205128822824094</v>
      </c>
      <c r="G1441">
        <v>0.57620720614999899</v>
      </c>
      <c r="H1441">
        <v>0.9</v>
      </c>
      <c r="I1441">
        <v>1.5300078027642159E-2</v>
      </c>
    </row>
    <row r="1442" spans="1:9" hidden="1">
      <c r="A1442">
        <v>2022</v>
      </c>
      <c r="B1442" t="s">
        <v>52</v>
      </c>
      <c r="C1442">
        <v>4013</v>
      </c>
      <c r="D1442">
        <v>0.1146498200882979</v>
      </c>
      <c r="E1442">
        <v>0.15088527243783231</v>
      </c>
      <c r="F1442">
        <v>6.2971555007042504E-2</v>
      </c>
      <c r="G1442">
        <v>0.67149335246682729</v>
      </c>
      <c r="H1442">
        <v>0.88676079734219293</v>
      </c>
      <c r="I1442">
        <v>0</v>
      </c>
    </row>
    <row r="1443" spans="1:9" hidden="1">
      <c r="A1443">
        <v>2022</v>
      </c>
      <c r="B1443" t="s">
        <v>54</v>
      </c>
      <c r="C1443">
        <v>4013</v>
      </c>
      <c r="D1443">
        <v>8.92277323213502E-2</v>
      </c>
      <c r="E1443">
        <v>0.14003094067020691</v>
      </c>
      <c r="F1443">
        <v>6.9898184008618691E-2</v>
      </c>
      <c r="G1443">
        <v>0.70084314299982409</v>
      </c>
      <c r="H1443">
        <v>0.88676079734219293</v>
      </c>
      <c r="I1443">
        <v>0</v>
      </c>
    </row>
    <row r="1444" spans="1:9" hidden="1">
      <c r="A1444">
        <v>2022</v>
      </c>
      <c r="B1444" t="s">
        <v>55</v>
      </c>
      <c r="C1444">
        <v>4013</v>
      </c>
      <c r="D1444">
        <v>0.109781781694978</v>
      </c>
      <c r="E1444">
        <v>0.12813301257197801</v>
      </c>
      <c r="F1444">
        <v>6.8400919696014376E-2</v>
      </c>
      <c r="G1444">
        <v>0.69368428603702981</v>
      </c>
      <c r="H1444">
        <v>0.88676079734219293</v>
      </c>
      <c r="I1444">
        <v>0.1009742402275194</v>
      </c>
    </row>
    <row r="1445" spans="1:9" hidden="1">
      <c r="A1445">
        <v>2022</v>
      </c>
      <c r="B1445" t="s">
        <v>52</v>
      </c>
      <c r="C1445">
        <v>6001</v>
      </c>
      <c r="D1445">
        <v>0.1056669834931878</v>
      </c>
      <c r="E1445">
        <v>0.13624700574121471</v>
      </c>
      <c r="F1445">
        <v>6.6986951981015855E-2</v>
      </c>
      <c r="G1445">
        <v>0.69109905878458178</v>
      </c>
      <c r="H1445">
        <v>0.91057142857142848</v>
      </c>
      <c r="I1445">
        <v>0</v>
      </c>
    </row>
    <row r="1446" spans="1:9" hidden="1">
      <c r="A1446">
        <v>2022</v>
      </c>
      <c r="B1446" t="s">
        <v>54</v>
      </c>
      <c r="C1446">
        <v>6001</v>
      </c>
      <c r="D1446">
        <v>8.192016333225173E-2</v>
      </c>
      <c r="E1446">
        <v>0.1248854290618702</v>
      </c>
      <c r="F1446">
        <v>7.3781932308462167E-2</v>
      </c>
      <c r="G1446">
        <v>0.71941247529741603</v>
      </c>
      <c r="H1446">
        <v>0.91057142857142848</v>
      </c>
      <c r="I1446">
        <v>0</v>
      </c>
    </row>
    <row r="1447" spans="1:9" hidden="1">
      <c r="A1447">
        <v>2022</v>
      </c>
      <c r="B1447" t="s">
        <v>55</v>
      </c>
      <c r="C1447">
        <v>6001</v>
      </c>
      <c r="D1447">
        <v>0.1002726878422745</v>
      </c>
      <c r="E1447">
        <v>0.11492009390271481</v>
      </c>
      <c r="F1447">
        <v>7.2331185617354798E-2</v>
      </c>
      <c r="G1447">
        <v>0.71247603263765569</v>
      </c>
      <c r="H1447">
        <v>0.91057142857142848</v>
      </c>
      <c r="I1447">
        <v>0.1059688921542211</v>
      </c>
    </row>
    <row r="1448" spans="1:9" hidden="1">
      <c r="A1448">
        <v>2022</v>
      </c>
      <c r="B1448" t="s">
        <v>52</v>
      </c>
      <c r="C1448">
        <v>6037</v>
      </c>
      <c r="D1448">
        <v>8.5259087101572345E-2</v>
      </c>
      <c r="E1448">
        <v>0.15460158673163299</v>
      </c>
      <c r="F1448">
        <v>6.7335999032152857E-2</v>
      </c>
      <c r="G1448">
        <v>0.69280332713464177</v>
      </c>
      <c r="H1448">
        <v>0.8424285714285713</v>
      </c>
      <c r="I1448">
        <v>0</v>
      </c>
    </row>
    <row r="1449" spans="1:9" hidden="1">
      <c r="A1449">
        <v>2022</v>
      </c>
      <c r="B1449" t="s">
        <v>54</v>
      </c>
      <c r="C1449">
        <v>6037</v>
      </c>
      <c r="D1449">
        <v>6.7375246827878765E-2</v>
      </c>
      <c r="E1449">
        <v>0.1400972800436221</v>
      </c>
      <c r="F1449">
        <v>7.3666571494992214E-2</v>
      </c>
      <c r="G1449">
        <v>0.71886090163350691</v>
      </c>
      <c r="H1449">
        <v>0.8424285714285713</v>
      </c>
      <c r="I1449">
        <v>0</v>
      </c>
    </row>
    <row r="1450" spans="1:9" hidden="1">
      <c r="A1450">
        <v>2022</v>
      </c>
      <c r="B1450" t="s">
        <v>55</v>
      </c>
      <c r="C1450">
        <v>6037</v>
      </c>
      <c r="D1450">
        <v>8.1531644356728813E-2</v>
      </c>
      <c r="E1450">
        <v>0.1301515814049706</v>
      </c>
      <c r="F1450">
        <v>7.2938239603740282E-2</v>
      </c>
      <c r="G1450">
        <v>0.71537853463456014</v>
      </c>
      <c r="H1450">
        <v>0.8424285714285713</v>
      </c>
      <c r="I1450">
        <v>0.10859560037295669</v>
      </c>
    </row>
    <row r="1451" spans="1:9" hidden="1">
      <c r="A1451">
        <v>2022</v>
      </c>
      <c r="B1451" t="s">
        <v>52</v>
      </c>
      <c r="C1451">
        <v>6059</v>
      </c>
      <c r="D1451">
        <v>0.1128391569327119</v>
      </c>
      <c r="E1451">
        <v>0.14151589456547231</v>
      </c>
      <c r="F1451">
        <v>6.4872071776224657E-2</v>
      </c>
      <c r="G1451">
        <v>0.68077287672559095</v>
      </c>
      <c r="H1451">
        <v>0.87242857142857122</v>
      </c>
      <c r="I1451">
        <v>0</v>
      </c>
    </row>
    <row r="1452" spans="1:9" hidden="1">
      <c r="A1452">
        <v>2022</v>
      </c>
      <c r="B1452" t="s">
        <v>54</v>
      </c>
      <c r="C1452">
        <v>6059</v>
      </c>
      <c r="D1452">
        <v>8.7510282956983876E-2</v>
      </c>
      <c r="E1452">
        <v>0.13070756180379769</v>
      </c>
      <c r="F1452">
        <v>7.1807935219997523E-2</v>
      </c>
      <c r="G1452">
        <v>0.70997422001922095</v>
      </c>
      <c r="H1452">
        <v>0.87242857142857122</v>
      </c>
      <c r="I1452">
        <v>0</v>
      </c>
    </row>
    <row r="1453" spans="1:9" hidden="1">
      <c r="A1453">
        <v>2022</v>
      </c>
      <c r="B1453" t="s">
        <v>55</v>
      </c>
      <c r="C1453">
        <v>6059</v>
      </c>
      <c r="D1453">
        <v>0.1074775834936177</v>
      </c>
      <c r="E1453">
        <v>0.1197866752424766</v>
      </c>
      <c r="F1453">
        <v>7.0243161302056184E-2</v>
      </c>
      <c r="G1453">
        <v>0.70249257996184955</v>
      </c>
      <c r="H1453">
        <v>0.87242857142857122</v>
      </c>
      <c r="I1453">
        <v>9.9838720804461573E-2</v>
      </c>
    </row>
    <row r="1454" spans="1:9" hidden="1">
      <c r="A1454">
        <v>2022</v>
      </c>
      <c r="B1454" t="s">
        <v>52</v>
      </c>
      <c r="C1454">
        <v>6065</v>
      </c>
      <c r="D1454">
        <v>0.1125965360206454</v>
      </c>
      <c r="E1454">
        <v>0.15911033417926779</v>
      </c>
      <c r="F1454">
        <v>6.1922402599160549E-2</v>
      </c>
      <c r="G1454">
        <v>0.66637072720092627</v>
      </c>
      <c r="H1454">
        <v>0.86642857142857121</v>
      </c>
      <c r="I1454">
        <v>0</v>
      </c>
    </row>
    <row r="1455" spans="1:9" hidden="1">
      <c r="A1455">
        <v>2022</v>
      </c>
      <c r="B1455" t="s">
        <v>54</v>
      </c>
      <c r="C1455">
        <v>6065</v>
      </c>
      <c r="D1455">
        <v>8.7938575534373856E-2</v>
      </c>
      <c r="E1455">
        <v>0.14785521371900431</v>
      </c>
      <c r="F1455">
        <v>6.8767793612477437E-2</v>
      </c>
      <c r="G1455">
        <v>0.69543841713414434</v>
      </c>
      <c r="H1455">
        <v>0.86642857142857121</v>
      </c>
      <c r="I1455">
        <v>0</v>
      </c>
    </row>
    <row r="1456" spans="1:9" hidden="1">
      <c r="A1456">
        <v>2022</v>
      </c>
      <c r="B1456" t="s">
        <v>55</v>
      </c>
      <c r="C1456">
        <v>6065</v>
      </c>
      <c r="D1456">
        <v>0.1082490708289235</v>
      </c>
      <c r="E1456">
        <v>0.13539525072857631</v>
      </c>
      <c r="F1456">
        <v>6.7409873421673761E-2</v>
      </c>
      <c r="G1456">
        <v>0.68894580502082636</v>
      </c>
      <c r="H1456">
        <v>0.86642857142857121</v>
      </c>
      <c r="I1456">
        <v>9.8595986500020161E-2</v>
      </c>
    </row>
    <row r="1457" spans="1:9" hidden="1">
      <c r="A1457">
        <v>2022</v>
      </c>
      <c r="B1457" t="s">
        <v>52</v>
      </c>
      <c r="C1457">
        <v>6067</v>
      </c>
      <c r="D1457">
        <v>0.1180164160968227</v>
      </c>
      <c r="E1457">
        <v>8.9326025545830828E-2</v>
      </c>
      <c r="F1457">
        <v>7.2863836132913209E-2</v>
      </c>
      <c r="G1457">
        <v>0.71979372222443316</v>
      </c>
      <c r="H1457">
        <v>0.9007142857142858</v>
      </c>
      <c r="I1457">
        <v>0</v>
      </c>
    </row>
    <row r="1458" spans="1:9" hidden="1">
      <c r="A1458">
        <v>2022</v>
      </c>
      <c r="B1458" t="s">
        <v>54</v>
      </c>
      <c r="C1458">
        <v>6067</v>
      </c>
      <c r="D1458">
        <v>8.9598540691597756E-2</v>
      </c>
      <c r="E1458">
        <v>8.2070045755716858E-2</v>
      </c>
      <c r="F1458">
        <v>7.9859641178535473E-2</v>
      </c>
      <c r="G1458">
        <v>0.74847177237415008</v>
      </c>
      <c r="H1458">
        <v>0.9007142857142858</v>
      </c>
      <c r="I1458">
        <v>0</v>
      </c>
    </row>
    <row r="1459" spans="1:9" hidden="1">
      <c r="A1459">
        <v>2022</v>
      </c>
      <c r="B1459" t="s">
        <v>55</v>
      </c>
      <c r="C1459">
        <v>6067</v>
      </c>
      <c r="D1459">
        <v>0.109470376022011</v>
      </c>
      <c r="E1459">
        <v>7.5795104512312056E-2</v>
      </c>
      <c r="F1459">
        <v>7.7507762822048271E-2</v>
      </c>
      <c r="G1459">
        <v>0.73722675664362847</v>
      </c>
      <c r="H1459">
        <v>0.9007142857142858</v>
      </c>
      <c r="I1459">
        <v>9.941357735505911E-2</v>
      </c>
    </row>
    <row r="1460" spans="1:9" hidden="1">
      <c r="A1460">
        <v>2022</v>
      </c>
      <c r="B1460" t="s">
        <v>52</v>
      </c>
      <c r="C1460">
        <v>6071</v>
      </c>
      <c r="D1460">
        <v>0.14953023840724641</v>
      </c>
      <c r="E1460">
        <v>0.1016669763321503</v>
      </c>
      <c r="F1460">
        <v>6.5408878546379973E-2</v>
      </c>
      <c r="G1460">
        <v>0.6833939067142234</v>
      </c>
      <c r="H1460">
        <v>0.82400000000000007</v>
      </c>
      <c r="I1460">
        <v>0</v>
      </c>
    </row>
    <row r="1461" spans="1:9" hidden="1">
      <c r="A1461">
        <v>2022</v>
      </c>
      <c r="B1461" t="s">
        <v>54</v>
      </c>
      <c r="C1461">
        <v>6071</v>
      </c>
      <c r="D1461">
        <v>0.11453003818821909</v>
      </c>
      <c r="E1461">
        <v>9.5706903775187369E-2</v>
      </c>
      <c r="F1461">
        <v>7.3188405821170296E-2</v>
      </c>
      <c r="G1461">
        <v>0.71657465221542305</v>
      </c>
      <c r="H1461">
        <v>0.82400000000000007</v>
      </c>
      <c r="I1461">
        <v>0</v>
      </c>
    </row>
    <row r="1462" spans="1:9" hidden="1">
      <c r="A1462">
        <v>2022</v>
      </c>
      <c r="B1462" t="s">
        <v>55</v>
      </c>
      <c r="C1462">
        <v>6071</v>
      </c>
      <c r="D1462">
        <v>0.140371165091595</v>
      </c>
      <c r="E1462">
        <v>8.6728732377757328E-2</v>
      </c>
      <c r="F1462">
        <v>7.0271591155478721E-2</v>
      </c>
      <c r="G1462">
        <v>0.70262851137516869</v>
      </c>
      <c r="H1462">
        <v>0.82400000000000007</v>
      </c>
      <c r="I1462">
        <v>0.1003164092795481</v>
      </c>
    </row>
    <row r="1463" spans="1:9" hidden="1">
      <c r="A1463">
        <v>2022</v>
      </c>
      <c r="B1463" t="s">
        <v>52</v>
      </c>
      <c r="C1463">
        <v>6073</v>
      </c>
      <c r="D1463">
        <v>0.1084823465064849</v>
      </c>
      <c r="E1463">
        <v>0.1470491290808362</v>
      </c>
      <c r="F1463">
        <v>6.4672089172986835E-2</v>
      </c>
      <c r="G1463">
        <v>0.67979643523969213</v>
      </c>
      <c r="H1463">
        <v>0.86771428571428588</v>
      </c>
      <c r="I1463">
        <v>0</v>
      </c>
    </row>
    <row r="1464" spans="1:9" hidden="1">
      <c r="A1464">
        <v>2022</v>
      </c>
      <c r="B1464" t="s">
        <v>54</v>
      </c>
      <c r="C1464">
        <v>6073</v>
      </c>
      <c r="D1464">
        <v>8.4384657630931975E-2</v>
      </c>
      <c r="E1464">
        <v>0.13556566317707761</v>
      </c>
      <c r="F1464">
        <v>7.1508265832817303E-2</v>
      </c>
      <c r="G1464">
        <v>0.70854141335917298</v>
      </c>
      <c r="H1464">
        <v>0.86771428571428588</v>
      </c>
      <c r="I1464">
        <v>0</v>
      </c>
    </row>
    <row r="1465" spans="1:9" hidden="1">
      <c r="A1465">
        <v>2022</v>
      </c>
      <c r="B1465" t="s">
        <v>55</v>
      </c>
      <c r="C1465">
        <v>6073</v>
      </c>
      <c r="D1465">
        <v>0.10355765955827501</v>
      </c>
      <c r="E1465">
        <v>0.12447594520130929</v>
      </c>
      <c r="F1465">
        <v>7.011008618580418E-2</v>
      </c>
      <c r="G1465">
        <v>0.70185630905461138</v>
      </c>
      <c r="H1465">
        <v>0.86771428571428588</v>
      </c>
      <c r="I1465">
        <v>0.1051682988197853</v>
      </c>
    </row>
    <row r="1466" spans="1:9" hidden="1">
      <c r="A1466">
        <v>2022</v>
      </c>
      <c r="B1466" t="s">
        <v>52</v>
      </c>
      <c r="C1466">
        <v>12011</v>
      </c>
      <c r="D1466">
        <v>9.4307092230248232E-2</v>
      </c>
      <c r="E1466">
        <v>0.12896813105425789</v>
      </c>
      <c r="F1466">
        <v>7.0155391806602754E-2</v>
      </c>
      <c r="G1466">
        <v>0.70656938490889087</v>
      </c>
      <c r="H1466">
        <v>0.88828571428571423</v>
      </c>
      <c r="I1466">
        <v>0</v>
      </c>
    </row>
    <row r="1467" spans="1:9" hidden="1">
      <c r="A1467">
        <v>2022</v>
      </c>
      <c r="B1467" t="s">
        <v>54</v>
      </c>
      <c r="C1467">
        <v>12011</v>
      </c>
      <c r="D1467">
        <v>7.3332720672168214E-2</v>
      </c>
      <c r="E1467">
        <v>0.1169074080459037</v>
      </c>
      <c r="F1467">
        <v>7.6647289296283588E-2</v>
      </c>
      <c r="G1467">
        <v>0.73311258198564455</v>
      </c>
      <c r="H1467">
        <v>0.88828571428571423</v>
      </c>
      <c r="I1467">
        <v>0</v>
      </c>
    </row>
    <row r="1468" spans="1:9" hidden="1">
      <c r="A1468">
        <v>2022</v>
      </c>
      <c r="B1468" t="s">
        <v>55</v>
      </c>
      <c r="C1468">
        <v>12011</v>
      </c>
      <c r="D1468">
        <v>8.9104166094377532E-2</v>
      </c>
      <c r="E1468">
        <v>0.1082554054969579</v>
      </c>
      <c r="F1468">
        <v>7.5415826912541506E-2</v>
      </c>
      <c r="G1468">
        <v>0.72722460149612289</v>
      </c>
      <c r="H1468">
        <v>0.88828571428571423</v>
      </c>
      <c r="I1468">
        <v>0.1063272706026888</v>
      </c>
    </row>
    <row r="1469" spans="1:9" hidden="1">
      <c r="A1469">
        <v>2022</v>
      </c>
      <c r="B1469" t="s">
        <v>52</v>
      </c>
      <c r="C1469">
        <v>12031</v>
      </c>
      <c r="D1469">
        <v>0.1234698237089709</v>
      </c>
      <c r="E1469">
        <v>0.16245093988660331</v>
      </c>
      <c r="F1469">
        <v>5.9506155405943888E-2</v>
      </c>
      <c r="G1469">
        <v>0.65457308099848177</v>
      </c>
      <c r="H1469">
        <v>0.84414285714285697</v>
      </c>
      <c r="I1469">
        <v>0</v>
      </c>
    </row>
    <row r="1470" spans="1:9" hidden="1">
      <c r="A1470">
        <v>2022</v>
      </c>
      <c r="B1470" t="s">
        <v>54</v>
      </c>
      <c r="C1470">
        <v>12031</v>
      </c>
      <c r="D1470">
        <v>9.6553240897387149E-2</v>
      </c>
      <c r="E1470">
        <v>0.15263176028713721</v>
      </c>
      <c r="F1470">
        <v>6.645149245528241E-2</v>
      </c>
      <c r="G1470">
        <v>0.68436350636019339</v>
      </c>
      <c r="H1470">
        <v>0.84414285714285697</v>
      </c>
      <c r="I1470">
        <v>0</v>
      </c>
    </row>
    <row r="1471" spans="1:9" hidden="1">
      <c r="A1471">
        <v>2022</v>
      </c>
      <c r="B1471" t="s">
        <v>55</v>
      </c>
      <c r="C1471">
        <v>12031</v>
      </c>
      <c r="D1471">
        <v>0.11920249837088551</v>
      </c>
      <c r="E1471">
        <v>0.13892828022003051</v>
      </c>
      <c r="F1471">
        <v>6.4904125819239558E-2</v>
      </c>
      <c r="G1471">
        <v>0.6769650955898443</v>
      </c>
      <c r="H1471">
        <v>0.84414285714285697</v>
      </c>
      <c r="I1471">
        <v>0.1001177982483209</v>
      </c>
    </row>
    <row r="1472" spans="1:9" hidden="1">
      <c r="A1472">
        <v>2022</v>
      </c>
      <c r="B1472" t="s">
        <v>52</v>
      </c>
      <c r="C1472">
        <v>12057</v>
      </c>
      <c r="D1472">
        <v>0.1077630613306878</v>
      </c>
      <c r="E1472">
        <v>0.1427907491639139</v>
      </c>
      <c r="F1472">
        <v>6.5518252076722017E-2</v>
      </c>
      <c r="G1472">
        <v>0.68392793742867619</v>
      </c>
      <c r="H1472">
        <v>0.86985714285714277</v>
      </c>
      <c r="I1472">
        <v>0</v>
      </c>
    </row>
    <row r="1473" spans="1:9" hidden="1">
      <c r="A1473">
        <v>2022</v>
      </c>
      <c r="B1473" t="s">
        <v>54</v>
      </c>
      <c r="C1473">
        <v>12057</v>
      </c>
      <c r="D1473">
        <v>8.3702315660488524E-2</v>
      </c>
      <c r="E1473">
        <v>0.13137486818283731</v>
      </c>
      <c r="F1473">
        <v>7.2351180786930896E-2</v>
      </c>
      <c r="G1473">
        <v>0.71257163536974344</v>
      </c>
      <c r="H1473">
        <v>0.86985714285714277</v>
      </c>
      <c r="I1473">
        <v>0</v>
      </c>
    </row>
    <row r="1474" spans="1:9" hidden="1">
      <c r="A1474">
        <v>2022</v>
      </c>
      <c r="B1474" t="s">
        <v>55</v>
      </c>
      <c r="C1474">
        <v>12057</v>
      </c>
      <c r="D1474">
        <v>0.1026331034210467</v>
      </c>
      <c r="E1474">
        <v>0.1207039204711793</v>
      </c>
      <c r="F1474">
        <v>7.0922461925495006E-2</v>
      </c>
      <c r="G1474">
        <v>0.70574051418227912</v>
      </c>
      <c r="H1474">
        <v>0.86985714285714277</v>
      </c>
      <c r="I1474">
        <v>0.101380544991198</v>
      </c>
    </row>
    <row r="1475" spans="1:9" hidden="1">
      <c r="A1475">
        <v>2022</v>
      </c>
      <c r="B1475" t="s">
        <v>52</v>
      </c>
      <c r="C1475">
        <v>12086</v>
      </c>
      <c r="D1475">
        <v>8.9672092019532509E-2</v>
      </c>
      <c r="E1475">
        <v>0.13828366498565561</v>
      </c>
      <c r="F1475">
        <v>6.9359738838725163E-2</v>
      </c>
      <c r="G1475">
        <v>0.70268450415608663</v>
      </c>
      <c r="H1475">
        <v>0.89042857142857157</v>
      </c>
      <c r="I1475">
        <v>0</v>
      </c>
    </row>
    <row r="1476" spans="1:9" hidden="1">
      <c r="A1476">
        <v>2022</v>
      </c>
      <c r="B1476" t="s">
        <v>54</v>
      </c>
      <c r="C1476">
        <v>12086</v>
      </c>
      <c r="D1476">
        <v>7.0197681867394696E-2</v>
      </c>
      <c r="E1476">
        <v>0.12516916797619501</v>
      </c>
      <c r="F1476">
        <v>7.5760511449983234E-2</v>
      </c>
      <c r="G1476">
        <v>0.72887263870642693</v>
      </c>
      <c r="H1476">
        <v>0.89042857142857157</v>
      </c>
      <c r="I1476">
        <v>0</v>
      </c>
    </row>
    <row r="1477" spans="1:9" hidden="1">
      <c r="A1477">
        <v>2022</v>
      </c>
      <c r="B1477" t="s">
        <v>55</v>
      </c>
      <c r="C1477">
        <v>12086</v>
      </c>
      <c r="D1477">
        <v>8.5098865674699015E-2</v>
      </c>
      <c r="E1477">
        <v>0.1160896134138731</v>
      </c>
      <c r="F1477">
        <v>7.4753534140816064E-2</v>
      </c>
      <c r="G1477">
        <v>0.72405798677061195</v>
      </c>
      <c r="H1477">
        <v>0.89042857142857157</v>
      </c>
      <c r="I1477">
        <v>0.1075032847278057</v>
      </c>
    </row>
    <row r="1478" spans="1:9" hidden="1">
      <c r="A1478">
        <v>2022</v>
      </c>
      <c r="B1478" t="s">
        <v>52</v>
      </c>
      <c r="C1478">
        <v>12095</v>
      </c>
      <c r="D1478">
        <v>0.1052706476271551</v>
      </c>
      <c r="E1478">
        <v>0.16589005036287849</v>
      </c>
      <c r="F1478">
        <v>6.2015247468078523E-2</v>
      </c>
      <c r="G1478">
        <v>0.66682405454188787</v>
      </c>
      <c r="H1478">
        <v>0.84500000000000008</v>
      </c>
      <c r="I1478">
        <v>0</v>
      </c>
    </row>
    <row r="1479" spans="1:9" hidden="1">
      <c r="A1479">
        <v>2022</v>
      </c>
      <c r="B1479" t="s">
        <v>54</v>
      </c>
      <c r="C1479">
        <v>12095</v>
      </c>
      <c r="D1479">
        <v>8.2552958607158972E-2</v>
      </c>
      <c r="E1479">
        <v>0.15356587899110161</v>
      </c>
      <c r="F1479">
        <v>6.8711569436408299E-2</v>
      </c>
      <c r="G1479">
        <v>0.69516959296533098</v>
      </c>
      <c r="H1479">
        <v>0.84500000000000008</v>
      </c>
      <c r="I1479">
        <v>0</v>
      </c>
    </row>
    <row r="1480" spans="1:9" hidden="1">
      <c r="A1480">
        <v>2022</v>
      </c>
      <c r="B1480" t="s">
        <v>55</v>
      </c>
      <c r="C1480">
        <v>12095</v>
      </c>
      <c r="D1480">
        <v>0.1014326557268867</v>
      </c>
      <c r="E1480">
        <v>0.14116073196414669</v>
      </c>
      <c r="F1480">
        <v>6.7591655275590259E-2</v>
      </c>
      <c r="G1480">
        <v>0.68981495703337636</v>
      </c>
      <c r="H1480">
        <v>0.84500000000000008</v>
      </c>
      <c r="I1480">
        <v>0.1053185179759991</v>
      </c>
    </row>
    <row r="1481" spans="1:9" hidden="1">
      <c r="A1481">
        <v>2022</v>
      </c>
      <c r="B1481" t="s">
        <v>52</v>
      </c>
      <c r="C1481">
        <v>12099</v>
      </c>
      <c r="D1481">
        <v>9.564165837825403E-2</v>
      </c>
      <c r="E1481">
        <v>0.1329890432815081</v>
      </c>
      <c r="F1481">
        <v>6.9245003693202731E-2</v>
      </c>
      <c r="G1481">
        <v>0.70212429464703519</v>
      </c>
      <c r="H1481">
        <v>0.86899999999999999</v>
      </c>
      <c r="I1481">
        <v>0</v>
      </c>
    </row>
    <row r="1482" spans="1:9" hidden="1">
      <c r="A1482">
        <v>2022</v>
      </c>
      <c r="B1482" t="s">
        <v>54</v>
      </c>
      <c r="C1482">
        <v>12099</v>
      </c>
      <c r="D1482">
        <v>7.4410447637940233E-2</v>
      </c>
      <c r="E1482">
        <v>0.1207973136141904</v>
      </c>
      <c r="F1482">
        <v>7.5788029279615712E-2</v>
      </c>
      <c r="G1482">
        <v>0.72900420946825384</v>
      </c>
      <c r="H1482">
        <v>0.86899999999999999</v>
      </c>
      <c r="I1482">
        <v>0</v>
      </c>
    </row>
    <row r="1483" spans="1:9" hidden="1">
      <c r="A1483">
        <v>2022</v>
      </c>
      <c r="B1483" t="s">
        <v>55</v>
      </c>
      <c r="C1483">
        <v>12099</v>
      </c>
      <c r="D1483">
        <v>9.0543538915070665E-2</v>
      </c>
      <c r="E1483">
        <v>0.1117456892206963</v>
      </c>
      <c r="F1483">
        <v>7.4563135668675617E-2</v>
      </c>
      <c r="G1483">
        <v>0.72314763619555744</v>
      </c>
      <c r="H1483">
        <v>0.86899999999999999</v>
      </c>
      <c r="I1483">
        <v>9.9536887290766263E-2</v>
      </c>
    </row>
    <row r="1484" spans="1:9" hidden="1">
      <c r="A1484">
        <v>2022</v>
      </c>
      <c r="B1484" t="s">
        <v>52</v>
      </c>
      <c r="C1484">
        <v>12103</v>
      </c>
      <c r="D1484">
        <v>9.3716201605302848E-2</v>
      </c>
      <c r="E1484">
        <v>0.15886715109312349</v>
      </c>
      <c r="F1484">
        <v>6.5173246277325583E-2</v>
      </c>
      <c r="G1484">
        <v>0.68224340102424796</v>
      </c>
      <c r="H1484">
        <v>0.86685714285714266</v>
      </c>
      <c r="I1484">
        <v>0</v>
      </c>
    </row>
    <row r="1485" spans="1:9" hidden="1">
      <c r="A1485">
        <v>2022</v>
      </c>
      <c r="B1485" t="s">
        <v>54</v>
      </c>
      <c r="C1485">
        <v>12103</v>
      </c>
      <c r="D1485">
        <v>7.3673589094689268E-2</v>
      </c>
      <c r="E1485">
        <v>0.14521062782479671</v>
      </c>
      <c r="F1485">
        <v>7.1692671671764116E-2</v>
      </c>
      <c r="G1485">
        <v>0.70942311140874981</v>
      </c>
      <c r="H1485">
        <v>0.86685714285714266</v>
      </c>
      <c r="I1485">
        <v>0</v>
      </c>
    </row>
    <row r="1486" spans="1:9" hidden="1">
      <c r="A1486">
        <v>2022</v>
      </c>
      <c r="B1486" t="s">
        <v>55</v>
      </c>
      <c r="C1486">
        <v>12103</v>
      </c>
      <c r="D1486">
        <v>8.9838813220061098E-2</v>
      </c>
      <c r="E1486">
        <v>0.13430930651793591</v>
      </c>
      <c r="F1486">
        <v>7.0782165270060454E-2</v>
      </c>
      <c r="G1486">
        <v>0.70506971499194238</v>
      </c>
      <c r="H1486">
        <v>0.86685714285714266</v>
      </c>
      <c r="I1486">
        <v>0.1003945754774202</v>
      </c>
    </row>
    <row r="1487" spans="1:9" hidden="1">
      <c r="A1487">
        <v>2022</v>
      </c>
      <c r="B1487" t="s">
        <v>52</v>
      </c>
      <c r="C1487">
        <v>13067</v>
      </c>
      <c r="D1487">
        <v>0.1270652147573656</v>
      </c>
      <c r="E1487">
        <v>0.12960462719230781</v>
      </c>
      <c r="F1487">
        <v>6.4478576076235625E-2</v>
      </c>
      <c r="G1487">
        <v>0.67885158197409123</v>
      </c>
      <c r="H1487">
        <v>0.89300000000000013</v>
      </c>
      <c r="I1487">
        <v>0</v>
      </c>
    </row>
    <row r="1488" spans="1:9" hidden="1">
      <c r="A1488">
        <v>2022</v>
      </c>
      <c r="B1488" t="s">
        <v>54</v>
      </c>
      <c r="C1488">
        <v>13067</v>
      </c>
      <c r="D1488">
        <v>9.8029871145013187E-2</v>
      </c>
      <c r="E1488">
        <v>0.1206889763940102</v>
      </c>
      <c r="F1488">
        <v>7.1721275900365672E-2</v>
      </c>
      <c r="G1488">
        <v>0.70955987656061115</v>
      </c>
      <c r="H1488">
        <v>0.89300000000000013</v>
      </c>
      <c r="I1488">
        <v>0</v>
      </c>
    </row>
    <row r="1489" spans="1:9" hidden="1">
      <c r="A1489">
        <v>2022</v>
      </c>
      <c r="B1489" t="s">
        <v>55</v>
      </c>
      <c r="C1489">
        <v>13067</v>
      </c>
      <c r="D1489">
        <v>0.1205655825536686</v>
      </c>
      <c r="E1489">
        <v>0.1099287710720173</v>
      </c>
      <c r="F1489">
        <v>6.9684446185823215E-2</v>
      </c>
      <c r="G1489">
        <v>0.69982120018849081</v>
      </c>
      <c r="H1489">
        <v>0.89300000000000013</v>
      </c>
      <c r="I1489">
        <v>0.1052819640447888</v>
      </c>
    </row>
    <row r="1490" spans="1:9" hidden="1">
      <c r="A1490">
        <v>2022</v>
      </c>
      <c r="B1490" t="s">
        <v>52</v>
      </c>
      <c r="C1490">
        <v>13089</v>
      </c>
      <c r="D1490">
        <v>0.116121549273837</v>
      </c>
      <c r="E1490">
        <v>0.12326243857230471</v>
      </c>
      <c r="F1490">
        <v>6.7417031803838012E-2</v>
      </c>
      <c r="G1490">
        <v>0.69319898035002014</v>
      </c>
      <c r="H1490">
        <v>0.86771428571428588</v>
      </c>
      <c r="I1490">
        <v>0</v>
      </c>
    </row>
    <row r="1491" spans="1:9" hidden="1">
      <c r="A1491">
        <v>2022</v>
      </c>
      <c r="B1491" t="s">
        <v>54</v>
      </c>
      <c r="C1491">
        <v>13089</v>
      </c>
      <c r="D1491">
        <v>8.9367542902537872E-2</v>
      </c>
      <c r="E1491">
        <v>0.1135557725190347</v>
      </c>
      <c r="F1491">
        <v>7.4453456490911452E-2</v>
      </c>
      <c r="G1491">
        <v>0.72262322808751578</v>
      </c>
      <c r="H1491">
        <v>0.86771428571428588</v>
      </c>
      <c r="I1491">
        <v>0</v>
      </c>
    </row>
    <row r="1492" spans="1:9" hidden="1">
      <c r="A1492">
        <v>2022</v>
      </c>
      <c r="B1492" t="s">
        <v>55</v>
      </c>
      <c r="C1492">
        <v>13089</v>
      </c>
      <c r="D1492">
        <v>0.10960144041351159</v>
      </c>
      <c r="E1492">
        <v>0.1040991644510761</v>
      </c>
      <c r="F1492">
        <v>7.2589290040806956E-2</v>
      </c>
      <c r="G1492">
        <v>0.71371010509460531</v>
      </c>
      <c r="H1492">
        <v>0.86771428571428588</v>
      </c>
      <c r="I1492">
        <v>0.1125936516444687</v>
      </c>
    </row>
    <row r="1493" spans="1:9" hidden="1">
      <c r="A1493">
        <v>2022</v>
      </c>
      <c r="B1493" t="s">
        <v>52</v>
      </c>
      <c r="C1493">
        <v>13121</v>
      </c>
      <c r="D1493">
        <v>0.12518308377544371</v>
      </c>
      <c r="E1493">
        <v>0.14091811273761279</v>
      </c>
      <c r="F1493">
        <v>6.2875321896845068E-2</v>
      </c>
      <c r="G1493">
        <v>0.6710234815900985</v>
      </c>
      <c r="H1493">
        <v>0.88485714285714268</v>
      </c>
      <c r="I1493">
        <v>0</v>
      </c>
    </row>
    <row r="1494" spans="1:9" hidden="1">
      <c r="A1494">
        <v>2022</v>
      </c>
      <c r="B1494" t="s">
        <v>54</v>
      </c>
      <c r="C1494">
        <v>13121</v>
      </c>
      <c r="D1494">
        <v>9.7022355207748295E-2</v>
      </c>
      <c r="E1494">
        <v>0.13150556557299589</v>
      </c>
      <c r="F1494">
        <v>7.002458348614414E-2</v>
      </c>
      <c r="G1494">
        <v>0.7014474957331116</v>
      </c>
      <c r="H1494">
        <v>0.88485714285714268</v>
      </c>
      <c r="I1494">
        <v>0</v>
      </c>
    </row>
    <row r="1495" spans="1:9" hidden="1">
      <c r="A1495">
        <v>2022</v>
      </c>
      <c r="B1495" t="s">
        <v>55</v>
      </c>
      <c r="C1495">
        <v>13121</v>
      </c>
      <c r="D1495">
        <v>0.1194721540143065</v>
      </c>
      <c r="E1495">
        <v>0.1197466643933297</v>
      </c>
      <c r="F1495">
        <v>6.8175360378336589E-2</v>
      </c>
      <c r="G1495">
        <v>0.69260582121402736</v>
      </c>
      <c r="H1495">
        <v>0.88485714285714268</v>
      </c>
      <c r="I1495">
        <v>0.1239295549825942</v>
      </c>
    </row>
    <row r="1496" spans="1:9" hidden="1">
      <c r="A1496">
        <v>2022</v>
      </c>
      <c r="B1496" t="s">
        <v>52</v>
      </c>
      <c r="C1496">
        <v>13135</v>
      </c>
      <c r="D1496">
        <v>0.1169303438817056</v>
      </c>
      <c r="E1496">
        <v>0.14651981932132879</v>
      </c>
      <c r="F1496">
        <v>6.3325976169826992E-2</v>
      </c>
      <c r="G1496">
        <v>0.67322386062713846</v>
      </c>
      <c r="H1496">
        <v>0.86728571428571433</v>
      </c>
      <c r="I1496">
        <v>0</v>
      </c>
    </row>
    <row r="1497" spans="1:9" hidden="1">
      <c r="A1497">
        <v>2022</v>
      </c>
      <c r="B1497" t="s">
        <v>54</v>
      </c>
      <c r="C1497">
        <v>13135</v>
      </c>
      <c r="D1497">
        <v>9.082672209528872E-2</v>
      </c>
      <c r="E1497">
        <v>0.13603439843183521</v>
      </c>
      <c r="F1497">
        <v>7.0312892817377556E-2</v>
      </c>
      <c r="G1497">
        <v>0.70282598665549856</v>
      </c>
      <c r="H1497">
        <v>0.86728571428571433</v>
      </c>
      <c r="I1497">
        <v>0</v>
      </c>
    </row>
    <row r="1498" spans="1:9" hidden="1">
      <c r="A1498">
        <v>2022</v>
      </c>
      <c r="B1498" t="s">
        <v>55</v>
      </c>
      <c r="C1498">
        <v>13135</v>
      </c>
      <c r="D1498">
        <v>0.11175148487478601</v>
      </c>
      <c r="E1498">
        <v>0.1243576943636405</v>
      </c>
      <c r="F1498">
        <v>6.8713240059662964E-2</v>
      </c>
      <c r="G1498">
        <v>0.6951775807019106</v>
      </c>
      <c r="H1498">
        <v>0.86728571428571433</v>
      </c>
      <c r="I1498">
        <v>0.1040932307715825</v>
      </c>
    </row>
    <row r="1499" spans="1:9" hidden="1">
      <c r="A1499">
        <v>2022</v>
      </c>
      <c r="B1499" t="s">
        <v>52</v>
      </c>
      <c r="C1499">
        <v>17031</v>
      </c>
      <c r="D1499">
        <v>9.6483694875181686E-2</v>
      </c>
      <c r="E1499">
        <v>0.15453109596507081</v>
      </c>
      <c r="F1499">
        <v>6.5439889137356905E-2</v>
      </c>
      <c r="G1499">
        <v>0.68354532002239055</v>
      </c>
      <c r="H1499">
        <v>0.89385714285714279</v>
      </c>
      <c r="I1499">
        <v>0</v>
      </c>
    </row>
    <row r="1500" spans="1:9" hidden="1">
      <c r="A1500">
        <v>2022</v>
      </c>
      <c r="B1500" t="s">
        <v>54</v>
      </c>
      <c r="C1500">
        <v>17031</v>
      </c>
      <c r="D1500">
        <v>7.5608701031488146E-2</v>
      </c>
      <c r="E1500">
        <v>0.14137043108511499</v>
      </c>
      <c r="F1500">
        <v>7.2022197494830867E-2</v>
      </c>
      <c r="G1500">
        <v>0.7109986703885659</v>
      </c>
      <c r="H1500">
        <v>0.89385714285714279</v>
      </c>
      <c r="I1500">
        <v>0</v>
      </c>
    </row>
    <row r="1501" spans="1:9" hidden="1">
      <c r="A1501">
        <v>2022</v>
      </c>
      <c r="B1501" t="s">
        <v>55</v>
      </c>
      <c r="C1501">
        <v>17031</v>
      </c>
      <c r="D1501">
        <v>9.2317215104693345E-2</v>
      </c>
      <c r="E1501">
        <v>0.13057982710219199</v>
      </c>
      <c r="F1501">
        <v>7.0998566320835732E-2</v>
      </c>
      <c r="G1501">
        <v>0.70610439147227899</v>
      </c>
      <c r="H1501">
        <v>0.89385714285714279</v>
      </c>
      <c r="I1501">
        <v>0.1205453225949176</v>
      </c>
    </row>
    <row r="1502" spans="1:9" hidden="1">
      <c r="A1502">
        <v>2022</v>
      </c>
      <c r="B1502" t="s">
        <v>52</v>
      </c>
      <c r="C1502">
        <v>18097</v>
      </c>
      <c r="D1502">
        <v>0.12252497981287359</v>
      </c>
      <c r="E1502">
        <v>0.1310139941081975</v>
      </c>
      <c r="F1502">
        <v>6.5010798379855156E-2</v>
      </c>
      <c r="G1502">
        <v>0.68145022769907349</v>
      </c>
      <c r="H1502">
        <v>0.83471428571428585</v>
      </c>
      <c r="I1502">
        <v>0</v>
      </c>
    </row>
    <row r="1503" spans="1:9" hidden="1">
      <c r="A1503">
        <v>2022</v>
      </c>
      <c r="B1503" t="s">
        <v>54</v>
      </c>
      <c r="C1503">
        <v>18097</v>
      </c>
      <c r="D1503">
        <v>9.4560489501207948E-2</v>
      </c>
      <c r="E1503">
        <v>0.1215927231300892</v>
      </c>
      <c r="F1503">
        <v>7.2165058220910058E-2</v>
      </c>
      <c r="G1503">
        <v>0.71168172914779271</v>
      </c>
      <c r="H1503">
        <v>0.83471428571428585</v>
      </c>
      <c r="I1503">
        <v>0</v>
      </c>
    </row>
    <row r="1504" spans="1:9" hidden="1">
      <c r="A1504">
        <v>2022</v>
      </c>
      <c r="B1504" t="s">
        <v>55</v>
      </c>
      <c r="C1504">
        <v>18097</v>
      </c>
      <c r="D1504">
        <v>0.11624537735687381</v>
      </c>
      <c r="E1504">
        <v>0.1109913862946721</v>
      </c>
      <c r="F1504">
        <v>7.0247917174525706E-2</v>
      </c>
      <c r="G1504">
        <v>0.70251531917392829</v>
      </c>
      <c r="H1504">
        <v>0.83471428571428585</v>
      </c>
      <c r="I1504">
        <v>0.10696357201779701</v>
      </c>
    </row>
    <row r="1505" spans="1:9" hidden="1">
      <c r="A1505">
        <v>2022</v>
      </c>
      <c r="B1505" t="s">
        <v>52</v>
      </c>
      <c r="C1505">
        <v>22033</v>
      </c>
      <c r="D1505">
        <v>0.1154283402063908</v>
      </c>
      <c r="E1505">
        <v>0.1259528896114043</v>
      </c>
      <c r="F1505">
        <v>6.7077516783297972E-2</v>
      </c>
      <c r="G1505">
        <v>0.69154125339890682</v>
      </c>
      <c r="H1505">
        <v>0.8887142857142859</v>
      </c>
      <c r="I1505">
        <v>0</v>
      </c>
    </row>
    <row r="1506" spans="1:9" hidden="1">
      <c r="A1506">
        <v>2022</v>
      </c>
      <c r="B1506" t="s">
        <v>54</v>
      </c>
      <c r="C1506">
        <v>22033</v>
      </c>
      <c r="D1506">
        <v>8.8936481633563075E-2</v>
      </c>
      <c r="E1506">
        <v>0.1160486293176355</v>
      </c>
      <c r="F1506">
        <v>7.4096824141596976E-2</v>
      </c>
      <c r="G1506">
        <v>0.72091806490720456</v>
      </c>
      <c r="H1506">
        <v>0.8887142857142859</v>
      </c>
      <c r="I1506">
        <v>0</v>
      </c>
    </row>
    <row r="1507" spans="1:9" hidden="1">
      <c r="A1507">
        <v>2022</v>
      </c>
      <c r="B1507" t="s">
        <v>55</v>
      </c>
      <c r="C1507">
        <v>22033</v>
      </c>
      <c r="D1507">
        <v>0.1090902853216896</v>
      </c>
      <c r="E1507">
        <v>0.10638157777069281</v>
      </c>
      <c r="F1507">
        <v>7.2282912432579477E-2</v>
      </c>
      <c r="G1507">
        <v>0.71224522447503802</v>
      </c>
      <c r="H1507">
        <v>0.8887142857142859</v>
      </c>
      <c r="I1507">
        <v>0.122030907786915</v>
      </c>
    </row>
    <row r="1508" spans="1:9" hidden="1">
      <c r="A1508">
        <v>2022</v>
      </c>
      <c r="B1508" t="s">
        <v>52</v>
      </c>
      <c r="C1508">
        <v>22071</v>
      </c>
      <c r="D1508">
        <v>0.1023135928814468</v>
      </c>
      <c r="E1508">
        <v>0.15778926989991349</v>
      </c>
      <c r="F1508">
        <v>6.3894990233995475E-2</v>
      </c>
      <c r="G1508">
        <v>0.67600214698464423</v>
      </c>
      <c r="H1508">
        <v>0.89300000000000013</v>
      </c>
      <c r="I1508">
        <v>0</v>
      </c>
    </row>
    <row r="1509" spans="1:9" hidden="1">
      <c r="A1509">
        <v>2022</v>
      </c>
      <c r="B1509" t="s">
        <v>54</v>
      </c>
      <c r="C1509">
        <v>22071</v>
      </c>
      <c r="D1509">
        <v>8.0061645469725107E-2</v>
      </c>
      <c r="E1509">
        <v>0.14524398459122531</v>
      </c>
      <c r="F1509">
        <v>7.0581948701589403E-2</v>
      </c>
      <c r="G1509">
        <v>0.7041124212374601</v>
      </c>
      <c r="H1509">
        <v>0.89300000000000013</v>
      </c>
      <c r="I1509">
        <v>0</v>
      </c>
    </row>
    <row r="1510" spans="1:9" hidden="1">
      <c r="A1510">
        <v>2022</v>
      </c>
      <c r="B1510" t="s">
        <v>55</v>
      </c>
      <c r="C1510">
        <v>22071</v>
      </c>
      <c r="D1510">
        <v>9.8124689941250343E-2</v>
      </c>
      <c r="E1510">
        <v>0.13373919992884589</v>
      </c>
      <c r="F1510">
        <v>6.944755512592074E-2</v>
      </c>
      <c r="G1510">
        <v>0.69868855500398308</v>
      </c>
      <c r="H1510">
        <v>0.89300000000000013</v>
      </c>
      <c r="I1510">
        <v>0.34308431639722919</v>
      </c>
    </row>
    <row r="1511" spans="1:9" hidden="1">
      <c r="A1511">
        <v>2022</v>
      </c>
      <c r="B1511" t="s">
        <v>52</v>
      </c>
      <c r="C1511">
        <v>24510</v>
      </c>
      <c r="D1511">
        <v>4.1791534701456703E-2</v>
      </c>
      <c r="E1511">
        <v>0.12305977101682659</v>
      </c>
      <c r="F1511">
        <v>8.0086986402577359E-2</v>
      </c>
      <c r="G1511">
        <v>0.7550617078791394</v>
      </c>
      <c r="H1511">
        <v>0.90285714285714269</v>
      </c>
      <c r="I1511">
        <v>0</v>
      </c>
    </row>
    <row r="1512" spans="1:9" hidden="1">
      <c r="A1512">
        <v>2022</v>
      </c>
      <c r="B1512" t="s">
        <v>54</v>
      </c>
      <c r="C1512">
        <v>24510</v>
      </c>
      <c r="D1512">
        <v>3.7080010374610513E-2</v>
      </c>
      <c r="E1512">
        <v>0.1070646369058562</v>
      </c>
      <c r="F1512">
        <v>8.4620504681446163E-2</v>
      </c>
      <c r="G1512">
        <v>0.77123484803808706</v>
      </c>
      <c r="H1512">
        <v>0.90285714285714269</v>
      </c>
      <c r="I1512">
        <v>0</v>
      </c>
    </row>
    <row r="1513" spans="1:9" hidden="1">
      <c r="A1513">
        <v>2022</v>
      </c>
      <c r="B1513" t="s">
        <v>55</v>
      </c>
      <c r="C1513">
        <v>24510</v>
      </c>
      <c r="D1513">
        <v>4.0436233452333492E-2</v>
      </c>
      <c r="E1513">
        <v>0.1016098903764963</v>
      </c>
      <c r="F1513">
        <v>8.4983489923142003E-2</v>
      </c>
      <c r="G1513">
        <v>0.77297038624802827</v>
      </c>
      <c r="H1513">
        <v>0.90285714285714269</v>
      </c>
      <c r="I1513">
        <v>0.1188312435442084</v>
      </c>
    </row>
    <row r="1514" spans="1:9" hidden="1">
      <c r="A1514">
        <v>2022</v>
      </c>
      <c r="B1514" t="s">
        <v>52</v>
      </c>
      <c r="C1514">
        <v>24031</v>
      </c>
      <c r="D1514">
        <v>0.1112289751726017</v>
      </c>
      <c r="E1514">
        <v>0.16470623062488249</v>
      </c>
      <c r="F1514">
        <v>6.1203619663675171E-2</v>
      </c>
      <c r="G1514">
        <v>0.66286117453884075</v>
      </c>
      <c r="H1514">
        <v>0.88400000000000001</v>
      </c>
      <c r="I1514">
        <v>0</v>
      </c>
    </row>
    <row r="1515" spans="1:9" hidden="1">
      <c r="A1515">
        <v>2022</v>
      </c>
      <c r="B1515" t="s">
        <v>54</v>
      </c>
      <c r="C1515">
        <v>24031</v>
      </c>
      <c r="D1515">
        <v>8.7080226295230961E-2</v>
      </c>
      <c r="E1515">
        <v>0.15320630867378321</v>
      </c>
      <c r="F1515">
        <v>6.7990675592568689E-2</v>
      </c>
      <c r="G1515">
        <v>0.69172278943841714</v>
      </c>
      <c r="H1515">
        <v>0.88400000000000001</v>
      </c>
      <c r="I1515">
        <v>0</v>
      </c>
    </row>
    <row r="1516" spans="1:9" hidden="1">
      <c r="A1516">
        <v>2022</v>
      </c>
      <c r="B1516" t="s">
        <v>55</v>
      </c>
      <c r="C1516">
        <v>24031</v>
      </c>
      <c r="D1516">
        <v>0.1072262805007793</v>
      </c>
      <c r="E1516">
        <v>0.14038003073820859</v>
      </c>
      <c r="F1516">
        <v>6.6724561193683349E-2</v>
      </c>
      <c r="G1516">
        <v>0.68566912756732856</v>
      </c>
      <c r="H1516">
        <v>0.88400000000000001</v>
      </c>
      <c r="I1516">
        <v>0.1072093865313567</v>
      </c>
    </row>
    <row r="1517" spans="1:9" hidden="1">
      <c r="A1517">
        <v>2022</v>
      </c>
      <c r="B1517" t="s">
        <v>52</v>
      </c>
      <c r="C1517">
        <v>24033</v>
      </c>
      <c r="D1517">
        <v>8.5085619119276951E-2</v>
      </c>
      <c r="E1517">
        <v>0.11306188551125609</v>
      </c>
      <c r="F1517">
        <v>7.4426901236111648E-2</v>
      </c>
      <c r="G1517">
        <v>0.72742559413335517</v>
      </c>
      <c r="H1517">
        <v>0.91871428571428582</v>
      </c>
      <c r="I1517">
        <v>0</v>
      </c>
    </row>
    <row r="1518" spans="1:9" hidden="1">
      <c r="A1518">
        <v>2022</v>
      </c>
      <c r="B1518" t="s">
        <v>54</v>
      </c>
      <c r="C1518">
        <v>24033</v>
      </c>
      <c r="D1518">
        <v>6.6347811045661328E-2</v>
      </c>
      <c r="E1518">
        <v>0.1014961017750414</v>
      </c>
      <c r="F1518">
        <v>8.0521201610314563E-2</v>
      </c>
      <c r="G1518">
        <v>0.75163488556898272</v>
      </c>
      <c r="H1518">
        <v>0.91871428571428582</v>
      </c>
      <c r="I1518">
        <v>0</v>
      </c>
    </row>
    <row r="1519" spans="1:9" hidden="1">
      <c r="A1519">
        <v>2022</v>
      </c>
      <c r="B1519" t="s">
        <v>55</v>
      </c>
      <c r="C1519">
        <v>24033</v>
      </c>
      <c r="D1519">
        <v>7.9839738541797503E-2</v>
      </c>
      <c r="E1519">
        <v>9.4568336544133436E-2</v>
      </c>
      <c r="F1519">
        <v>7.9385787076578423E-2</v>
      </c>
      <c r="G1519">
        <v>0.74620613783749046</v>
      </c>
      <c r="H1519">
        <v>0.91871428571428582</v>
      </c>
      <c r="I1519">
        <v>0.1080743489252398</v>
      </c>
    </row>
    <row r="1520" spans="1:9" hidden="1">
      <c r="A1520">
        <v>2022</v>
      </c>
      <c r="B1520" t="s">
        <v>52</v>
      </c>
      <c r="C1520">
        <v>26163</v>
      </c>
      <c r="D1520">
        <v>0.13047954874003981</v>
      </c>
      <c r="E1520">
        <v>9.3401785707260224E-2</v>
      </c>
      <c r="F1520">
        <v>7.0052357799303605E-2</v>
      </c>
      <c r="G1520">
        <v>0.70606630775339629</v>
      </c>
      <c r="H1520">
        <v>0.88828571428571423</v>
      </c>
      <c r="I1520">
        <v>0</v>
      </c>
    </row>
    <row r="1521" spans="1:9" hidden="1">
      <c r="A1521">
        <v>2022</v>
      </c>
      <c r="B1521" t="s">
        <v>54</v>
      </c>
      <c r="C1521">
        <v>26163</v>
      </c>
      <c r="D1521">
        <v>9.918374952451528E-2</v>
      </c>
      <c r="E1521">
        <v>8.6580806496462326E-2</v>
      </c>
      <c r="F1521">
        <v>7.7421436869385477E-2</v>
      </c>
      <c r="G1521">
        <v>0.73681400710963674</v>
      </c>
      <c r="H1521">
        <v>0.88828571428571423</v>
      </c>
      <c r="I1521">
        <v>0</v>
      </c>
    </row>
    <row r="1522" spans="1:9" hidden="1">
      <c r="A1522">
        <v>2022</v>
      </c>
      <c r="B1522" t="s">
        <v>55</v>
      </c>
      <c r="C1522">
        <v>26163</v>
      </c>
      <c r="D1522">
        <v>0.1214789351797636</v>
      </c>
      <c r="E1522">
        <v>7.9398069786702233E-2</v>
      </c>
      <c r="F1522">
        <v>7.4807410360024626E-2</v>
      </c>
      <c r="G1522">
        <v>0.72431558467350943</v>
      </c>
      <c r="H1522">
        <v>0.88828571428571423</v>
      </c>
      <c r="I1522">
        <v>0.1026930505973216</v>
      </c>
    </row>
    <row r="1523" spans="1:9" hidden="1">
      <c r="A1523">
        <v>2022</v>
      </c>
      <c r="B1523" t="s">
        <v>52</v>
      </c>
      <c r="C1523">
        <v>37119</v>
      </c>
      <c r="D1523">
        <v>0.1021553338666132</v>
      </c>
      <c r="E1523">
        <v>0.11846084864574211</v>
      </c>
      <c r="F1523">
        <v>7.0607407283538787E-2</v>
      </c>
      <c r="G1523">
        <v>0.70877641020410587</v>
      </c>
      <c r="H1523">
        <v>0.84885714285714287</v>
      </c>
      <c r="I1523">
        <v>0</v>
      </c>
    </row>
    <row r="1524" spans="1:9" hidden="1">
      <c r="A1524">
        <v>2022</v>
      </c>
      <c r="B1524" t="s">
        <v>54</v>
      </c>
      <c r="C1524">
        <v>37119</v>
      </c>
      <c r="D1524">
        <v>7.8784963775121591E-2</v>
      </c>
      <c r="E1524">
        <v>0.10781842453621129</v>
      </c>
      <c r="F1524">
        <v>7.7276342593017286E-2</v>
      </c>
      <c r="G1524">
        <v>0.73612026909564976</v>
      </c>
      <c r="H1524">
        <v>0.84885714285714287</v>
      </c>
      <c r="I1524">
        <v>0</v>
      </c>
    </row>
    <row r="1525" spans="1:9" hidden="1">
      <c r="A1525">
        <v>2022</v>
      </c>
      <c r="B1525" t="s">
        <v>55</v>
      </c>
      <c r="C1525">
        <v>37119</v>
      </c>
      <c r="D1525">
        <v>9.6050934617871925E-2</v>
      </c>
      <c r="E1525">
        <v>9.9584552988081054E-2</v>
      </c>
      <c r="F1525">
        <v>7.5714044710226774E-2</v>
      </c>
      <c r="G1525">
        <v>0.72865046768382014</v>
      </c>
      <c r="H1525">
        <v>0.84885714285714287</v>
      </c>
      <c r="I1525">
        <v>0.10472749765573119</v>
      </c>
    </row>
    <row r="1526" spans="1:9" hidden="1">
      <c r="A1526">
        <v>2022</v>
      </c>
      <c r="B1526" t="s">
        <v>52</v>
      </c>
      <c r="C1526">
        <v>34013</v>
      </c>
      <c r="D1526">
        <v>7.7876222481289212E-2</v>
      </c>
      <c r="E1526">
        <v>0.1185502670956823</v>
      </c>
      <c r="F1526">
        <v>7.4719459909298319E-2</v>
      </c>
      <c r="G1526">
        <v>0.72885405051373031</v>
      </c>
      <c r="H1526">
        <v>0.88676079734219293</v>
      </c>
      <c r="I1526">
        <v>0</v>
      </c>
    </row>
    <row r="1527" spans="1:9" hidden="1">
      <c r="A1527">
        <v>2022</v>
      </c>
      <c r="B1527" t="s">
        <v>54</v>
      </c>
      <c r="C1527">
        <v>34013</v>
      </c>
      <c r="D1527">
        <v>6.1388337882839199E-2</v>
      </c>
      <c r="E1527">
        <v>0.1059086492896005</v>
      </c>
      <c r="F1527">
        <v>8.0615804288435483E-2</v>
      </c>
      <c r="G1527">
        <v>0.75208720853912492</v>
      </c>
      <c r="H1527">
        <v>0.88676079734219293</v>
      </c>
      <c r="I1527">
        <v>0</v>
      </c>
    </row>
    <row r="1528" spans="1:9" hidden="1">
      <c r="A1528">
        <v>2022</v>
      </c>
      <c r="B1528" t="s">
        <v>55</v>
      </c>
      <c r="C1528">
        <v>34013</v>
      </c>
      <c r="D1528">
        <v>7.333812866562206E-2</v>
      </c>
      <c r="E1528">
        <v>9.8937251098720785E-2</v>
      </c>
      <c r="F1528">
        <v>7.9754683085897032E-2</v>
      </c>
      <c r="G1528">
        <v>0.74796993714976034</v>
      </c>
      <c r="H1528">
        <v>0.88676079734219293</v>
      </c>
      <c r="I1528">
        <v>0.1085109297121699</v>
      </c>
    </row>
    <row r="1529" spans="1:9" hidden="1">
      <c r="A1529">
        <v>2022</v>
      </c>
      <c r="B1529" t="s">
        <v>52</v>
      </c>
      <c r="C1529">
        <v>34017</v>
      </c>
      <c r="D1529">
        <v>8.510810182509998E-2</v>
      </c>
      <c r="E1529">
        <v>0.13562263443106121</v>
      </c>
      <c r="F1529">
        <v>7.0587934071362643E-2</v>
      </c>
      <c r="G1529">
        <v>0.70868132967247632</v>
      </c>
      <c r="H1529">
        <v>0.88676079734219293</v>
      </c>
      <c r="I1529">
        <v>0</v>
      </c>
    </row>
    <row r="1530" spans="1:9" hidden="1">
      <c r="A1530">
        <v>2022</v>
      </c>
      <c r="B1530" t="s">
        <v>54</v>
      </c>
      <c r="C1530">
        <v>34017</v>
      </c>
      <c r="D1530">
        <v>6.6848353055444523E-2</v>
      </c>
      <c r="E1530">
        <v>0.12222594626050549</v>
      </c>
      <c r="F1530">
        <v>7.6848944830309338E-2</v>
      </c>
      <c r="G1530">
        <v>0.73407675585374088</v>
      </c>
      <c r="H1530">
        <v>0.88676079734219293</v>
      </c>
      <c r="I1530">
        <v>0</v>
      </c>
    </row>
    <row r="1531" spans="1:9" hidden="1">
      <c r="A1531">
        <v>2022</v>
      </c>
      <c r="B1531" t="s">
        <v>55</v>
      </c>
      <c r="C1531">
        <v>34017</v>
      </c>
      <c r="D1531">
        <v>8.0678605489782562E-2</v>
      </c>
      <c r="E1531">
        <v>0.11363153843848579</v>
      </c>
      <c r="F1531">
        <v>7.5943291705202781E-2</v>
      </c>
      <c r="G1531">
        <v>0.72974656436652907</v>
      </c>
      <c r="H1531">
        <v>0.88676079734219293</v>
      </c>
      <c r="I1531">
        <v>0.1078219367504655</v>
      </c>
    </row>
    <row r="1532" spans="1:9" hidden="1">
      <c r="A1532">
        <v>2022</v>
      </c>
      <c r="B1532" t="s">
        <v>52</v>
      </c>
      <c r="C1532">
        <v>32003</v>
      </c>
      <c r="D1532">
        <v>0.14818166938226729</v>
      </c>
      <c r="E1532">
        <v>0.1205875587594835</v>
      </c>
      <c r="F1532">
        <v>6.2421778046838801E-2</v>
      </c>
      <c r="G1532">
        <v>0.66880899381141012</v>
      </c>
      <c r="H1532">
        <v>0.88676079734219293</v>
      </c>
      <c r="I1532">
        <v>0</v>
      </c>
    </row>
    <row r="1533" spans="1:9" hidden="1">
      <c r="A1533">
        <v>2022</v>
      </c>
      <c r="B1533" t="s">
        <v>54</v>
      </c>
      <c r="C1533">
        <v>32003</v>
      </c>
      <c r="D1533">
        <v>0.1144151297701593</v>
      </c>
      <c r="E1533">
        <v>0.11396739167988219</v>
      </c>
      <c r="F1533">
        <v>7.0049733460597036E-2</v>
      </c>
      <c r="G1533">
        <v>0.70156774508936159</v>
      </c>
      <c r="H1533">
        <v>0.88676079734219293</v>
      </c>
      <c r="I1533">
        <v>0</v>
      </c>
    </row>
    <row r="1534" spans="1:9" hidden="1">
      <c r="A1534">
        <v>2022</v>
      </c>
      <c r="B1534" t="s">
        <v>55</v>
      </c>
      <c r="C1534">
        <v>32003</v>
      </c>
      <c r="D1534">
        <v>0.14056380898969181</v>
      </c>
      <c r="E1534">
        <v>0.1028292815505466</v>
      </c>
      <c r="F1534">
        <v>6.7453329286534844E-2</v>
      </c>
      <c r="G1534">
        <v>0.68915358017322659</v>
      </c>
      <c r="H1534">
        <v>0.88676079734219293</v>
      </c>
      <c r="I1534">
        <v>0.10119011447795249</v>
      </c>
    </row>
    <row r="1535" spans="1:9" hidden="1">
      <c r="A1535">
        <v>2022</v>
      </c>
      <c r="B1535" t="s">
        <v>52</v>
      </c>
      <c r="C1535">
        <v>36005</v>
      </c>
      <c r="D1535">
        <v>7.9110028021989992E-2</v>
      </c>
      <c r="E1535">
        <v>0.14056832115483819</v>
      </c>
      <c r="F1535">
        <v>7.0766831383719836E-2</v>
      </c>
      <c r="G1535">
        <v>0.70955481943945198</v>
      </c>
      <c r="H1535">
        <v>0.90114285714285691</v>
      </c>
      <c r="I1535">
        <v>0</v>
      </c>
    </row>
    <row r="1536" spans="1:9" hidden="1">
      <c r="A1536">
        <v>2022</v>
      </c>
      <c r="B1536" t="s">
        <v>54</v>
      </c>
      <c r="C1536">
        <v>36005</v>
      </c>
      <c r="D1536">
        <v>6.2671887908231055E-2</v>
      </c>
      <c r="E1536">
        <v>0.12622498024307999</v>
      </c>
      <c r="F1536">
        <v>7.6879635406643151E-2</v>
      </c>
      <c r="G1536">
        <v>0.73422349644204576</v>
      </c>
      <c r="H1536">
        <v>0.90114285714285691</v>
      </c>
      <c r="I1536">
        <v>0</v>
      </c>
    </row>
    <row r="1537" spans="1:9" hidden="1">
      <c r="A1537">
        <v>2022</v>
      </c>
      <c r="B1537" t="s">
        <v>55</v>
      </c>
      <c r="C1537">
        <v>36005</v>
      </c>
      <c r="D1537">
        <v>7.5196936756283098E-2</v>
      </c>
      <c r="E1537">
        <v>0.1176648562958046</v>
      </c>
      <c r="F1537">
        <v>7.6193815468680745E-2</v>
      </c>
      <c r="G1537">
        <v>0.7309443914792314</v>
      </c>
      <c r="H1537">
        <v>0.90114285714285691</v>
      </c>
      <c r="I1537">
        <v>0.121274554329883</v>
      </c>
    </row>
    <row r="1538" spans="1:9" hidden="1">
      <c r="A1538">
        <v>2022</v>
      </c>
      <c r="B1538" t="s">
        <v>52</v>
      </c>
      <c r="C1538">
        <v>36047</v>
      </c>
      <c r="D1538">
        <v>8.1354073425433951E-2</v>
      </c>
      <c r="E1538">
        <v>8.6637030668825818E-2</v>
      </c>
      <c r="F1538">
        <v>7.9553246011958206E-2</v>
      </c>
      <c r="G1538">
        <v>0.75245564989378222</v>
      </c>
      <c r="H1538">
        <v>0.90757142857142847</v>
      </c>
      <c r="I1538">
        <v>0</v>
      </c>
    </row>
    <row r="1539" spans="1:9" hidden="1">
      <c r="A1539">
        <v>2022</v>
      </c>
      <c r="B1539" t="s">
        <v>54</v>
      </c>
      <c r="C1539">
        <v>36047</v>
      </c>
      <c r="D1539">
        <v>6.3207910383953292E-2</v>
      </c>
      <c r="E1539">
        <v>7.7686294324770311E-2</v>
      </c>
      <c r="F1539">
        <v>8.5182739371557584E-2</v>
      </c>
      <c r="G1539">
        <v>0.77392305591971899</v>
      </c>
      <c r="H1539">
        <v>0.90757142857142847</v>
      </c>
      <c r="I1539">
        <v>0</v>
      </c>
    </row>
    <row r="1540" spans="1:9" hidden="1">
      <c r="A1540">
        <v>2022</v>
      </c>
      <c r="B1540" t="s">
        <v>55</v>
      </c>
      <c r="C1540">
        <v>36047</v>
      </c>
      <c r="D1540">
        <v>7.551948048349004E-2</v>
      </c>
      <c r="E1540">
        <v>7.2919512686863613E-2</v>
      </c>
      <c r="F1540">
        <v>8.3877704223557364E-2</v>
      </c>
      <c r="G1540">
        <v>0.76768330260608919</v>
      </c>
      <c r="H1540">
        <v>0.90757142857142847</v>
      </c>
      <c r="I1540">
        <v>0.1245206310763655</v>
      </c>
    </row>
    <row r="1541" spans="1:9" hidden="1">
      <c r="A1541">
        <v>2022</v>
      </c>
      <c r="B1541" t="s">
        <v>52</v>
      </c>
      <c r="C1541">
        <v>36061</v>
      </c>
      <c r="D1541">
        <v>6.8930390780464937E-2</v>
      </c>
      <c r="E1541">
        <v>0.23209696265392649</v>
      </c>
      <c r="F1541">
        <v>5.693815702006462E-2</v>
      </c>
      <c r="G1541">
        <v>0.64203448954554387</v>
      </c>
      <c r="H1541">
        <v>0.90757142857142847</v>
      </c>
      <c r="I1541">
        <v>0</v>
      </c>
    </row>
    <row r="1542" spans="1:9" hidden="1">
      <c r="A1542">
        <v>2022</v>
      </c>
      <c r="B1542" t="s">
        <v>54</v>
      </c>
      <c r="C1542">
        <v>36061</v>
      </c>
      <c r="D1542">
        <v>5.6978232864321153E-2</v>
      </c>
      <c r="E1542">
        <v>0.21390408646240919</v>
      </c>
      <c r="F1542">
        <v>6.2698469698325807E-2</v>
      </c>
      <c r="G1542">
        <v>0.66641921097494383</v>
      </c>
      <c r="H1542">
        <v>0.90757142857142847</v>
      </c>
      <c r="I1542">
        <v>0</v>
      </c>
    </row>
    <row r="1543" spans="1:9" hidden="1">
      <c r="A1543">
        <v>2022</v>
      </c>
      <c r="B1543" t="s">
        <v>55</v>
      </c>
      <c r="C1543">
        <v>36061</v>
      </c>
      <c r="D1543">
        <v>6.820414166745041E-2</v>
      </c>
      <c r="E1543">
        <v>0.20124881447650381</v>
      </c>
      <c r="F1543">
        <v>6.294570912753801E-2</v>
      </c>
      <c r="G1543">
        <v>0.66760133472850791</v>
      </c>
      <c r="H1543">
        <v>0.90757142857142847</v>
      </c>
      <c r="I1543">
        <v>0.13993727065889661</v>
      </c>
    </row>
    <row r="1544" spans="1:9" hidden="1">
      <c r="A1544">
        <v>2022</v>
      </c>
      <c r="B1544" t="s">
        <v>52</v>
      </c>
      <c r="C1544">
        <v>36081</v>
      </c>
      <c r="D1544">
        <v>7.8240172116772796E-2</v>
      </c>
      <c r="E1544">
        <v>0.18583820098535861</v>
      </c>
      <c r="F1544">
        <v>6.3219185555658794E-2</v>
      </c>
      <c r="G1544">
        <v>0.6727024413422098</v>
      </c>
      <c r="H1544">
        <v>0.90585714285714269</v>
      </c>
      <c r="I1544">
        <v>0</v>
      </c>
    </row>
    <row r="1545" spans="1:9" hidden="1">
      <c r="A1545">
        <v>2022</v>
      </c>
      <c r="B1545" t="s">
        <v>54</v>
      </c>
      <c r="C1545">
        <v>36081</v>
      </c>
      <c r="D1545">
        <v>6.2935436580177528E-2</v>
      </c>
      <c r="E1545">
        <v>0.16928816714901099</v>
      </c>
      <c r="F1545">
        <v>6.9385334795725201E-2</v>
      </c>
      <c r="G1545">
        <v>0.69839106147508645</v>
      </c>
      <c r="H1545">
        <v>0.90585714285714269</v>
      </c>
      <c r="I1545">
        <v>0</v>
      </c>
    </row>
    <row r="1546" spans="1:9" hidden="1">
      <c r="A1546">
        <v>2022</v>
      </c>
      <c r="B1546" t="s">
        <v>55</v>
      </c>
      <c r="C1546">
        <v>36081</v>
      </c>
      <c r="D1546">
        <v>7.5893181442417496E-2</v>
      </c>
      <c r="E1546">
        <v>0.15793601636908849</v>
      </c>
      <c r="F1546">
        <v>6.9107612402115104E-2</v>
      </c>
      <c r="G1546">
        <v>0.69706318978637882</v>
      </c>
      <c r="H1546">
        <v>0.90585714285714269</v>
      </c>
      <c r="I1546">
        <v>0.11696480328699729</v>
      </c>
    </row>
    <row r="1547" spans="1:9" hidden="1">
      <c r="A1547">
        <v>2022</v>
      </c>
      <c r="B1547" t="s">
        <v>52</v>
      </c>
      <c r="C1547">
        <v>39035</v>
      </c>
      <c r="D1547">
        <v>0.1100728108618816</v>
      </c>
      <c r="E1547">
        <v>0.15293868444678921</v>
      </c>
      <c r="F1547">
        <v>6.3400546172500141E-2</v>
      </c>
      <c r="G1547">
        <v>0.67358795851882902</v>
      </c>
      <c r="H1547">
        <v>0.91057142857142848</v>
      </c>
      <c r="I1547">
        <v>0</v>
      </c>
    </row>
    <row r="1548" spans="1:9" hidden="1">
      <c r="A1548">
        <v>2022</v>
      </c>
      <c r="B1548" t="s">
        <v>54</v>
      </c>
      <c r="C1548">
        <v>39035</v>
      </c>
      <c r="D1548">
        <v>8.5790180821973622E-2</v>
      </c>
      <c r="E1548">
        <v>0.14148000560105189</v>
      </c>
      <c r="F1548">
        <v>7.0242135979765086E-2</v>
      </c>
      <c r="G1548">
        <v>0.70248767759720954</v>
      </c>
      <c r="H1548">
        <v>0.91057142857142848</v>
      </c>
      <c r="I1548">
        <v>0</v>
      </c>
    </row>
    <row r="1549" spans="1:9" hidden="1">
      <c r="A1549">
        <v>2022</v>
      </c>
      <c r="B1549" t="s">
        <v>55</v>
      </c>
      <c r="C1549">
        <v>39035</v>
      </c>
      <c r="D1549">
        <v>0.10542776508091629</v>
      </c>
      <c r="E1549">
        <v>0.12976099661487911</v>
      </c>
      <c r="F1549">
        <v>6.8872446278641627E-2</v>
      </c>
      <c r="G1549">
        <v>0.69593879202556297</v>
      </c>
      <c r="H1549">
        <v>0.91057142857142848</v>
      </c>
      <c r="I1549">
        <v>0.1025868031025841</v>
      </c>
    </row>
    <row r="1550" spans="1:9" hidden="1">
      <c r="A1550">
        <v>2022</v>
      </c>
      <c r="B1550" t="s">
        <v>52</v>
      </c>
      <c r="C1550">
        <v>39049</v>
      </c>
      <c r="D1550">
        <v>0.1118357752400809</v>
      </c>
      <c r="E1550">
        <v>0.13433210681959989</v>
      </c>
      <c r="F1550">
        <v>6.6263824523027426E-2</v>
      </c>
      <c r="G1550">
        <v>0.68756829341729164</v>
      </c>
      <c r="H1550">
        <v>0.91528571428571437</v>
      </c>
      <c r="I1550">
        <v>0</v>
      </c>
    </row>
    <row r="1551" spans="1:9" hidden="1">
      <c r="A1551">
        <v>2022</v>
      </c>
      <c r="B1551" t="s">
        <v>54</v>
      </c>
      <c r="C1551">
        <v>39049</v>
      </c>
      <c r="D1551">
        <v>8.6502032274267865E-2</v>
      </c>
      <c r="E1551">
        <v>0.1236918881007935</v>
      </c>
      <c r="F1551">
        <v>7.3195847339935005E-2</v>
      </c>
      <c r="G1551">
        <v>0.71661023228500365</v>
      </c>
      <c r="H1551">
        <v>0.91528571428571437</v>
      </c>
      <c r="I1551">
        <v>0</v>
      </c>
    </row>
    <row r="1552" spans="1:9" hidden="1">
      <c r="A1552">
        <v>2022</v>
      </c>
      <c r="B1552" t="s">
        <v>55</v>
      </c>
      <c r="C1552">
        <v>39049</v>
      </c>
      <c r="D1552">
        <v>0.10610506951877841</v>
      </c>
      <c r="E1552">
        <v>0.1134855376093275</v>
      </c>
      <c r="F1552">
        <v>7.1570486132018316E-2</v>
      </c>
      <c r="G1552">
        <v>0.70883890673987593</v>
      </c>
      <c r="H1552">
        <v>0.91528571428571437</v>
      </c>
      <c r="I1552">
        <v>0.1085967042641134</v>
      </c>
    </row>
    <row r="1553" spans="1:9" hidden="1">
      <c r="A1553">
        <v>2022</v>
      </c>
      <c r="B1553" t="s">
        <v>52</v>
      </c>
      <c r="C1553">
        <v>39061</v>
      </c>
      <c r="D1553">
        <v>0.12002639164943391</v>
      </c>
      <c r="E1553">
        <v>0.13793662668605439</v>
      </c>
      <c r="F1553">
        <v>6.4258746524572197E-2</v>
      </c>
      <c r="G1553">
        <v>0.67777823513993951</v>
      </c>
      <c r="H1553">
        <v>0.90971428571428581</v>
      </c>
      <c r="I1553">
        <v>0</v>
      </c>
    </row>
    <row r="1554" spans="1:9" hidden="1">
      <c r="A1554">
        <v>2022</v>
      </c>
      <c r="B1554" t="s">
        <v>54</v>
      </c>
      <c r="C1554">
        <v>39061</v>
      </c>
      <c r="D1554">
        <v>9.28957889142034E-2</v>
      </c>
      <c r="E1554">
        <v>0.12802893742840249</v>
      </c>
      <c r="F1554">
        <v>7.1339721217216615E-2</v>
      </c>
      <c r="G1554">
        <v>0.70773555244017738</v>
      </c>
      <c r="H1554">
        <v>0.90971428571428581</v>
      </c>
      <c r="I1554">
        <v>0</v>
      </c>
    </row>
    <row r="1555" spans="1:9" hidden="1">
      <c r="A1555">
        <v>2022</v>
      </c>
      <c r="B1555" t="s">
        <v>55</v>
      </c>
      <c r="C1555">
        <v>39061</v>
      </c>
      <c r="D1555">
        <v>0.1142479849340378</v>
      </c>
      <c r="E1555">
        <v>0.1169298152572955</v>
      </c>
      <c r="F1555">
        <v>6.9566229247802272E-2</v>
      </c>
      <c r="G1555">
        <v>0.69925597056086453</v>
      </c>
      <c r="H1555">
        <v>0.90971428571428581</v>
      </c>
      <c r="I1555">
        <v>0.1052284594087495</v>
      </c>
    </row>
    <row r="1556" spans="1:9" hidden="1">
      <c r="A1556">
        <v>2022</v>
      </c>
      <c r="B1556" t="s">
        <v>52</v>
      </c>
      <c r="C1556">
        <v>42101</v>
      </c>
      <c r="D1556">
        <v>7.5103513618163031E-2</v>
      </c>
      <c r="E1556">
        <v>0.1752009380111359</v>
      </c>
      <c r="F1556">
        <v>6.5560641071884682E-2</v>
      </c>
      <c r="G1556">
        <v>0.68413490729881632</v>
      </c>
      <c r="H1556">
        <v>0.92600000000000005</v>
      </c>
      <c r="I1556">
        <v>0</v>
      </c>
    </row>
    <row r="1557" spans="1:9" hidden="1">
      <c r="A1557">
        <v>2022</v>
      </c>
      <c r="B1557" t="s">
        <v>54</v>
      </c>
      <c r="C1557">
        <v>42101</v>
      </c>
      <c r="D1557">
        <v>6.0462558081358378E-2</v>
      </c>
      <c r="E1557">
        <v>0.15851316464591911</v>
      </c>
      <c r="F1557">
        <v>7.1676843753457134E-2</v>
      </c>
      <c r="G1557">
        <v>0.70934743351926544</v>
      </c>
      <c r="H1557">
        <v>0.92600000000000005</v>
      </c>
      <c r="I1557">
        <v>0</v>
      </c>
    </row>
    <row r="1558" spans="1:9" hidden="1">
      <c r="A1558">
        <v>2022</v>
      </c>
      <c r="B1558" t="s">
        <v>55</v>
      </c>
      <c r="C1558">
        <v>42101</v>
      </c>
      <c r="D1558">
        <v>7.2503870948762317E-2</v>
      </c>
      <c r="E1558">
        <v>0.14806564375380049</v>
      </c>
      <c r="F1558">
        <v>7.140116279077334E-2</v>
      </c>
      <c r="G1558">
        <v>0.70802932250666406</v>
      </c>
      <c r="H1558">
        <v>0.92600000000000005</v>
      </c>
      <c r="I1558">
        <v>0.1218325047005185</v>
      </c>
    </row>
    <row r="1559" spans="1:9" hidden="1">
      <c r="A1559">
        <v>2022</v>
      </c>
      <c r="B1559" t="s">
        <v>52</v>
      </c>
      <c r="C1559">
        <v>47157</v>
      </c>
      <c r="D1559">
        <v>0.10515090527148011</v>
      </c>
      <c r="E1559">
        <v>0.13640720528607919</v>
      </c>
      <c r="F1559">
        <v>6.7047448484690936E-2</v>
      </c>
      <c r="G1559">
        <v>0.69139444095774971</v>
      </c>
      <c r="H1559">
        <v>0.81242857142857128</v>
      </c>
      <c r="I1559">
        <v>0</v>
      </c>
    </row>
    <row r="1560" spans="1:9" hidden="1">
      <c r="A1560">
        <v>2022</v>
      </c>
      <c r="B1560" t="s">
        <v>54</v>
      </c>
      <c r="C1560">
        <v>47157</v>
      </c>
      <c r="D1560">
        <v>8.1539090908443884E-2</v>
      </c>
      <c r="E1560">
        <v>0.1249846954426216</v>
      </c>
      <c r="F1560">
        <v>7.3830676788572899E-2</v>
      </c>
      <c r="G1560">
        <v>0.7196455368603617</v>
      </c>
      <c r="H1560">
        <v>0.81242857142857128</v>
      </c>
      <c r="I1560">
        <v>0</v>
      </c>
    </row>
    <row r="1561" spans="1:9" hidden="1">
      <c r="A1561">
        <v>2022</v>
      </c>
      <c r="B1561" t="s">
        <v>55</v>
      </c>
      <c r="C1561">
        <v>47157</v>
      </c>
      <c r="D1561">
        <v>9.9785402790551814E-2</v>
      </c>
      <c r="E1561">
        <v>0.11503994851381449</v>
      </c>
      <c r="F1561">
        <v>7.2394740698043511E-2</v>
      </c>
      <c r="G1561">
        <v>0.71277990799758995</v>
      </c>
      <c r="H1561">
        <v>0.81242857142857128</v>
      </c>
      <c r="I1561">
        <v>0.10090971328921711</v>
      </c>
    </row>
    <row r="1562" spans="1:9" hidden="1">
      <c r="A1562">
        <v>2022</v>
      </c>
      <c r="B1562" t="s">
        <v>52</v>
      </c>
      <c r="C1562">
        <v>48029</v>
      </c>
      <c r="D1562">
        <v>0.1145332692635254</v>
      </c>
      <c r="E1562">
        <v>0.166074810943561</v>
      </c>
      <c r="F1562">
        <v>6.0409268716882382E-2</v>
      </c>
      <c r="G1562">
        <v>0.65898265107603127</v>
      </c>
      <c r="H1562">
        <v>0.83728571428571441</v>
      </c>
      <c r="I1562">
        <v>0</v>
      </c>
    </row>
    <row r="1563" spans="1:9" hidden="1">
      <c r="A1563">
        <v>2022</v>
      </c>
      <c r="B1563" t="s">
        <v>54</v>
      </c>
      <c r="C1563">
        <v>48029</v>
      </c>
      <c r="D1563">
        <v>8.9687151419739125E-2</v>
      </c>
      <c r="E1563">
        <v>0.15502123019592681</v>
      </c>
      <c r="F1563">
        <v>6.7225821107609302E-2</v>
      </c>
      <c r="G1563">
        <v>0.68806579727672468</v>
      </c>
      <c r="H1563">
        <v>0.83728571428571441</v>
      </c>
      <c r="I1563">
        <v>0</v>
      </c>
    </row>
    <row r="1564" spans="1:9" hidden="1">
      <c r="A1564">
        <v>2022</v>
      </c>
      <c r="B1564" t="s">
        <v>55</v>
      </c>
      <c r="C1564">
        <v>48029</v>
      </c>
      <c r="D1564">
        <v>0.1105690444446982</v>
      </c>
      <c r="E1564">
        <v>0.14178409271683659</v>
      </c>
      <c r="F1564">
        <v>6.5903494479637448E-2</v>
      </c>
      <c r="G1564">
        <v>0.68174336835882787</v>
      </c>
      <c r="H1564">
        <v>0.83728571428571441</v>
      </c>
      <c r="I1564">
        <v>0.1008316078201299</v>
      </c>
    </row>
    <row r="1565" spans="1:9" hidden="1">
      <c r="A1565">
        <v>2022</v>
      </c>
      <c r="B1565" t="s">
        <v>52</v>
      </c>
      <c r="C1565">
        <v>48113</v>
      </c>
      <c r="D1565">
        <v>0.11445538188093619</v>
      </c>
      <c r="E1565">
        <v>0.19962432136395969</v>
      </c>
      <c r="F1565">
        <v>5.4719362864471738E-2</v>
      </c>
      <c r="G1565">
        <v>0.63120093389063237</v>
      </c>
      <c r="H1565">
        <v>0.86471428571428577</v>
      </c>
      <c r="I1565">
        <v>0</v>
      </c>
    </row>
    <row r="1566" spans="1:9" hidden="1">
      <c r="A1566">
        <v>2022</v>
      </c>
      <c r="B1566" t="s">
        <v>54</v>
      </c>
      <c r="C1566">
        <v>48113</v>
      </c>
      <c r="D1566">
        <v>9.0874185242357672E-2</v>
      </c>
      <c r="E1566">
        <v>0.18913180286430101</v>
      </c>
      <c r="F1566">
        <v>6.1120332882817763E-2</v>
      </c>
      <c r="G1566">
        <v>0.65887367901052363</v>
      </c>
      <c r="H1566">
        <v>0.86471428571428577</v>
      </c>
      <c r="I1566">
        <v>0</v>
      </c>
    </row>
    <row r="1567" spans="1:9" hidden="1">
      <c r="A1567">
        <v>2022</v>
      </c>
      <c r="B1567" t="s">
        <v>55</v>
      </c>
      <c r="C1567">
        <v>48113</v>
      </c>
      <c r="D1567">
        <v>0.1125533809252988</v>
      </c>
      <c r="E1567">
        <v>0.17304429297275681</v>
      </c>
      <c r="F1567">
        <v>6.0153129291695522E-2</v>
      </c>
      <c r="G1567">
        <v>0.65424919681024907</v>
      </c>
      <c r="H1567">
        <v>0.86471428571428577</v>
      </c>
      <c r="I1567">
        <v>0.1076520641405368</v>
      </c>
    </row>
    <row r="1568" spans="1:9" hidden="1">
      <c r="A1568">
        <v>2022</v>
      </c>
      <c r="B1568" t="s">
        <v>52</v>
      </c>
      <c r="C1568">
        <v>48201</v>
      </c>
      <c r="D1568">
        <v>0.11743441718925469</v>
      </c>
      <c r="E1568">
        <v>0.14634294534454981</v>
      </c>
      <c r="F1568">
        <v>6.3270354923586486E-2</v>
      </c>
      <c r="G1568">
        <v>0.67295228254260886</v>
      </c>
      <c r="H1568">
        <v>0.85528571428571443</v>
      </c>
      <c r="I1568">
        <v>0</v>
      </c>
    </row>
    <row r="1569" spans="1:9" hidden="1">
      <c r="A1569">
        <v>2022</v>
      </c>
      <c r="B1569" t="s">
        <v>54</v>
      </c>
      <c r="C1569">
        <v>48201</v>
      </c>
      <c r="D1569">
        <v>9.120929615089983E-2</v>
      </c>
      <c r="E1569">
        <v>0.13592067404301661</v>
      </c>
      <c r="F1569">
        <v>7.0266389424144315E-2</v>
      </c>
      <c r="G1569">
        <v>0.70260364038193934</v>
      </c>
      <c r="H1569">
        <v>0.85528571428571443</v>
      </c>
      <c r="I1569">
        <v>0</v>
      </c>
    </row>
    <row r="1570" spans="1:9" hidden="1">
      <c r="A1570">
        <v>2022</v>
      </c>
      <c r="B1570" t="s">
        <v>55</v>
      </c>
      <c r="C1570">
        <v>48201</v>
      </c>
      <c r="D1570">
        <v>0.11223327894754651</v>
      </c>
      <c r="E1570">
        <v>0.1242220872346906</v>
      </c>
      <c r="F1570">
        <v>6.8653359503468542E-2</v>
      </c>
      <c r="G1570">
        <v>0.69489127431429432</v>
      </c>
      <c r="H1570">
        <v>0.85528571428571443</v>
      </c>
      <c r="I1570">
        <v>0.1050531937583153</v>
      </c>
    </row>
    <row r="1571" spans="1:9" hidden="1">
      <c r="A1571">
        <v>2022</v>
      </c>
      <c r="B1571" t="s">
        <v>52</v>
      </c>
      <c r="C1571">
        <v>48439</v>
      </c>
      <c r="D1571">
        <v>0.121940570642404</v>
      </c>
      <c r="E1571">
        <v>0.12569445522808881</v>
      </c>
      <c r="F1571">
        <v>6.6014421912761467E-2</v>
      </c>
      <c r="G1571">
        <v>0.68635055221674601</v>
      </c>
      <c r="H1571">
        <v>0.8484285714285712</v>
      </c>
      <c r="I1571">
        <v>0</v>
      </c>
    </row>
    <row r="1572" spans="1:9" hidden="1">
      <c r="A1572">
        <v>2022</v>
      </c>
      <c r="B1572" t="s">
        <v>54</v>
      </c>
      <c r="C1572">
        <v>48439</v>
      </c>
      <c r="D1572">
        <v>9.3904134778821619E-2</v>
      </c>
      <c r="E1572">
        <v>0.116419667043815</v>
      </c>
      <c r="F1572">
        <v>7.3173381520645231E-2</v>
      </c>
      <c r="G1572">
        <v>0.71650281665671822</v>
      </c>
      <c r="H1572">
        <v>0.8484285714285712</v>
      </c>
      <c r="I1572">
        <v>0</v>
      </c>
    </row>
    <row r="1573" spans="1:9" hidden="1">
      <c r="A1573">
        <v>2022</v>
      </c>
      <c r="B1573" t="s">
        <v>55</v>
      </c>
      <c r="C1573">
        <v>48439</v>
      </c>
      <c r="D1573">
        <v>0.11534823083852</v>
      </c>
      <c r="E1573">
        <v>0.10637604711001521</v>
      </c>
      <c r="F1573">
        <v>7.1201421388973035E-2</v>
      </c>
      <c r="G1573">
        <v>0.70707430066249166</v>
      </c>
      <c r="H1573">
        <v>0.8484285714285712</v>
      </c>
      <c r="I1573">
        <v>0.1001802095322232</v>
      </c>
    </row>
    <row r="1574" spans="1:9" hidden="1">
      <c r="A1574">
        <v>2022</v>
      </c>
      <c r="B1574" t="s">
        <v>52</v>
      </c>
      <c r="C1574">
        <v>48453</v>
      </c>
      <c r="D1574">
        <v>0.13160652740243919</v>
      </c>
      <c r="E1574">
        <v>0.1220643881146017</v>
      </c>
      <c r="F1574">
        <v>6.4988369373104066E-2</v>
      </c>
      <c r="G1574">
        <v>0.68134071510985494</v>
      </c>
      <c r="H1574">
        <v>0.84500000000000008</v>
      </c>
      <c r="I1574">
        <v>0</v>
      </c>
    </row>
    <row r="1575" spans="1:9" hidden="1">
      <c r="A1575">
        <v>2022</v>
      </c>
      <c r="B1575" t="s">
        <v>54</v>
      </c>
      <c r="C1575">
        <v>48453</v>
      </c>
      <c r="D1575">
        <v>0.1012634089434819</v>
      </c>
      <c r="E1575">
        <v>0.11384179072738471</v>
      </c>
      <c r="F1575">
        <v>7.2346334840642665E-2</v>
      </c>
      <c r="G1575">
        <v>0.71254846548849093</v>
      </c>
      <c r="H1575">
        <v>0.84500000000000008</v>
      </c>
      <c r="I1575">
        <v>0</v>
      </c>
    </row>
    <row r="1576" spans="1:9" hidden="1">
      <c r="A1576">
        <v>2022</v>
      </c>
      <c r="B1576" t="s">
        <v>55</v>
      </c>
      <c r="C1576">
        <v>48453</v>
      </c>
      <c r="D1576">
        <v>0.124473089569709</v>
      </c>
      <c r="E1576">
        <v>0.1035702187794129</v>
      </c>
      <c r="F1576">
        <v>7.0108407739089204E-2</v>
      </c>
      <c r="G1576">
        <v>0.70184828391178899</v>
      </c>
      <c r="H1576">
        <v>0.84500000000000008</v>
      </c>
      <c r="I1576">
        <v>0.11839984582019029</v>
      </c>
    </row>
    <row r="1577" spans="1:9" hidden="1">
      <c r="A1577">
        <v>2022</v>
      </c>
      <c r="B1577" t="s">
        <v>52</v>
      </c>
      <c r="C1577">
        <v>53033</v>
      </c>
      <c r="D1577">
        <v>8.7417414406592842E-2</v>
      </c>
      <c r="E1577">
        <v>0.14191198546458669</v>
      </c>
      <c r="F1577">
        <v>6.9126230634671298E-2</v>
      </c>
      <c r="G1577">
        <v>0.70154436949414933</v>
      </c>
      <c r="H1577">
        <v>0.94271428571428573</v>
      </c>
      <c r="I1577">
        <v>0</v>
      </c>
    </row>
    <row r="1578" spans="1:9" hidden="1">
      <c r="A1578">
        <v>2022</v>
      </c>
      <c r="B1578" t="s">
        <v>54</v>
      </c>
      <c r="C1578">
        <v>53033</v>
      </c>
      <c r="D1578">
        <v>6.8650796206392417E-2</v>
      </c>
      <c r="E1578">
        <v>0.12834199523447409</v>
      </c>
      <c r="F1578">
        <v>7.5479269511414246E-2</v>
      </c>
      <c r="G1578">
        <v>0.72752793904771917</v>
      </c>
      <c r="H1578">
        <v>0.94271428571428573</v>
      </c>
      <c r="I1578">
        <v>0</v>
      </c>
    </row>
    <row r="1579" spans="1:9" hidden="1">
      <c r="A1579">
        <v>2022</v>
      </c>
      <c r="B1579" t="s">
        <v>55</v>
      </c>
      <c r="C1579">
        <v>53033</v>
      </c>
      <c r="D1579">
        <v>8.3101914157044238E-2</v>
      </c>
      <c r="E1579">
        <v>0.1191434871610314</v>
      </c>
      <c r="F1579">
        <v>7.4570716469357187E-2</v>
      </c>
      <c r="G1579">
        <v>0.72318388221256691</v>
      </c>
      <c r="H1579">
        <v>0.94271428571428573</v>
      </c>
      <c r="I1579">
        <v>0.1213711743120293</v>
      </c>
    </row>
    <row r="1580" spans="1:9" hidden="1">
      <c r="A1580">
        <v>2022</v>
      </c>
      <c r="B1580" t="s">
        <v>52</v>
      </c>
      <c r="C1580">
        <v>1</v>
      </c>
      <c r="D1580">
        <v>0.1227362722816535</v>
      </c>
      <c r="E1580">
        <v>0.13467256237866171</v>
      </c>
      <c r="F1580">
        <v>6.4352953277949987E-2</v>
      </c>
      <c r="G1580">
        <v>0.67823821206173474</v>
      </c>
      <c r="H1580">
        <v>0.87242857142857122</v>
      </c>
      <c r="I1580">
        <v>0</v>
      </c>
    </row>
    <row r="1581" spans="1:9" hidden="1">
      <c r="A1581">
        <v>2022</v>
      </c>
      <c r="B1581" t="s">
        <v>54</v>
      </c>
      <c r="C1581">
        <v>1</v>
      </c>
      <c r="D1581">
        <v>9.4866942683903638E-2</v>
      </c>
      <c r="E1581">
        <v>0.12515311254842371</v>
      </c>
      <c r="F1581">
        <v>7.1496203748476206E-2</v>
      </c>
      <c r="G1581">
        <v>0.70848374101919631</v>
      </c>
      <c r="H1581">
        <v>0.87242857142857122</v>
      </c>
      <c r="I1581">
        <v>0</v>
      </c>
    </row>
    <row r="1582" spans="1:9" hidden="1">
      <c r="A1582">
        <v>2022</v>
      </c>
      <c r="B1582" t="s">
        <v>55</v>
      </c>
      <c r="C1582">
        <v>1</v>
      </c>
      <c r="D1582">
        <v>0.1166811293391211</v>
      </c>
      <c r="E1582">
        <v>0.1141803931403793</v>
      </c>
      <c r="F1582">
        <v>6.9620936352258536E-2</v>
      </c>
      <c r="G1582">
        <v>0.69951754116824105</v>
      </c>
      <c r="H1582">
        <v>0.87242857142857122</v>
      </c>
      <c r="I1582">
        <v>0.1037799197922372</v>
      </c>
    </row>
    <row r="1583" spans="1:9" hidden="1">
      <c r="A1583">
        <v>2022</v>
      </c>
      <c r="B1583" t="s">
        <v>52</v>
      </c>
      <c r="C1583">
        <v>2</v>
      </c>
      <c r="D1583">
        <v>0.17172610778122391</v>
      </c>
      <c r="E1583">
        <v>0.12892645123641591</v>
      </c>
      <c r="F1583">
        <v>0.1188834223192288</v>
      </c>
      <c r="G1583">
        <v>0.58046401866313135</v>
      </c>
      <c r="H1583">
        <v>0.96599999999999997</v>
      </c>
      <c r="I1583">
        <v>0</v>
      </c>
    </row>
    <row r="1584" spans="1:9" hidden="1">
      <c r="A1584">
        <v>2022</v>
      </c>
      <c r="B1584" t="s">
        <v>54</v>
      </c>
      <c r="C1584">
        <v>2</v>
      </c>
      <c r="D1584">
        <v>0.1148148694662386</v>
      </c>
      <c r="E1584">
        <v>0.1115967510714302</v>
      </c>
      <c r="F1584">
        <v>0.1338089239237259</v>
      </c>
      <c r="G1584">
        <v>0.63977945553860527</v>
      </c>
      <c r="H1584">
        <v>0.96599999999999997</v>
      </c>
      <c r="I1584">
        <v>0</v>
      </c>
    </row>
    <row r="1585" spans="1:9" hidden="1">
      <c r="A1585">
        <v>2022</v>
      </c>
      <c r="B1585" t="s">
        <v>55</v>
      </c>
      <c r="C1585">
        <v>2</v>
      </c>
      <c r="D1585">
        <v>0.1535848591348235</v>
      </c>
      <c r="E1585">
        <v>9.9746416436851185E-2</v>
      </c>
      <c r="F1585">
        <v>0.1291525844955124</v>
      </c>
      <c r="G1585">
        <v>0.61751613993281285</v>
      </c>
      <c r="H1585">
        <v>0.96599999999999997</v>
      </c>
      <c r="I1585">
        <v>2.388163525248535E-2</v>
      </c>
    </row>
    <row r="1586" spans="1:9" hidden="1">
      <c r="A1586">
        <v>2022</v>
      </c>
      <c r="B1586" t="s">
        <v>52</v>
      </c>
      <c r="C1586">
        <v>4</v>
      </c>
      <c r="D1586">
        <v>0.2097603412286955</v>
      </c>
      <c r="E1586">
        <v>0.24530396429098081</v>
      </c>
      <c r="F1586">
        <v>9.2634671276877703E-2</v>
      </c>
      <c r="G1586">
        <v>0.45230102320344612</v>
      </c>
      <c r="H1586">
        <v>0.80244186046511645</v>
      </c>
      <c r="I1586">
        <v>0</v>
      </c>
    </row>
    <row r="1587" spans="1:9" hidden="1">
      <c r="A1587">
        <v>2022</v>
      </c>
      <c r="B1587" t="s">
        <v>54</v>
      </c>
      <c r="C1587">
        <v>4</v>
      </c>
      <c r="D1587">
        <v>0.14679727697928871</v>
      </c>
      <c r="E1587">
        <v>0.2222526246198826</v>
      </c>
      <c r="F1587">
        <v>0.1091365330167746</v>
      </c>
      <c r="G1587">
        <v>0.5218135653840541</v>
      </c>
      <c r="H1587">
        <v>0.80244186046511645</v>
      </c>
      <c r="I1587">
        <v>0</v>
      </c>
    </row>
    <row r="1588" spans="1:9" hidden="1">
      <c r="A1588">
        <v>2022</v>
      </c>
      <c r="B1588" t="s">
        <v>55</v>
      </c>
      <c r="C1588">
        <v>4</v>
      </c>
      <c r="D1588">
        <v>0.19558206276889001</v>
      </c>
      <c r="E1588">
        <v>0.19785790409043361</v>
      </c>
      <c r="F1588">
        <v>0.1049177411197728</v>
      </c>
      <c r="G1588">
        <v>0.50164229202090371</v>
      </c>
      <c r="H1588">
        <v>0.80244186046511645</v>
      </c>
      <c r="I1588">
        <v>0.1091581500630885</v>
      </c>
    </row>
    <row r="1589" spans="1:9" hidden="1">
      <c r="A1589">
        <v>2022</v>
      </c>
      <c r="B1589" t="s">
        <v>52</v>
      </c>
      <c r="C1589">
        <v>5</v>
      </c>
      <c r="D1589">
        <v>0.12756818618135979</v>
      </c>
      <c r="E1589">
        <v>0.12944849622259319</v>
      </c>
      <c r="F1589">
        <v>6.4419615997471896E-2</v>
      </c>
      <c r="G1589">
        <v>0.67856370159857515</v>
      </c>
      <c r="H1589">
        <v>0.88676079734219293</v>
      </c>
      <c r="I1589">
        <v>0</v>
      </c>
    </row>
    <row r="1590" spans="1:9" hidden="1">
      <c r="A1590">
        <v>2022</v>
      </c>
      <c r="B1590" t="s">
        <v>54</v>
      </c>
      <c r="C1590">
        <v>5</v>
      </c>
      <c r="D1590">
        <v>9.8415944343114181E-2</v>
      </c>
      <c r="E1590">
        <v>0.1205884073507357</v>
      </c>
      <c r="F1590">
        <v>7.1671891751447003E-2</v>
      </c>
      <c r="G1590">
        <v>0.70932375655470314</v>
      </c>
      <c r="H1590">
        <v>0.88676079734219293</v>
      </c>
      <c r="I1590">
        <v>0</v>
      </c>
    </row>
    <row r="1591" spans="1:9" hidden="1">
      <c r="A1591">
        <v>2022</v>
      </c>
      <c r="B1591" t="s">
        <v>55</v>
      </c>
      <c r="C1591">
        <v>5</v>
      </c>
      <c r="D1591">
        <v>0.1210446614747083</v>
      </c>
      <c r="E1591">
        <v>0.1098109348741608</v>
      </c>
      <c r="F1591">
        <v>6.9621961405353774E-2</v>
      </c>
      <c r="G1591">
        <v>0.69952244224577709</v>
      </c>
      <c r="H1591">
        <v>0.88676079734219293</v>
      </c>
      <c r="I1591">
        <v>0.10310017444202101</v>
      </c>
    </row>
    <row r="1592" spans="1:9" hidden="1">
      <c r="A1592">
        <v>2022</v>
      </c>
      <c r="B1592" t="s">
        <v>52</v>
      </c>
      <c r="C1592">
        <v>6</v>
      </c>
      <c r="D1592">
        <v>0.16415772443209439</v>
      </c>
      <c r="E1592">
        <v>0.25981241747311667</v>
      </c>
      <c r="F1592">
        <v>9.7920428209725213E-2</v>
      </c>
      <c r="G1592">
        <v>0.47810942988506377</v>
      </c>
      <c r="H1592">
        <v>0.74299999999999999</v>
      </c>
      <c r="I1592">
        <v>0</v>
      </c>
    </row>
    <row r="1593" spans="1:9" hidden="1">
      <c r="A1593">
        <v>2022</v>
      </c>
      <c r="B1593" t="s">
        <v>54</v>
      </c>
      <c r="C1593">
        <v>6</v>
      </c>
      <c r="D1593">
        <v>0.11293680364067921</v>
      </c>
      <c r="E1593">
        <v>0.23140982048474129</v>
      </c>
      <c r="F1593">
        <v>0.1134095017736854</v>
      </c>
      <c r="G1593">
        <v>0.54224387410089414</v>
      </c>
      <c r="H1593">
        <v>0.74299999999999999</v>
      </c>
      <c r="I1593">
        <v>0</v>
      </c>
    </row>
    <row r="1594" spans="1:9" hidden="1">
      <c r="A1594">
        <v>2022</v>
      </c>
      <c r="B1594" t="s">
        <v>55</v>
      </c>
      <c r="C1594">
        <v>6</v>
      </c>
      <c r="D1594">
        <v>0.152483555576932</v>
      </c>
      <c r="E1594">
        <v>0.20876841160807069</v>
      </c>
      <c r="F1594">
        <v>0.11048535525931261</v>
      </c>
      <c r="G1594">
        <v>0.52826267755568468</v>
      </c>
      <c r="H1594">
        <v>0.74299999999999999</v>
      </c>
      <c r="I1594">
        <v>0.20744392963867719</v>
      </c>
    </row>
    <row r="1595" spans="1:9" hidden="1">
      <c r="A1595">
        <v>2022</v>
      </c>
      <c r="B1595" t="s">
        <v>52</v>
      </c>
      <c r="C1595">
        <v>8</v>
      </c>
      <c r="D1595">
        <v>0.18660917964609519</v>
      </c>
      <c r="E1595">
        <v>0.3460476749516323</v>
      </c>
      <c r="F1595">
        <v>7.9444563984979955E-2</v>
      </c>
      <c r="G1595">
        <v>0.3878985814172925</v>
      </c>
      <c r="H1595">
        <v>0.84200000000000008</v>
      </c>
      <c r="I1595">
        <v>0</v>
      </c>
    </row>
    <row r="1596" spans="1:9" hidden="1">
      <c r="A1596">
        <v>2022</v>
      </c>
      <c r="B1596" t="s">
        <v>54</v>
      </c>
      <c r="C1596">
        <v>8</v>
      </c>
      <c r="D1596">
        <v>0.13255248506453901</v>
      </c>
      <c r="E1596">
        <v>0.31822809487766779</v>
      </c>
      <c r="F1596">
        <v>9.4999435807223934E-2</v>
      </c>
      <c r="G1596">
        <v>0.45421998425056931</v>
      </c>
      <c r="H1596">
        <v>0.84200000000000008</v>
      </c>
      <c r="I1596">
        <v>0</v>
      </c>
    </row>
    <row r="1597" spans="1:9" hidden="1">
      <c r="A1597">
        <v>2022</v>
      </c>
      <c r="B1597" t="s">
        <v>55</v>
      </c>
      <c r="C1597">
        <v>8</v>
      </c>
      <c r="D1597">
        <v>0.178768023643502</v>
      </c>
      <c r="E1597">
        <v>0.28677148608864972</v>
      </c>
      <c r="F1597">
        <v>9.2446558119439942E-2</v>
      </c>
      <c r="G1597">
        <v>0.44201393214840828</v>
      </c>
      <c r="H1597">
        <v>0.84200000000000008</v>
      </c>
      <c r="I1597">
        <v>4.4416637395114887E-2</v>
      </c>
    </row>
    <row r="1598" spans="1:9" hidden="1">
      <c r="A1598">
        <v>2022</v>
      </c>
      <c r="B1598" t="s">
        <v>52</v>
      </c>
      <c r="C1598">
        <v>9</v>
      </c>
      <c r="D1598">
        <v>0.13956037871394461</v>
      </c>
      <c r="E1598">
        <v>0.2213419144993477</v>
      </c>
      <c r="F1598">
        <v>0.1086414536277559</v>
      </c>
      <c r="G1598">
        <v>0.53045625315895173</v>
      </c>
      <c r="H1598">
        <v>0.83599999999999997</v>
      </c>
      <c r="I1598">
        <v>0</v>
      </c>
    </row>
    <row r="1599" spans="1:9" hidden="1">
      <c r="A1599">
        <v>2022</v>
      </c>
      <c r="B1599" t="s">
        <v>54</v>
      </c>
      <c r="C1599">
        <v>9</v>
      </c>
      <c r="D1599">
        <v>9.4076572260362909E-2</v>
      </c>
      <c r="E1599">
        <v>0.1931660151115005</v>
      </c>
      <c r="F1599">
        <v>0.1232868860681666</v>
      </c>
      <c r="G1599">
        <v>0.58947052655997001</v>
      </c>
      <c r="H1599">
        <v>0.83599999999999997</v>
      </c>
      <c r="I1599">
        <v>0</v>
      </c>
    </row>
    <row r="1600" spans="1:9" hidden="1">
      <c r="A1600">
        <v>2022</v>
      </c>
      <c r="B1600" t="s">
        <v>55</v>
      </c>
      <c r="C1600">
        <v>9</v>
      </c>
      <c r="D1600">
        <v>0.12757208903145861</v>
      </c>
      <c r="E1600">
        <v>0.17502512083718541</v>
      </c>
      <c r="F1600">
        <v>0.12063097037954509</v>
      </c>
      <c r="G1600">
        <v>0.5767718197518108</v>
      </c>
      <c r="H1600">
        <v>0.83599999999999997</v>
      </c>
      <c r="I1600">
        <v>3.6046263137499292E-2</v>
      </c>
    </row>
    <row r="1601" spans="1:9" hidden="1">
      <c r="A1601">
        <v>2022</v>
      </c>
      <c r="B1601" t="s">
        <v>52</v>
      </c>
      <c r="C1601">
        <v>10</v>
      </c>
      <c r="D1601">
        <v>0.17717705236042439</v>
      </c>
      <c r="E1601">
        <v>0.2218363147793494</v>
      </c>
      <c r="F1601">
        <v>0.10216287855743469</v>
      </c>
      <c r="G1601">
        <v>0.49882375430279158</v>
      </c>
      <c r="H1601">
        <v>0.85699999999999998</v>
      </c>
      <c r="I1601">
        <v>0</v>
      </c>
    </row>
    <row r="1602" spans="1:9" hidden="1">
      <c r="A1602">
        <v>2022</v>
      </c>
      <c r="B1602" t="s">
        <v>54</v>
      </c>
      <c r="C1602">
        <v>10</v>
      </c>
      <c r="D1602">
        <v>0.1214639537232448</v>
      </c>
      <c r="E1602">
        <v>0.19688847540186011</v>
      </c>
      <c r="F1602">
        <v>0.1179057627744947</v>
      </c>
      <c r="G1602">
        <v>0.56374180810040042</v>
      </c>
      <c r="H1602">
        <v>0.85699999999999998</v>
      </c>
      <c r="I1602">
        <v>0</v>
      </c>
    </row>
    <row r="1603" spans="1:9" hidden="1">
      <c r="A1603">
        <v>2022</v>
      </c>
      <c r="B1603" t="s">
        <v>55</v>
      </c>
      <c r="C1603">
        <v>10</v>
      </c>
      <c r="D1603">
        <v>0.16306823612711399</v>
      </c>
      <c r="E1603">
        <v>0.17661912930413701</v>
      </c>
      <c r="F1603">
        <v>0.11421542183233779</v>
      </c>
      <c r="G1603">
        <v>0.54609721273641132</v>
      </c>
      <c r="H1603">
        <v>0.85699999999999998</v>
      </c>
      <c r="I1603">
        <v>2.0354580613305018E-2</v>
      </c>
    </row>
    <row r="1604" spans="1:9" hidden="1">
      <c r="A1604">
        <v>2022</v>
      </c>
      <c r="B1604" t="s">
        <v>52</v>
      </c>
      <c r="C1604">
        <v>11</v>
      </c>
      <c r="D1604">
        <v>6.2281117032278337E-2</v>
      </c>
      <c r="E1604">
        <v>0.1872636330215228</v>
      </c>
      <c r="F1604">
        <v>6.5689784210107419E-2</v>
      </c>
      <c r="G1604">
        <v>0.68476546573609165</v>
      </c>
      <c r="H1604">
        <v>0.88400000000000001</v>
      </c>
      <c r="I1604">
        <v>0</v>
      </c>
    </row>
    <row r="1605" spans="1:9" hidden="1">
      <c r="A1605">
        <v>2022</v>
      </c>
      <c r="B1605" t="s">
        <v>54</v>
      </c>
      <c r="C1605">
        <v>11</v>
      </c>
      <c r="D1605">
        <v>5.1525912668498992E-2</v>
      </c>
      <c r="E1605">
        <v>0.16830173461916059</v>
      </c>
      <c r="F1605">
        <v>7.152948488443156E-2</v>
      </c>
      <c r="G1605">
        <v>0.70864286782790886</v>
      </c>
      <c r="H1605">
        <v>0.88400000000000001</v>
      </c>
      <c r="I1605">
        <v>0</v>
      </c>
    </row>
    <row r="1606" spans="1:9" hidden="1">
      <c r="A1606">
        <v>2022</v>
      </c>
      <c r="B1606" t="s">
        <v>55</v>
      </c>
      <c r="C1606">
        <v>11</v>
      </c>
      <c r="D1606">
        <v>6.0501981502533053E-2</v>
      </c>
      <c r="E1606">
        <v>0.15834549968686901</v>
      </c>
      <c r="F1606">
        <v>7.1699025914721423E-2</v>
      </c>
      <c r="G1606">
        <v>0.70945349289587645</v>
      </c>
      <c r="H1606">
        <v>0.88400000000000001</v>
      </c>
      <c r="I1606">
        <v>0.13396399156498789</v>
      </c>
    </row>
    <row r="1607" spans="1:9" hidden="1">
      <c r="A1607">
        <v>2022</v>
      </c>
      <c r="B1607" t="s">
        <v>52</v>
      </c>
      <c r="C1607">
        <v>12</v>
      </c>
      <c r="D1607">
        <v>0.1705753701147282</v>
      </c>
      <c r="E1607">
        <v>0.27161244197673412</v>
      </c>
      <c r="F1607">
        <v>9.4823571266369117E-2</v>
      </c>
      <c r="G1607">
        <v>0.46298861664216862</v>
      </c>
      <c r="H1607">
        <v>0.77700000000000002</v>
      </c>
      <c r="I1607">
        <v>0</v>
      </c>
    </row>
    <row r="1608" spans="1:9" hidden="1">
      <c r="A1608">
        <v>2022</v>
      </c>
      <c r="B1608" t="s">
        <v>54</v>
      </c>
      <c r="C1608">
        <v>12</v>
      </c>
      <c r="D1608">
        <v>0.11803787189090729</v>
      </c>
      <c r="E1608">
        <v>0.24333379061776159</v>
      </c>
      <c r="F1608">
        <v>0.110464651351545</v>
      </c>
      <c r="G1608">
        <v>0.52816368613978615</v>
      </c>
      <c r="H1608">
        <v>0.77700000000000002</v>
      </c>
      <c r="I1608">
        <v>0</v>
      </c>
    </row>
    <row r="1609" spans="1:9" hidden="1">
      <c r="A1609">
        <v>2022</v>
      </c>
      <c r="B1609" t="s">
        <v>55</v>
      </c>
      <c r="C1609">
        <v>12</v>
      </c>
      <c r="D1609">
        <v>0.15920232739418211</v>
      </c>
      <c r="E1609">
        <v>0.21929359457805089</v>
      </c>
      <c r="F1609">
        <v>0.1075026384870255</v>
      </c>
      <c r="G1609">
        <v>0.51400143954074162</v>
      </c>
      <c r="H1609">
        <v>0.77700000000000002</v>
      </c>
      <c r="I1609">
        <v>7.8330587952269631E-2</v>
      </c>
    </row>
    <row r="1610" spans="1:9" hidden="1">
      <c r="A1610">
        <v>2022</v>
      </c>
      <c r="B1610" t="s">
        <v>52</v>
      </c>
      <c r="C1610">
        <v>13</v>
      </c>
      <c r="D1610">
        <v>0.21439011731398949</v>
      </c>
      <c r="E1610">
        <v>0.2756621746609651</v>
      </c>
      <c r="F1610">
        <v>8.6686995878195255E-2</v>
      </c>
      <c r="G1610">
        <v>0.42326071214685013</v>
      </c>
      <c r="H1610">
        <v>0.76300000000000001</v>
      </c>
      <c r="I1610">
        <v>0</v>
      </c>
    </row>
    <row r="1611" spans="1:9" hidden="1">
      <c r="A1611">
        <v>2022</v>
      </c>
      <c r="B1611" t="s">
        <v>54</v>
      </c>
      <c r="C1611">
        <v>13</v>
      </c>
      <c r="D1611">
        <v>0.1515169261301948</v>
      </c>
      <c r="E1611">
        <v>0.25222102122063261</v>
      </c>
      <c r="F1611">
        <v>0.10313648157045879</v>
      </c>
      <c r="G1611">
        <v>0.49312557107871391</v>
      </c>
      <c r="H1611">
        <v>0.76300000000000001</v>
      </c>
      <c r="I1611">
        <v>0</v>
      </c>
    </row>
    <row r="1612" spans="1:9" hidden="1">
      <c r="A1612">
        <v>2022</v>
      </c>
      <c r="B1612" t="s">
        <v>55</v>
      </c>
      <c r="C1612">
        <v>13</v>
      </c>
      <c r="D1612">
        <v>0.20194692018308119</v>
      </c>
      <c r="E1612">
        <v>0.22462228786575439</v>
      </c>
      <c r="F1612">
        <v>9.9187318802597818E-2</v>
      </c>
      <c r="G1612">
        <v>0.47424347314856657</v>
      </c>
      <c r="H1612">
        <v>0.76300000000000001</v>
      </c>
      <c r="I1612">
        <v>7.3522027821335628E-2</v>
      </c>
    </row>
    <row r="1613" spans="1:9" hidden="1">
      <c r="A1613">
        <v>2022</v>
      </c>
      <c r="B1613" t="s">
        <v>52</v>
      </c>
      <c r="C1613">
        <v>15</v>
      </c>
      <c r="D1613">
        <v>0.11898777926584</v>
      </c>
      <c r="E1613">
        <v>0.26857711406482682</v>
      </c>
      <c r="F1613">
        <v>0.10410902673357859</v>
      </c>
      <c r="G1613">
        <v>0.50832607993575463</v>
      </c>
      <c r="H1613">
        <v>0.85699999999999998</v>
      </c>
      <c r="I1613">
        <v>0</v>
      </c>
    </row>
    <row r="1614" spans="1:9" hidden="1">
      <c r="A1614">
        <v>2022</v>
      </c>
      <c r="B1614" t="s">
        <v>54</v>
      </c>
      <c r="C1614">
        <v>15</v>
      </c>
      <c r="D1614">
        <v>8.040018232953966E-2</v>
      </c>
      <c r="E1614">
        <v>0.23494780398425771</v>
      </c>
      <c r="F1614">
        <v>0.1184254464593127</v>
      </c>
      <c r="G1614">
        <v>0.56622656722688969</v>
      </c>
      <c r="H1614">
        <v>0.85699999999999998</v>
      </c>
      <c r="I1614">
        <v>0</v>
      </c>
    </row>
    <row r="1615" spans="1:9" hidden="1">
      <c r="A1615">
        <v>2022</v>
      </c>
      <c r="B1615" t="s">
        <v>55</v>
      </c>
      <c r="C1615">
        <v>15</v>
      </c>
      <c r="D1615">
        <v>0.1099263430602251</v>
      </c>
      <c r="E1615">
        <v>0.21464047478851489</v>
      </c>
      <c r="F1615">
        <v>0.116830849176993</v>
      </c>
      <c r="G1615">
        <v>0.55860233297426687</v>
      </c>
      <c r="H1615">
        <v>0.85699999999999998</v>
      </c>
      <c r="I1615">
        <v>3.0450724507379231E-2</v>
      </c>
    </row>
    <row r="1616" spans="1:9" hidden="1">
      <c r="A1616">
        <v>2022</v>
      </c>
      <c r="B1616" t="s">
        <v>52</v>
      </c>
      <c r="C1616">
        <v>16</v>
      </c>
      <c r="D1616">
        <v>0.18709952669219609</v>
      </c>
      <c r="E1616">
        <v>0.25233827037542728</v>
      </c>
      <c r="F1616">
        <v>9.5291051632071216E-2</v>
      </c>
      <c r="G1616">
        <v>0.46527115130030527</v>
      </c>
      <c r="H1616">
        <v>0.80244186046511645</v>
      </c>
      <c r="I1616">
        <v>0</v>
      </c>
    </row>
    <row r="1617" spans="1:9" hidden="1">
      <c r="A1617">
        <v>2022</v>
      </c>
      <c r="B1617" t="s">
        <v>54</v>
      </c>
      <c r="C1617">
        <v>16</v>
      </c>
      <c r="D1617">
        <v>0.12982104366684591</v>
      </c>
      <c r="E1617">
        <v>0.22667480039130039</v>
      </c>
      <c r="F1617">
        <v>0.11130803012691561</v>
      </c>
      <c r="G1617">
        <v>0.53219612581493814</v>
      </c>
      <c r="H1617">
        <v>0.80244186046511645</v>
      </c>
      <c r="I1617">
        <v>0</v>
      </c>
    </row>
    <row r="1618" spans="1:9" hidden="1">
      <c r="A1618">
        <v>2022</v>
      </c>
      <c r="B1618" t="s">
        <v>55</v>
      </c>
      <c r="C1618">
        <v>16</v>
      </c>
      <c r="D1618">
        <v>0.1741154702530858</v>
      </c>
      <c r="E1618">
        <v>0.20313791440169071</v>
      </c>
      <c r="F1618">
        <v>0.1077175623222303</v>
      </c>
      <c r="G1618">
        <v>0.51502905302299329</v>
      </c>
      <c r="H1618">
        <v>0.80244186046511645</v>
      </c>
      <c r="I1618">
        <v>2.4183034517888849E-2</v>
      </c>
    </row>
    <row r="1619" spans="1:9" hidden="1">
      <c r="A1619">
        <v>2022</v>
      </c>
      <c r="B1619" t="s">
        <v>52</v>
      </c>
      <c r="C1619">
        <v>17</v>
      </c>
      <c r="D1619">
        <v>0.1735562861100346</v>
      </c>
      <c r="E1619">
        <v>0.29954521233663989</v>
      </c>
      <c r="F1619">
        <v>8.956849401142343E-2</v>
      </c>
      <c r="G1619">
        <v>0.4373300075419021</v>
      </c>
      <c r="H1619">
        <v>0.81799999999999995</v>
      </c>
      <c r="I1619">
        <v>0</v>
      </c>
    </row>
    <row r="1620" spans="1:9" hidden="1">
      <c r="A1620">
        <v>2022</v>
      </c>
      <c r="B1620" t="s">
        <v>54</v>
      </c>
      <c r="C1620">
        <v>17</v>
      </c>
      <c r="D1620">
        <v>0.1211064634736914</v>
      </c>
      <c r="E1620">
        <v>0.27060578036045541</v>
      </c>
      <c r="F1620">
        <v>0.1052165883684839</v>
      </c>
      <c r="G1620">
        <v>0.50307116779736938</v>
      </c>
      <c r="H1620">
        <v>0.81799999999999995</v>
      </c>
      <c r="I1620">
        <v>0</v>
      </c>
    </row>
    <row r="1621" spans="1:9" hidden="1">
      <c r="A1621">
        <v>2022</v>
      </c>
      <c r="B1621" t="s">
        <v>55</v>
      </c>
      <c r="C1621">
        <v>17</v>
      </c>
      <c r="D1621">
        <v>0.16347357680396929</v>
      </c>
      <c r="E1621">
        <v>0.24406909770151139</v>
      </c>
      <c r="F1621">
        <v>0.1024783713145351</v>
      </c>
      <c r="G1621">
        <v>0.48997895417998422</v>
      </c>
      <c r="H1621">
        <v>0.81799999999999995</v>
      </c>
      <c r="I1621">
        <v>0.14130965165815881</v>
      </c>
    </row>
    <row r="1622" spans="1:9" hidden="1">
      <c r="A1622">
        <v>2022</v>
      </c>
      <c r="B1622" t="s">
        <v>52</v>
      </c>
      <c r="C1622">
        <v>18</v>
      </c>
      <c r="D1622">
        <v>0.22789580273270871</v>
      </c>
      <c r="E1622">
        <v>0.2344493124061752</v>
      </c>
      <c r="F1622">
        <v>9.139699238643903E-2</v>
      </c>
      <c r="G1622">
        <v>0.44625789247467701</v>
      </c>
      <c r="H1622">
        <v>0.67500000000000004</v>
      </c>
      <c r="I1622">
        <v>0</v>
      </c>
    </row>
    <row r="1623" spans="1:9" hidden="1">
      <c r="A1623">
        <v>2022</v>
      </c>
      <c r="B1623" t="s">
        <v>54</v>
      </c>
      <c r="C1623">
        <v>18</v>
      </c>
      <c r="D1623">
        <v>0.16038287024617651</v>
      </c>
      <c r="E1623">
        <v>0.21360840189266139</v>
      </c>
      <c r="F1623">
        <v>0.1082818155828329</v>
      </c>
      <c r="G1623">
        <v>0.51772691227832923</v>
      </c>
      <c r="H1623">
        <v>0.67500000000000004</v>
      </c>
      <c r="I1623">
        <v>0</v>
      </c>
    </row>
    <row r="1624" spans="1:9" hidden="1">
      <c r="A1624">
        <v>2022</v>
      </c>
      <c r="B1624" t="s">
        <v>55</v>
      </c>
      <c r="C1624">
        <v>18</v>
      </c>
      <c r="D1624">
        <v>0.21248101098808941</v>
      </c>
      <c r="E1624">
        <v>0.18909321980574159</v>
      </c>
      <c r="F1624">
        <v>0.1035107433766778</v>
      </c>
      <c r="G1624">
        <v>0.49491502582949121</v>
      </c>
      <c r="H1624">
        <v>0.67500000000000004</v>
      </c>
      <c r="I1624">
        <v>2.9724478399192851E-2</v>
      </c>
    </row>
    <row r="1625" spans="1:9" hidden="1">
      <c r="A1625">
        <v>2022</v>
      </c>
      <c r="B1625" t="s">
        <v>52</v>
      </c>
      <c r="C1625">
        <v>19</v>
      </c>
      <c r="D1625">
        <v>0.24516431650830389</v>
      </c>
      <c r="E1625">
        <v>0.13643399269381709</v>
      </c>
      <c r="F1625">
        <v>0.10512329789436339</v>
      </c>
      <c r="G1625">
        <v>0.51327839290351551</v>
      </c>
      <c r="H1625">
        <v>0.91299999999999992</v>
      </c>
      <c r="I1625">
        <v>0</v>
      </c>
    </row>
    <row r="1626" spans="1:9" hidden="1">
      <c r="A1626">
        <v>2022</v>
      </c>
      <c r="B1626" t="s">
        <v>54</v>
      </c>
      <c r="C1626">
        <v>19</v>
      </c>
      <c r="D1626">
        <v>0.16967388198454719</v>
      </c>
      <c r="E1626">
        <v>0.1222441368853681</v>
      </c>
      <c r="F1626">
        <v>0.122478168571572</v>
      </c>
      <c r="G1626">
        <v>0.58560381255851268</v>
      </c>
      <c r="H1626">
        <v>0.91299999999999992</v>
      </c>
      <c r="I1626">
        <v>0</v>
      </c>
    </row>
    <row r="1627" spans="1:9" hidden="1">
      <c r="A1627">
        <v>2022</v>
      </c>
      <c r="B1627" t="s">
        <v>55</v>
      </c>
      <c r="C1627">
        <v>19</v>
      </c>
      <c r="D1627">
        <v>0.2225892556401384</v>
      </c>
      <c r="E1627">
        <v>0.1071550696350278</v>
      </c>
      <c r="F1627">
        <v>0.1159352867361266</v>
      </c>
      <c r="G1627">
        <v>0.55432038798870709</v>
      </c>
      <c r="H1627">
        <v>0.91299999999999992</v>
      </c>
      <c r="I1627">
        <v>3.7293580951783048E-2</v>
      </c>
    </row>
    <row r="1628" spans="1:9" hidden="1">
      <c r="A1628">
        <v>2022</v>
      </c>
      <c r="B1628" t="s">
        <v>52</v>
      </c>
      <c r="C1628">
        <v>20</v>
      </c>
      <c r="D1628">
        <v>0.22746954004938111</v>
      </c>
      <c r="E1628">
        <v>0.23980672478026599</v>
      </c>
      <c r="F1628">
        <v>9.0558736725729283E-2</v>
      </c>
      <c r="G1628">
        <v>0.44216499844462348</v>
      </c>
      <c r="H1628">
        <v>0.80244186046511645</v>
      </c>
      <c r="I1628">
        <v>0</v>
      </c>
    </row>
    <row r="1629" spans="1:9" hidden="1">
      <c r="A1629">
        <v>2022</v>
      </c>
      <c r="B1629" t="s">
        <v>54</v>
      </c>
      <c r="C1629">
        <v>20</v>
      </c>
      <c r="D1629">
        <v>0.16026884617583351</v>
      </c>
      <c r="E1629">
        <v>0.21874338639209059</v>
      </c>
      <c r="F1629">
        <v>0.1074133313476552</v>
      </c>
      <c r="G1629">
        <v>0.51357443608442055</v>
      </c>
      <c r="H1629">
        <v>0.80244186046511645</v>
      </c>
      <c r="I1629">
        <v>0</v>
      </c>
    </row>
    <row r="1630" spans="1:9" hidden="1">
      <c r="A1630">
        <v>2022</v>
      </c>
      <c r="B1630" t="s">
        <v>55</v>
      </c>
      <c r="C1630">
        <v>20</v>
      </c>
      <c r="D1630">
        <v>0.21241600471691721</v>
      </c>
      <c r="E1630">
        <v>0.19371735933470449</v>
      </c>
      <c r="F1630">
        <v>0.1027221421884414</v>
      </c>
      <c r="G1630">
        <v>0.49114449375993691</v>
      </c>
      <c r="H1630">
        <v>0.80244186046511645</v>
      </c>
      <c r="I1630">
        <v>2.3650876455216841E-2</v>
      </c>
    </row>
    <row r="1631" spans="1:9" hidden="1">
      <c r="A1631">
        <v>2022</v>
      </c>
      <c r="B1631" t="s">
        <v>52</v>
      </c>
      <c r="C1631">
        <v>21</v>
      </c>
      <c r="D1631">
        <v>0.12807085876006699</v>
      </c>
      <c r="E1631">
        <v>0.12929245801958911</v>
      </c>
      <c r="F1631">
        <v>6.4360690950403435E-2</v>
      </c>
      <c r="G1631">
        <v>0.6782759922699404</v>
      </c>
      <c r="H1631">
        <v>0.88676079734219293</v>
      </c>
      <c r="I1631">
        <v>0</v>
      </c>
    </row>
    <row r="1632" spans="1:9" hidden="1">
      <c r="A1632">
        <v>2022</v>
      </c>
      <c r="B1632" t="s">
        <v>54</v>
      </c>
      <c r="C1632">
        <v>21</v>
      </c>
      <c r="D1632">
        <v>9.8802135007214825E-2</v>
      </c>
      <c r="E1632">
        <v>0.1204878077084887</v>
      </c>
      <c r="F1632">
        <v>7.1622492576988037E-2</v>
      </c>
      <c r="G1632">
        <v>0.7090875647073086</v>
      </c>
      <c r="H1632">
        <v>0.88676079734219293</v>
      </c>
      <c r="I1632">
        <v>0</v>
      </c>
    </row>
    <row r="1633" spans="1:9" hidden="1">
      <c r="A1633">
        <v>2022</v>
      </c>
      <c r="B1633" t="s">
        <v>55</v>
      </c>
      <c r="C1633">
        <v>21</v>
      </c>
      <c r="D1633">
        <v>0.12152355202826</v>
      </c>
      <c r="E1633">
        <v>0.109693145007937</v>
      </c>
      <c r="F1633">
        <v>6.9559501193072595E-2</v>
      </c>
      <c r="G1633">
        <v>0.6992238017707304</v>
      </c>
      <c r="H1633">
        <v>0.88676079734219293</v>
      </c>
      <c r="I1633">
        <v>9.984443550992661E-2</v>
      </c>
    </row>
    <row r="1634" spans="1:9" hidden="1">
      <c r="A1634">
        <v>2022</v>
      </c>
      <c r="B1634" t="s">
        <v>52</v>
      </c>
      <c r="C1634">
        <v>22</v>
      </c>
      <c r="D1634">
        <v>0.2212662542860028</v>
      </c>
      <c r="E1634">
        <v>0.2308349423158283</v>
      </c>
      <c r="F1634">
        <v>9.3138375885224056E-2</v>
      </c>
      <c r="G1634">
        <v>0.45476042751294471</v>
      </c>
      <c r="H1634">
        <v>0.79</v>
      </c>
      <c r="I1634">
        <v>0</v>
      </c>
    </row>
    <row r="1635" spans="1:9" hidden="1">
      <c r="A1635">
        <v>2022</v>
      </c>
      <c r="B1635" t="s">
        <v>54</v>
      </c>
      <c r="C1635">
        <v>22</v>
      </c>
      <c r="D1635">
        <v>0.1551017439915483</v>
      </c>
      <c r="E1635">
        <v>0.20948395277350559</v>
      </c>
      <c r="F1635">
        <v>0.10990871427089779</v>
      </c>
      <c r="G1635">
        <v>0.52550558896404831</v>
      </c>
      <c r="H1635">
        <v>0.79</v>
      </c>
      <c r="I1635">
        <v>0</v>
      </c>
    </row>
    <row r="1636" spans="1:9" hidden="1">
      <c r="A1636">
        <v>2022</v>
      </c>
      <c r="B1636" t="s">
        <v>55</v>
      </c>
      <c r="C1636">
        <v>22</v>
      </c>
      <c r="D1636">
        <v>0.20582534953492301</v>
      </c>
      <c r="E1636">
        <v>0.18574982956239369</v>
      </c>
      <c r="F1636">
        <v>0.1052402966937768</v>
      </c>
      <c r="G1636">
        <v>0.50318452420890658</v>
      </c>
      <c r="H1636">
        <v>0.79</v>
      </c>
      <c r="I1636">
        <v>7.6861358204665914E-2</v>
      </c>
    </row>
    <row r="1637" spans="1:9" hidden="1">
      <c r="A1637">
        <v>2022</v>
      </c>
      <c r="B1637" t="s">
        <v>52</v>
      </c>
      <c r="C1637">
        <v>23</v>
      </c>
      <c r="D1637">
        <v>0.19149054777239441</v>
      </c>
      <c r="E1637">
        <v>0.16711802820463281</v>
      </c>
      <c r="F1637">
        <v>0.109031367051185</v>
      </c>
      <c r="G1637">
        <v>0.5323600569717879</v>
      </c>
      <c r="H1637">
        <v>0.93099999999999994</v>
      </c>
      <c r="I1637">
        <v>0</v>
      </c>
    </row>
    <row r="1638" spans="1:9" hidden="1">
      <c r="A1638">
        <v>2022</v>
      </c>
      <c r="B1638" t="s">
        <v>54</v>
      </c>
      <c r="C1638">
        <v>23</v>
      </c>
      <c r="D1638">
        <v>0.13035424301314591</v>
      </c>
      <c r="E1638">
        <v>0.1472817195484801</v>
      </c>
      <c r="F1638">
        <v>0.1249485606260113</v>
      </c>
      <c r="G1638">
        <v>0.59741547681236284</v>
      </c>
      <c r="H1638">
        <v>0.93099999999999994</v>
      </c>
      <c r="I1638">
        <v>0</v>
      </c>
    </row>
    <row r="1639" spans="1:9" hidden="1">
      <c r="A1639">
        <v>2022</v>
      </c>
      <c r="B1639" t="s">
        <v>55</v>
      </c>
      <c r="C1639">
        <v>23</v>
      </c>
      <c r="D1639">
        <v>0.1738082623116558</v>
      </c>
      <c r="E1639">
        <v>0.13121684010282711</v>
      </c>
      <c r="F1639">
        <v>0.1202110135942753</v>
      </c>
      <c r="G1639">
        <v>0.5747638839912419</v>
      </c>
      <c r="H1639">
        <v>0.93099999999999994</v>
      </c>
      <c r="I1639">
        <v>2.0168653978784971E-2</v>
      </c>
    </row>
    <row r="1640" spans="1:9" hidden="1">
      <c r="A1640">
        <v>2022</v>
      </c>
      <c r="B1640" t="s">
        <v>52</v>
      </c>
      <c r="C1640">
        <v>24</v>
      </c>
      <c r="D1640">
        <v>0.14592893832342671</v>
      </c>
      <c r="E1640">
        <v>0.33292144163715731</v>
      </c>
      <c r="F1640">
        <v>8.8591230538604682E-2</v>
      </c>
      <c r="G1640">
        <v>0.43255838950081121</v>
      </c>
      <c r="H1640">
        <v>0.85199999999999998</v>
      </c>
      <c r="I1640">
        <v>0</v>
      </c>
    </row>
    <row r="1641" spans="1:9" hidden="1">
      <c r="A1641">
        <v>2022</v>
      </c>
      <c r="B1641" t="s">
        <v>54</v>
      </c>
      <c r="C1641">
        <v>24</v>
      </c>
      <c r="D1641">
        <v>0.1013986894805274</v>
      </c>
      <c r="E1641">
        <v>0.29948867086866121</v>
      </c>
      <c r="F1641">
        <v>0.1036295525489879</v>
      </c>
      <c r="G1641">
        <v>0.49548308710182348</v>
      </c>
      <c r="H1641">
        <v>0.85199999999999998</v>
      </c>
      <c r="I1641">
        <v>0</v>
      </c>
    </row>
    <row r="1642" spans="1:9" hidden="1">
      <c r="A1642">
        <v>2022</v>
      </c>
      <c r="B1642" t="s">
        <v>55</v>
      </c>
      <c r="C1642">
        <v>24</v>
      </c>
      <c r="D1642">
        <v>0.13818244059884499</v>
      </c>
      <c r="E1642">
        <v>0.2727070709545843</v>
      </c>
      <c r="F1642">
        <v>0.1018994631046609</v>
      </c>
      <c r="G1642">
        <v>0.48721102534190991</v>
      </c>
      <c r="H1642">
        <v>0.85199999999999998</v>
      </c>
      <c r="I1642">
        <v>5.5907568304348079E-2</v>
      </c>
    </row>
    <row r="1643" spans="1:9" hidden="1">
      <c r="A1643">
        <v>2022</v>
      </c>
      <c r="B1643" t="s">
        <v>52</v>
      </c>
      <c r="C1643">
        <v>25</v>
      </c>
      <c r="D1643">
        <v>0.13251474771425589</v>
      </c>
      <c r="E1643">
        <v>0.24026664037065351</v>
      </c>
      <c r="F1643">
        <v>0.1066221033454285</v>
      </c>
      <c r="G1643">
        <v>0.520596508569662</v>
      </c>
      <c r="H1643">
        <v>0.873</v>
      </c>
      <c r="I1643">
        <v>0</v>
      </c>
    </row>
    <row r="1644" spans="1:9" hidden="1">
      <c r="A1644">
        <v>2022</v>
      </c>
      <c r="B1644" t="s">
        <v>54</v>
      </c>
      <c r="C1644">
        <v>25</v>
      </c>
      <c r="D1644">
        <v>8.9459741486858896E-2</v>
      </c>
      <c r="E1644">
        <v>0.20999290096187531</v>
      </c>
      <c r="F1644">
        <v>0.1211748916609845</v>
      </c>
      <c r="G1644">
        <v>0.57937246589028124</v>
      </c>
      <c r="H1644">
        <v>0.873</v>
      </c>
      <c r="I1644">
        <v>0</v>
      </c>
    </row>
    <row r="1645" spans="1:9" hidden="1">
      <c r="A1645">
        <v>2022</v>
      </c>
      <c r="B1645" t="s">
        <v>55</v>
      </c>
      <c r="C1645">
        <v>25</v>
      </c>
      <c r="D1645">
        <v>0.12167173200430249</v>
      </c>
      <c r="E1645">
        <v>0.19083680986715429</v>
      </c>
      <c r="F1645">
        <v>0.1189165900900313</v>
      </c>
      <c r="G1645">
        <v>0.56857486803851176</v>
      </c>
      <c r="H1645">
        <v>0.873</v>
      </c>
      <c r="I1645">
        <v>6.4166202234691924E-2</v>
      </c>
    </row>
    <row r="1646" spans="1:9" hidden="1">
      <c r="A1646">
        <v>2022</v>
      </c>
      <c r="B1646" t="s">
        <v>52</v>
      </c>
      <c r="C1646">
        <v>26</v>
      </c>
      <c r="D1646">
        <v>0.2100695439820571</v>
      </c>
      <c r="E1646">
        <v>0.17640867962894399</v>
      </c>
      <c r="F1646">
        <v>0.10429375181818459</v>
      </c>
      <c r="G1646">
        <v>0.50922802457081418</v>
      </c>
      <c r="H1646">
        <v>0.82700000000000007</v>
      </c>
      <c r="I1646">
        <v>0</v>
      </c>
    </row>
    <row r="1647" spans="1:9" hidden="1">
      <c r="A1647">
        <v>2022</v>
      </c>
      <c r="B1647" t="s">
        <v>54</v>
      </c>
      <c r="C1647">
        <v>26</v>
      </c>
      <c r="D1647">
        <v>0.14452677195330729</v>
      </c>
      <c r="E1647">
        <v>0.15712774293487641</v>
      </c>
      <c r="F1647">
        <v>0.1207940299655893</v>
      </c>
      <c r="G1647">
        <v>0.57755145514622697</v>
      </c>
      <c r="H1647">
        <v>0.82700000000000007</v>
      </c>
      <c r="I1647">
        <v>0</v>
      </c>
    </row>
    <row r="1648" spans="1:9" hidden="1">
      <c r="A1648">
        <v>2022</v>
      </c>
      <c r="B1648" t="s">
        <v>55</v>
      </c>
      <c r="C1648">
        <v>26</v>
      </c>
      <c r="D1648">
        <v>0.19183027777376219</v>
      </c>
      <c r="E1648">
        <v>0.13935328423493071</v>
      </c>
      <c r="F1648">
        <v>0.1156863394617136</v>
      </c>
      <c r="G1648">
        <v>0.55313009852959338</v>
      </c>
      <c r="H1648">
        <v>0.82700000000000007</v>
      </c>
      <c r="I1648">
        <v>2.6146499737752689E-2</v>
      </c>
    </row>
    <row r="1649" spans="1:9" hidden="1">
      <c r="A1649">
        <v>2022</v>
      </c>
      <c r="B1649" t="s">
        <v>52</v>
      </c>
      <c r="C1649">
        <v>27</v>
      </c>
      <c r="D1649">
        <v>0.18571489923749121</v>
      </c>
      <c r="E1649">
        <v>0.2374333717944539</v>
      </c>
      <c r="F1649">
        <v>9.806013962695885E-2</v>
      </c>
      <c r="G1649">
        <v>0.47879158934109622</v>
      </c>
      <c r="H1649">
        <v>0.87599999999999989</v>
      </c>
      <c r="I1649">
        <v>0</v>
      </c>
    </row>
    <row r="1650" spans="1:9" hidden="1">
      <c r="A1650">
        <v>2022</v>
      </c>
      <c r="B1650" t="s">
        <v>54</v>
      </c>
      <c r="C1650">
        <v>27</v>
      </c>
      <c r="D1650">
        <v>0.12830219177183541</v>
      </c>
      <c r="E1650">
        <v>0.21236199719802901</v>
      </c>
      <c r="F1650">
        <v>0.1140464589703878</v>
      </c>
      <c r="G1650">
        <v>0.54528935205974782</v>
      </c>
      <c r="H1650">
        <v>0.87599999999999989</v>
      </c>
      <c r="I1650">
        <v>0</v>
      </c>
    </row>
    <row r="1651" spans="1:9" hidden="1">
      <c r="A1651">
        <v>2022</v>
      </c>
      <c r="B1651" t="s">
        <v>55</v>
      </c>
      <c r="C1651">
        <v>27</v>
      </c>
      <c r="D1651">
        <v>0.1719997421002219</v>
      </c>
      <c r="E1651">
        <v>0.19022430444255259</v>
      </c>
      <c r="F1651">
        <v>0.1103172130065523</v>
      </c>
      <c r="G1651">
        <v>0.52745874045067298</v>
      </c>
      <c r="H1651">
        <v>0.87599999999999989</v>
      </c>
      <c r="I1651">
        <v>4.2229952765330793E-2</v>
      </c>
    </row>
    <row r="1652" spans="1:9" hidden="1">
      <c r="A1652">
        <v>2022</v>
      </c>
      <c r="B1652" t="s">
        <v>52</v>
      </c>
      <c r="C1652">
        <v>28</v>
      </c>
      <c r="D1652">
        <v>0.1171972515740539</v>
      </c>
      <c r="E1652">
        <v>0.15619019316129129</v>
      </c>
      <c r="F1652">
        <v>6.1636718487763642E-2</v>
      </c>
      <c r="G1652">
        <v>0.66497583677689098</v>
      </c>
      <c r="H1652">
        <v>0.84414285714285697</v>
      </c>
      <c r="I1652">
        <v>0</v>
      </c>
    </row>
    <row r="1653" spans="1:9" hidden="1">
      <c r="A1653">
        <v>2022</v>
      </c>
      <c r="B1653" t="s">
        <v>54</v>
      </c>
      <c r="C1653">
        <v>28</v>
      </c>
      <c r="D1653">
        <v>9.139218189114974E-2</v>
      </c>
      <c r="E1653">
        <v>0.14556682687186481</v>
      </c>
      <c r="F1653">
        <v>6.8566243572612859E-2</v>
      </c>
      <c r="G1653">
        <v>0.69447474766437245</v>
      </c>
      <c r="H1653">
        <v>0.84414285714285697</v>
      </c>
      <c r="I1653">
        <v>0</v>
      </c>
    </row>
    <row r="1654" spans="1:9" hidden="1">
      <c r="A1654">
        <v>2022</v>
      </c>
      <c r="B1654" t="s">
        <v>55</v>
      </c>
      <c r="C1654">
        <v>28</v>
      </c>
      <c r="D1654">
        <v>0.11259902693511149</v>
      </c>
      <c r="E1654">
        <v>0.1329838510521775</v>
      </c>
      <c r="F1654">
        <v>6.7074557953238523E-2</v>
      </c>
      <c r="G1654">
        <v>0.68734256405947258</v>
      </c>
      <c r="H1654">
        <v>0.84414285714285697</v>
      </c>
      <c r="I1654">
        <v>0.1045984391203722</v>
      </c>
    </row>
    <row r="1655" spans="1:9" hidden="1">
      <c r="A1655">
        <v>2022</v>
      </c>
      <c r="B1655" t="s">
        <v>52</v>
      </c>
      <c r="C1655">
        <v>29</v>
      </c>
      <c r="D1655">
        <v>0.1071385016490889</v>
      </c>
      <c r="E1655">
        <v>0.1210744628135941</v>
      </c>
      <c r="F1655">
        <v>6.9316015646215756E-2</v>
      </c>
      <c r="G1655">
        <v>0.70247101989110117</v>
      </c>
      <c r="H1655">
        <v>0.85228571428571431</v>
      </c>
      <c r="I1655">
        <v>0</v>
      </c>
    </row>
    <row r="1656" spans="1:9" hidden="1">
      <c r="A1656">
        <v>2022</v>
      </c>
      <c r="B1656" t="s">
        <v>54</v>
      </c>
      <c r="C1656">
        <v>29</v>
      </c>
      <c r="D1656">
        <v>8.2546573625841252E-2</v>
      </c>
      <c r="E1656">
        <v>0.11068636425451769</v>
      </c>
      <c r="F1656">
        <v>7.6129617903917216E-2</v>
      </c>
      <c r="G1656">
        <v>0.73063744421572374</v>
      </c>
      <c r="H1656">
        <v>0.85228571428571431</v>
      </c>
      <c r="I1656">
        <v>0</v>
      </c>
    </row>
    <row r="1657" spans="1:9" hidden="1">
      <c r="A1657">
        <v>2022</v>
      </c>
      <c r="B1657" t="s">
        <v>55</v>
      </c>
      <c r="C1657">
        <v>29</v>
      </c>
      <c r="D1657">
        <v>0.10090313203173901</v>
      </c>
      <c r="E1657">
        <v>0.1019499988478469</v>
      </c>
      <c r="F1657">
        <v>7.4465596432886597E-2</v>
      </c>
      <c r="G1657">
        <v>0.72268127268752747</v>
      </c>
      <c r="H1657">
        <v>0.85228571428571431</v>
      </c>
      <c r="I1657">
        <v>0.1041956389845695</v>
      </c>
    </row>
    <row r="1658" spans="1:9" hidden="1">
      <c r="A1658">
        <v>2022</v>
      </c>
      <c r="B1658" t="s">
        <v>52</v>
      </c>
      <c r="C1658">
        <v>30</v>
      </c>
      <c r="D1658">
        <v>0.2196123235024619</v>
      </c>
      <c r="E1658">
        <v>0.12769200629803981</v>
      </c>
      <c r="F1658">
        <v>0.110952997693483</v>
      </c>
      <c r="G1658">
        <v>0.54174267250601527</v>
      </c>
      <c r="H1658">
        <v>0.871</v>
      </c>
      <c r="I1658">
        <v>0</v>
      </c>
    </row>
    <row r="1659" spans="1:9" hidden="1">
      <c r="A1659">
        <v>2022</v>
      </c>
      <c r="B1659" t="s">
        <v>54</v>
      </c>
      <c r="C1659">
        <v>30</v>
      </c>
      <c r="D1659">
        <v>0.14992822422612159</v>
      </c>
      <c r="E1659">
        <v>0.1128594978752281</v>
      </c>
      <c r="F1659">
        <v>0.12751688653536791</v>
      </c>
      <c r="G1659">
        <v>0.60969539136328244</v>
      </c>
      <c r="H1659">
        <v>0.871</v>
      </c>
      <c r="I1659">
        <v>0</v>
      </c>
    </row>
    <row r="1660" spans="1:9" hidden="1">
      <c r="A1660">
        <v>2022</v>
      </c>
      <c r="B1660" t="s">
        <v>55</v>
      </c>
      <c r="C1660">
        <v>30</v>
      </c>
      <c r="D1660">
        <v>0.1979835484947351</v>
      </c>
      <c r="E1660">
        <v>9.9581646768914359E-2</v>
      </c>
      <c r="F1660">
        <v>0.1215013666747051</v>
      </c>
      <c r="G1660">
        <v>0.58093343806164544</v>
      </c>
      <c r="H1660">
        <v>0.871</v>
      </c>
      <c r="I1660">
        <v>1.8023340881575568E-2</v>
      </c>
    </row>
    <row r="1661" spans="1:9" hidden="1">
      <c r="A1661">
        <v>2022</v>
      </c>
      <c r="B1661" t="s">
        <v>52</v>
      </c>
      <c r="C1661">
        <v>31</v>
      </c>
      <c r="D1661">
        <v>0.21647395394710511</v>
      </c>
      <c r="E1661">
        <v>0.248222515591765</v>
      </c>
      <c r="F1661">
        <v>9.0997281110219777E-2</v>
      </c>
      <c r="G1661">
        <v>0.44430624935091012</v>
      </c>
      <c r="H1661">
        <v>0.78400000000000003</v>
      </c>
      <c r="I1661">
        <v>0</v>
      </c>
    </row>
    <row r="1662" spans="1:9" hidden="1">
      <c r="A1662">
        <v>2022</v>
      </c>
      <c r="B1662" t="s">
        <v>54</v>
      </c>
      <c r="C1662">
        <v>31</v>
      </c>
      <c r="D1662">
        <v>0.15207506739919641</v>
      </c>
      <c r="E1662">
        <v>0.22575701453045111</v>
      </c>
      <c r="F1662">
        <v>0.10761746405074139</v>
      </c>
      <c r="G1662">
        <v>0.51455045401961097</v>
      </c>
      <c r="H1662">
        <v>0.78400000000000003</v>
      </c>
      <c r="I1662">
        <v>0</v>
      </c>
    </row>
    <row r="1663" spans="1:9" hidden="1">
      <c r="A1663">
        <v>2022</v>
      </c>
      <c r="B1663" t="s">
        <v>55</v>
      </c>
      <c r="C1663">
        <v>31</v>
      </c>
      <c r="D1663">
        <v>0.2022681739298379</v>
      </c>
      <c r="E1663">
        <v>0.2006348043126101</v>
      </c>
      <c r="F1663">
        <v>0.1032809076255392</v>
      </c>
      <c r="G1663">
        <v>0.49381611413201287</v>
      </c>
      <c r="H1663">
        <v>0.78400000000000003</v>
      </c>
      <c r="I1663">
        <v>2.6440445943920209E-2</v>
      </c>
    </row>
    <row r="1664" spans="1:9" hidden="1">
      <c r="A1664">
        <v>2022</v>
      </c>
      <c r="B1664" t="s">
        <v>52</v>
      </c>
      <c r="C1664">
        <v>32</v>
      </c>
      <c r="D1664">
        <v>0.27507814834521038</v>
      </c>
      <c r="E1664">
        <v>0.22502819497640661</v>
      </c>
      <c r="F1664">
        <v>8.4977888269843233E-2</v>
      </c>
      <c r="G1664">
        <v>0.41491576840853978</v>
      </c>
      <c r="H1664">
        <v>0.80244186046511645</v>
      </c>
      <c r="I1664">
        <v>0</v>
      </c>
    </row>
    <row r="1665" spans="1:9" hidden="1">
      <c r="A1665">
        <v>2022</v>
      </c>
      <c r="B1665" t="s">
        <v>54</v>
      </c>
      <c r="C1665">
        <v>32</v>
      </c>
      <c r="D1665">
        <v>0.1974066087479219</v>
      </c>
      <c r="E1665">
        <v>0.20906929021136811</v>
      </c>
      <c r="F1665">
        <v>0.10266289333127369</v>
      </c>
      <c r="G1665">
        <v>0.49086120770943631</v>
      </c>
      <c r="H1665">
        <v>0.80244186046511645</v>
      </c>
      <c r="I1665">
        <v>0</v>
      </c>
    </row>
    <row r="1666" spans="1:9" hidden="1">
      <c r="A1666">
        <v>2022</v>
      </c>
      <c r="B1666" t="s">
        <v>55</v>
      </c>
      <c r="C1666">
        <v>32</v>
      </c>
      <c r="D1666">
        <v>0.25792587231369751</v>
      </c>
      <c r="E1666">
        <v>0.18252356739972289</v>
      </c>
      <c r="F1666">
        <v>9.6786431053817276E-2</v>
      </c>
      <c r="G1666">
        <v>0.46276412923276239</v>
      </c>
      <c r="H1666">
        <v>0.80244186046511645</v>
      </c>
      <c r="I1666">
        <v>0.2432273331101216</v>
      </c>
    </row>
    <row r="1667" spans="1:9" hidden="1">
      <c r="A1667">
        <v>2022</v>
      </c>
      <c r="B1667" t="s">
        <v>52</v>
      </c>
      <c r="C1667">
        <v>34</v>
      </c>
      <c r="D1667">
        <v>0.13238293865955911</v>
      </c>
      <c r="E1667">
        <v>0.26932323918571421</v>
      </c>
      <c r="F1667">
        <v>0.1017051224643003</v>
      </c>
      <c r="G1667">
        <v>0.49658869969042652</v>
      </c>
      <c r="H1667">
        <v>0.80244186046511645</v>
      </c>
      <c r="I1667">
        <v>0</v>
      </c>
    </row>
    <row r="1668" spans="1:9" hidden="1">
      <c r="A1668">
        <v>2022</v>
      </c>
      <c r="B1668" t="s">
        <v>54</v>
      </c>
      <c r="C1668">
        <v>34</v>
      </c>
      <c r="D1668">
        <v>9.0000758843673187E-2</v>
      </c>
      <c r="E1668">
        <v>0.23704767260123419</v>
      </c>
      <c r="F1668">
        <v>0.116401600168459</v>
      </c>
      <c r="G1668">
        <v>0.55654996838663362</v>
      </c>
      <c r="H1668">
        <v>0.80244186046511645</v>
      </c>
      <c r="I1668">
        <v>0</v>
      </c>
    </row>
    <row r="1669" spans="1:9" hidden="1">
      <c r="A1669">
        <v>2022</v>
      </c>
      <c r="B1669" t="s">
        <v>55</v>
      </c>
      <c r="C1669">
        <v>34</v>
      </c>
      <c r="D1669">
        <v>0.1226232374986964</v>
      </c>
      <c r="E1669">
        <v>0.21580315317643611</v>
      </c>
      <c r="F1669">
        <v>0.11443353482329099</v>
      </c>
      <c r="G1669">
        <v>0.54714007450157642</v>
      </c>
      <c r="H1669">
        <v>0.80244186046511645</v>
      </c>
      <c r="I1669">
        <v>3.180472338840188E-2</v>
      </c>
    </row>
    <row r="1670" spans="1:9" hidden="1">
      <c r="A1670">
        <v>2022</v>
      </c>
      <c r="B1670" t="s">
        <v>52</v>
      </c>
      <c r="C1670">
        <v>35</v>
      </c>
      <c r="D1670">
        <v>0.22023336648244979</v>
      </c>
      <c r="E1670">
        <v>0.21406023983528519</v>
      </c>
      <c r="F1670">
        <v>9.6165522553921717E-2</v>
      </c>
      <c r="G1670">
        <v>0.46954087112834308</v>
      </c>
      <c r="H1670">
        <v>0.83599999999999997</v>
      </c>
      <c r="I1670">
        <v>0</v>
      </c>
    </row>
    <row r="1671" spans="1:9" hidden="1">
      <c r="A1671">
        <v>2022</v>
      </c>
      <c r="B1671" t="s">
        <v>54</v>
      </c>
      <c r="C1671">
        <v>35</v>
      </c>
      <c r="D1671">
        <v>0.15365479827103981</v>
      </c>
      <c r="E1671">
        <v>0.19335113673873189</v>
      </c>
      <c r="F1671">
        <v>0.1129495161569664</v>
      </c>
      <c r="G1671">
        <v>0.54004454883326203</v>
      </c>
      <c r="H1671">
        <v>0.83599999999999997</v>
      </c>
      <c r="I1671">
        <v>0</v>
      </c>
    </row>
    <row r="1672" spans="1:9" hidden="1">
      <c r="A1672">
        <v>2022</v>
      </c>
      <c r="B1672" t="s">
        <v>55</v>
      </c>
      <c r="C1672">
        <v>35</v>
      </c>
      <c r="D1672">
        <v>0.20378132249596759</v>
      </c>
      <c r="E1672">
        <v>0.17134067075063941</v>
      </c>
      <c r="F1672">
        <v>0.10808623279138301</v>
      </c>
      <c r="G1672">
        <v>0.51679177396200993</v>
      </c>
      <c r="H1672">
        <v>0.83599999999999997</v>
      </c>
      <c r="I1672">
        <v>3.5204826530669218E-2</v>
      </c>
    </row>
    <row r="1673" spans="1:9" hidden="1">
      <c r="A1673">
        <v>2022</v>
      </c>
      <c r="B1673" t="s">
        <v>52</v>
      </c>
      <c r="C1673">
        <v>36</v>
      </c>
      <c r="D1673">
        <v>0.1161596458242623</v>
      </c>
      <c r="E1673">
        <v>0.30704780509997209</v>
      </c>
      <c r="F1673">
        <v>9.8050079522759473E-2</v>
      </c>
      <c r="G1673">
        <v>0.47874246955300609</v>
      </c>
      <c r="H1673">
        <v>0.84499999999999997</v>
      </c>
      <c r="I1673">
        <v>0</v>
      </c>
    </row>
    <row r="1674" spans="1:9" hidden="1">
      <c r="A1674">
        <v>2022</v>
      </c>
      <c r="B1674" t="s">
        <v>54</v>
      </c>
      <c r="C1674">
        <v>36</v>
      </c>
      <c r="D1674">
        <v>7.9130383080974032E-2</v>
      </c>
      <c r="E1674">
        <v>0.27079565953305751</v>
      </c>
      <c r="F1674">
        <v>0.1124444200792059</v>
      </c>
      <c r="G1674">
        <v>0.53762953730676255</v>
      </c>
      <c r="H1674">
        <v>0.84499999999999997</v>
      </c>
      <c r="I1674">
        <v>0</v>
      </c>
    </row>
    <row r="1675" spans="1:9" hidden="1">
      <c r="A1675">
        <v>2022</v>
      </c>
      <c r="B1675" t="s">
        <v>55</v>
      </c>
      <c r="C1675">
        <v>36</v>
      </c>
      <c r="D1675">
        <v>0.1085265659898722</v>
      </c>
      <c r="E1675">
        <v>0.2481589685532932</v>
      </c>
      <c r="F1675">
        <v>0.1112752190346696</v>
      </c>
      <c r="G1675">
        <v>0.53203924642216505</v>
      </c>
      <c r="H1675">
        <v>0.84499999999999997</v>
      </c>
      <c r="I1675">
        <v>0.16256956844650711</v>
      </c>
    </row>
    <row r="1676" spans="1:9" hidden="1">
      <c r="A1676">
        <v>2022</v>
      </c>
      <c r="B1676" t="s">
        <v>52</v>
      </c>
      <c r="C1676">
        <v>37</v>
      </c>
      <c r="D1676">
        <v>0.17328737687597939</v>
      </c>
      <c r="E1676">
        <v>0.26583257837503799</v>
      </c>
      <c r="F1676">
        <v>9.5345082176404403E-2</v>
      </c>
      <c r="G1676">
        <v>0.46553496257257831</v>
      </c>
      <c r="H1676">
        <v>0.752</v>
      </c>
      <c r="I1676">
        <v>0</v>
      </c>
    </row>
    <row r="1677" spans="1:9" hidden="1">
      <c r="A1677">
        <v>2022</v>
      </c>
      <c r="B1677" t="s">
        <v>54</v>
      </c>
      <c r="C1677">
        <v>37</v>
      </c>
      <c r="D1677">
        <v>0.1198892872232321</v>
      </c>
      <c r="E1677">
        <v>0.2381054668601206</v>
      </c>
      <c r="F1677">
        <v>0.11104876105972671</v>
      </c>
      <c r="G1677">
        <v>0.5309564848569206</v>
      </c>
      <c r="H1677">
        <v>0.752</v>
      </c>
      <c r="I1677">
        <v>0</v>
      </c>
    </row>
    <row r="1678" spans="1:9" hidden="1">
      <c r="A1678">
        <v>2022</v>
      </c>
      <c r="B1678" t="s">
        <v>55</v>
      </c>
      <c r="C1678">
        <v>37</v>
      </c>
      <c r="D1678">
        <v>0.1615263052278858</v>
      </c>
      <c r="E1678">
        <v>0.21435209432342661</v>
      </c>
      <c r="F1678">
        <v>0.1079553958807354</v>
      </c>
      <c r="G1678">
        <v>0.51616620456795215</v>
      </c>
      <c r="H1678">
        <v>0.752</v>
      </c>
      <c r="I1678">
        <v>3.9617982566461873E-2</v>
      </c>
    </row>
    <row r="1679" spans="1:9" hidden="1">
      <c r="A1679">
        <v>2022</v>
      </c>
      <c r="B1679" t="s">
        <v>52</v>
      </c>
      <c r="C1679">
        <v>38</v>
      </c>
      <c r="D1679">
        <v>0.18835330890605481</v>
      </c>
      <c r="E1679">
        <v>0.1646307948929841</v>
      </c>
      <c r="F1679">
        <v>0.10998748194068721</v>
      </c>
      <c r="G1679">
        <v>0.53702841426027392</v>
      </c>
      <c r="H1679">
        <v>0.89200000000000002</v>
      </c>
      <c r="I1679">
        <v>0</v>
      </c>
    </row>
    <row r="1680" spans="1:9" hidden="1">
      <c r="A1680">
        <v>2022</v>
      </c>
      <c r="B1680" t="s">
        <v>54</v>
      </c>
      <c r="C1680">
        <v>38</v>
      </c>
      <c r="D1680">
        <v>0.12796180935244281</v>
      </c>
      <c r="E1680">
        <v>0.14479911449936561</v>
      </c>
      <c r="F1680">
        <v>0.12579180452827951</v>
      </c>
      <c r="G1680">
        <v>0.60144727161991207</v>
      </c>
      <c r="H1680">
        <v>0.89200000000000002</v>
      </c>
      <c r="I1680">
        <v>0</v>
      </c>
    </row>
    <row r="1681" spans="1:9" hidden="1">
      <c r="A1681">
        <v>2022</v>
      </c>
      <c r="B1681" t="s">
        <v>55</v>
      </c>
      <c r="C1681">
        <v>38</v>
      </c>
      <c r="D1681">
        <v>0.17073979717598409</v>
      </c>
      <c r="E1681">
        <v>0.12909688947867201</v>
      </c>
      <c r="F1681">
        <v>0.1211084628684925</v>
      </c>
      <c r="G1681">
        <v>0.57905485047685146</v>
      </c>
      <c r="H1681">
        <v>0.89200000000000002</v>
      </c>
      <c r="I1681">
        <v>2.2910580755492842E-2</v>
      </c>
    </row>
    <row r="1682" spans="1:9" hidden="1">
      <c r="A1682">
        <v>2022</v>
      </c>
      <c r="B1682" t="s">
        <v>52</v>
      </c>
      <c r="C1682">
        <v>39</v>
      </c>
      <c r="D1682">
        <v>0.20337401488777579</v>
      </c>
      <c r="E1682">
        <v>0.31680300683885948</v>
      </c>
      <c r="F1682">
        <v>8.1566034880195384E-2</v>
      </c>
      <c r="G1682">
        <v>0.39825694339316942</v>
      </c>
      <c r="H1682">
        <v>0.83299999999999996</v>
      </c>
      <c r="I1682">
        <v>0</v>
      </c>
    </row>
    <row r="1683" spans="1:9" hidden="1">
      <c r="A1683">
        <v>2022</v>
      </c>
      <c r="B1683" t="s">
        <v>54</v>
      </c>
      <c r="C1683">
        <v>39</v>
      </c>
      <c r="D1683">
        <v>0.14450699760489849</v>
      </c>
      <c r="E1683">
        <v>0.2914274278260946</v>
      </c>
      <c r="F1683">
        <v>9.7567400906352714E-2</v>
      </c>
      <c r="G1683">
        <v>0.46649817366265411</v>
      </c>
      <c r="H1683">
        <v>0.83299999999999996</v>
      </c>
      <c r="I1683">
        <v>0</v>
      </c>
    </row>
    <row r="1684" spans="1:9" hidden="1">
      <c r="A1684">
        <v>2022</v>
      </c>
      <c r="B1684" t="s">
        <v>55</v>
      </c>
      <c r="C1684">
        <v>39</v>
      </c>
      <c r="D1684">
        <v>0.19364768603604379</v>
      </c>
      <c r="E1684">
        <v>0.26094521680448413</v>
      </c>
      <c r="F1684">
        <v>9.4340011702341825E-2</v>
      </c>
      <c r="G1684">
        <v>0.45106708545713009</v>
      </c>
      <c r="H1684">
        <v>0.83299999999999996</v>
      </c>
      <c r="I1684">
        <v>4.4194353326582003E-2</v>
      </c>
    </row>
    <row r="1685" spans="1:9" hidden="1">
      <c r="A1685">
        <v>2022</v>
      </c>
      <c r="B1685" t="s">
        <v>52</v>
      </c>
      <c r="C1685">
        <v>40</v>
      </c>
      <c r="D1685">
        <v>0.1193511160863471</v>
      </c>
      <c r="E1685">
        <v>0.13375376323297061</v>
      </c>
      <c r="F1685">
        <v>6.5084590959683969E-2</v>
      </c>
      <c r="G1685">
        <v>0.68181052972099854</v>
      </c>
      <c r="H1685">
        <v>0.83300000000000018</v>
      </c>
      <c r="I1685">
        <v>0</v>
      </c>
    </row>
    <row r="1686" spans="1:9" hidden="1">
      <c r="A1686">
        <v>2022</v>
      </c>
      <c r="B1686" t="s">
        <v>54</v>
      </c>
      <c r="C1686">
        <v>40</v>
      </c>
      <c r="D1686">
        <v>9.221746811723705E-2</v>
      </c>
      <c r="E1686">
        <v>0.1239109201656341</v>
      </c>
      <c r="F1686">
        <v>7.2169352131519635E-2</v>
      </c>
      <c r="G1686">
        <v>0.71170225958560929</v>
      </c>
      <c r="H1686">
        <v>0.83300000000000018</v>
      </c>
      <c r="I1686">
        <v>0</v>
      </c>
    </row>
    <row r="1687" spans="1:9" hidden="1">
      <c r="A1687">
        <v>2022</v>
      </c>
      <c r="B1687" t="s">
        <v>55</v>
      </c>
      <c r="C1687">
        <v>40</v>
      </c>
      <c r="D1687">
        <v>0.11333635873264671</v>
      </c>
      <c r="E1687">
        <v>0.1132565781399421</v>
      </c>
      <c r="F1687">
        <v>7.0359281009315211E-2</v>
      </c>
      <c r="G1687">
        <v>0.70304778211809604</v>
      </c>
      <c r="H1687">
        <v>0.83300000000000018</v>
      </c>
      <c r="I1687">
        <v>9.9095887875268476E-2</v>
      </c>
    </row>
    <row r="1688" spans="1:9" hidden="1">
      <c r="A1688">
        <v>2022</v>
      </c>
      <c r="B1688" t="s">
        <v>52</v>
      </c>
      <c r="C1688">
        <v>41</v>
      </c>
      <c r="D1688">
        <v>0.18855135875060741</v>
      </c>
      <c r="E1688">
        <v>0.1176301087388619</v>
      </c>
      <c r="F1688">
        <v>0.11794355248872281</v>
      </c>
      <c r="G1688">
        <v>0.57587498002180781</v>
      </c>
      <c r="H1688">
        <v>0.78799999999999992</v>
      </c>
      <c r="I1688">
        <v>0</v>
      </c>
    </row>
    <row r="1689" spans="1:9" hidden="1">
      <c r="A1689">
        <v>2022</v>
      </c>
      <c r="B1689" t="s">
        <v>54</v>
      </c>
      <c r="C1689">
        <v>41</v>
      </c>
      <c r="D1689">
        <v>0.12665235586435949</v>
      </c>
      <c r="E1689">
        <v>0.10229391901362329</v>
      </c>
      <c r="F1689">
        <v>0.13337050036566811</v>
      </c>
      <c r="G1689">
        <v>0.63768322475634898</v>
      </c>
      <c r="H1689">
        <v>0.78799999999999992</v>
      </c>
      <c r="I1689">
        <v>0</v>
      </c>
    </row>
    <row r="1690" spans="1:9" hidden="1">
      <c r="A1690">
        <v>2022</v>
      </c>
      <c r="B1690" t="s">
        <v>55</v>
      </c>
      <c r="C1690">
        <v>41</v>
      </c>
      <c r="D1690">
        <v>0.16856438360002321</v>
      </c>
      <c r="E1690">
        <v>9.0969926743854665E-2</v>
      </c>
      <c r="F1690">
        <v>0.12807963481068541</v>
      </c>
      <c r="G1690">
        <v>0.61238605484543673</v>
      </c>
      <c r="H1690">
        <v>0.78799999999999992</v>
      </c>
      <c r="I1690">
        <v>4.8558640802914929E-2</v>
      </c>
    </row>
    <row r="1691" spans="1:9" hidden="1">
      <c r="A1691">
        <v>2022</v>
      </c>
      <c r="B1691" t="s">
        <v>52</v>
      </c>
      <c r="C1691">
        <v>42</v>
      </c>
      <c r="D1691">
        <v>0.1397649895640114</v>
      </c>
      <c r="E1691">
        <v>0.26703172378103862</v>
      </c>
      <c r="F1691">
        <v>0.1008397725020542</v>
      </c>
      <c r="G1691">
        <v>0.49236351415289581</v>
      </c>
      <c r="H1691">
        <v>0.80244186046511645</v>
      </c>
      <c r="I1691">
        <v>0</v>
      </c>
    </row>
    <row r="1692" spans="1:9" hidden="1">
      <c r="A1692">
        <v>2022</v>
      </c>
      <c r="B1692" t="s">
        <v>54</v>
      </c>
      <c r="C1692">
        <v>42</v>
      </c>
      <c r="D1692">
        <v>9.5278994176382956E-2</v>
      </c>
      <c r="E1692">
        <v>0.2356727336513175</v>
      </c>
      <c r="F1692">
        <v>0.1157264402221579</v>
      </c>
      <c r="G1692">
        <v>0.55332183195014151</v>
      </c>
      <c r="H1692">
        <v>0.80244186046511645</v>
      </c>
      <c r="I1692">
        <v>0</v>
      </c>
    </row>
    <row r="1693" spans="1:9" hidden="1">
      <c r="A1693">
        <v>2022</v>
      </c>
      <c r="B1693" t="s">
        <v>55</v>
      </c>
      <c r="C1693">
        <v>42</v>
      </c>
      <c r="D1693">
        <v>0.12954231739154809</v>
      </c>
      <c r="E1693">
        <v>0.21410130817463749</v>
      </c>
      <c r="F1693">
        <v>0.11353110065395371</v>
      </c>
      <c r="G1693">
        <v>0.54282527377986067</v>
      </c>
      <c r="H1693">
        <v>0.80244186046511645</v>
      </c>
      <c r="I1693">
        <v>5.2984022303206292E-2</v>
      </c>
    </row>
    <row r="1694" spans="1:9" hidden="1">
      <c r="A1694">
        <v>2022</v>
      </c>
      <c r="B1694" t="s">
        <v>52</v>
      </c>
      <c r="C1694">
        <v>44</v>
      </c>
      <c r="D1694">
        <v>0.1734534523062353</v>
      </c>
      <c r="E1694">
        <v>0.1835345702790534</v>
      </c>
      <c r="F1694">
        <v>0.10930684805243129</v>
      </c>
      <c r="G1694">
        <v>0.53370512936227998</v>
      </c>
      <c r="H1694">
        <v>0.91700000000000004</v>
      </c>
      <c r="I1694">
        <v>0</v>
      </c>
    </row>
    <row r="1695" spans="1:9" hidden="1">
      <c r="A1695">
        <v>2022</v>
      </c>
      <c r="B1695" t="s">
        <v>54</v>
      </c>
      <c r="C1695">
        <v>44</v>
      </c>
      <c r="D1695">
        <v>0.1176036336425746</v>
      </c>
      <c r="E1695">
        <v>0.16110290969513311</v>
      </c>
      <c r="F1695">
        <v>0.1247633804120576</v>
      </c>
      <c r="G1695">
        <v>0.5965300762502348</v>
      </c>
      <c r="H1695">
        <v>0.91700000000000004</v>
      </c>
      <c r="I1695">
        <v>0</v>
      </c>
    </row>
    <row r="1696" spans="1:9" hidden="1">
      <c r="A1696">
        <v>2022</v>
      </c>
      <c r="B1696" t="s">
        <v>55</v>
      </c>
      <c r="C1696">
        <v>44</v>
      </c>
      <c r="D1696">
        <v>0.15770888355924681</v>
      </c>
      <c r="E1696">
        <v>0.1443558155160983</v>
      </c>
      <c r="F1696">
        <v>0.1207230796951978</v>
      </c>
      <c r="G1696">
        <v>0.57721222122945715</v>
      </c>
      <c r="H1696">
        <v>0.91700000000000004</v>
      </c>
      <c r="I1696">
        <v>2.5495328493892459E-2</v>
      </c>
    </row>
    <row r="1697" spans="1:9" hidden="1">
      <c r="A1697">
        <v>2022</v>
      </c>
      <c r="B1697" t="s">
        <v>52</v>
      </c>
      <c r="C1697">
        <v>45</v>
      </c>
      <c r="D1697">
        <v>0.1210802260383522</v>
      </c>
      <c r="E1697">
        <v>0.1239105102451729</v>
      </c>
      <c r="F1697">
        <v>6.6463929807235547E-2</v>
      </c>
      <c r="G1697">
        <v>0.68854533390923933</v>
      </c>
      <c r="H1697">
        <v>0.90714285714285692</v>
      </c>
      <c r="I1697">
        <v>0</v>
      </c>
    </row>
    <row r="1698" spans="1:9" hidden="1">
      <c r="A1698">
        <v>2022</v>
      </c>
      <c r="B1698" t="s">
        <v>54</v>
      </c>
      <c r="C1698">
        <v>45</v>
      </c>
      <c r="D1698">
        <v>9.3175034293916909E-2</v>
      </c>
      <c r="E1698">
        <v>0.11463149268041981</v>
      </c>
      <c r="F1698">
        <v>7.3608798917821447E-2</v>
      </c>
      <c r="G1698">
        <v>0.71858467410784177</v>
      </c>
      <c r="H1698">
        <v>0.90714285714285692</v>
      </c>
      <c r="I1698">
        <v>0</v>
      </c>
    </row>
    <row r="1699" spans="1:9" hidden="1">
      <c r="A1699">
        <v>2022</v>
      </c>
      <c r="B1699" t="s">
        <v>55</v>
      </c>
      <c r="C1699">
        <v>45</v>
      </c>
      <c r="D1699">
        <v>0.1144084382848143</v>
      </c>
      <c r="E1699">
        <v>0.1048149395080426</v>
      </c>
      <c r="F1699">
        <v>7.1634006427161667E-2</v>
      </c>
      <c r="G1699">
        <v>0.70914261577998172</v>
      </c>
      <c r="H1699">
        <v>0.90714285714285692</v>
      </c>
      <c r="I1699">
        <v>0.1017563967865721</v>
      </c>
    </row>
    <row r="1700" spans="1:9" hidden="1">
      <c r="A1700">
        <v>2022</v>
      </c>
      <c r="B1700" t="s">
        <v>52</v>
      </c>
      <c r="C1700">
        <v>46</v>
      </c>
      <c r="D1700">
        <v>0.17720916274751261</v>
      </c>
      <c r="E1700">
        <v>0.33822966258904402</v>
      </c>
      <c r="F1700">
        <v>8.2371490036622252E-2</v>
      </c>
      <c r="G1700">
        <v>0.40218968462682131</v>
      </c>
      <c r="H1700">
        <v>0.872</v>
      </c>
      <c r="I1700">
        <v>0</v>
      </c>
    </row>
    <row r="1701" spans="1:9" hidden="1">
      <c r="A1701">
        <v>2022</v>
      </c>
      <c r="B1701" t="s">
        <v>54</v>
      </c>
      <c r="C1701">
        <v>46</v>
      </c>
      <c r="D1701">
        <v>0.12507894853491991</v>
      </c>
      <c r="E1701">
        <v>0.30907042767192189</v>
      </c>
      <c r="F1701">
        <v>9.7876163967142951E-2</v>
      </c>
      <c r="G1701">
        <v>0.46797445982601499</v>
      </c>
      <c r="H1701">
        <v>0.872</v>
      </c>
      <c r="I1701">
        <v>0</v>
      </c>
    </row>
    <row r="1702" spans="1:9" hidden="1">
      <c r="A1702">
        <v>2022</v>
      </c>
      <c r="B1702" t="s">
        <v>55</v>
      </c>
      <c r="C1702">
        <v>46</v>
      </c>
      <c r="D1702">
        <v>0.16905179856453459</v>
      </c>
      <c r="E1702">
        <v>0.27911842794963843</v>
      </c>
      <c r="F1702">
        <v>9.5450953167798253E-2</v>
      </c>
      <c r="G1702">
        <v>0.45637882031802868</v>
      </c>
      <c r="H1702">
        <v>0.872</v>
      </c>
      <c r="I1702">
        <v>1.060430851696488E-2</v>
      </c>
    </row>
    <row r="1703" spans="1:9" hidden="1">
      <c r="A1703">
        <v>2022</v>
      </c>
      <c r="B1703" t="s">
        <v>52</v>
      </c>
      <c r="C1703">
        <v>47</v>
      </c>
      <c r="D1703">
        <v>0.20978587898073359</v>
      </c>
      <c r="E1703">
        <v>0.21304484639908641</v>
      </c>
      <c r="F1703">
        <v>9.8114119825719839E-2</v>
      </c>
      <c r="G1703">
        <v>0.47905515479446031</v>
      </c>
      <c r="H1703">
        <v>0.60799999999999998</v>
      </c>
      <c r="I1703">
        <v>0</v>
      </c>
    </row>
    <row r="1704" spans="1:9" hidden="1">
      <c r="A1704">
        <v>2022</v>
      </c>
      <c r="B1704" t="s">
        <v>54</v>
      </c>
      <c r="C1704">
        <v>47</v>
      </c>
      <c r="D1704">
        <v>0.14563382691290891</v>
      </c>
      <c r="E1704">
        <v>0.19147177166712209</v>
      </c>
      <c r="F1704">
        <v>0.1146619945231321</v>
      </c>
      <c r="G1704">
        <v>0.54823240689683694</v>
      </c>
      <c r="H1704">
        <v>0.60799999999999998</v>
      </c>
      <c r="I1704">
        <v>0</v>
      </c>
    </row>
    <row r="1705" spans="1:9" hidden="1">
      <c r="A1705">
        <v>2022</v>
      </c>
      <c r="B1705" t="s">
        <v>55</v>
      </c>
      <c r="C1705">
        <v>47</v>
      </c>
      <c r="D1705">
        <v>0.19369163914987081</v>
      </c>
      <c r="E1705">
        <v>0.17015662063654799</v>
      </c>
      <c r="F1705">
        <v>0.1100362700243093</v>
      </c>
      <c r="G1705">
        <v>0.52611547018927185</v>
      </c>
      <c r="H1705">
        <v>0.60799999999999998</v>
      </c>
      <c r="I1705">
        <v>3.071196141427265E-2</v>
      </c>
    </row>
    <row r="1706" spans="1:9" hidden="1">
      <c r="A1706">
        <v>2022</v>
      </c>
      <c r="B1706" t="s">
        <v>52</v>
      </c>
      <c r="C1706">
        <v>48</v>
      </c>
      <c r="D1706">
        <v>0.22486695889130709</v>
      </c>
      <c r="E1706">
        <v>0.24371717887758099</v>
      </c>
      <c r="F1706">
        <v>9.0336408878561827E-2</v>
      </c>
      <c r="G1706">
        <v>0.44107945335255</v>
      </c>
      <c r="H1706">
        <v>0.72499999999999998</v>
      </c>
      <c r="I1706">
        <v>0</v>
      </c>
    </row>
    <row r="1707" spans="1:9" hidden="1">
      <c r="A1707">
        <v>2022</v>
      </c>
      <c r="B1707" t="s">
        <v>54</v>
      </c>
      <c r="C1707">
        <v>48</v>
      </c>
      <c r="D1707">
        <v>0.15840207890497571</v>
      </c>
      <c r="E1707">
        <v>0.22226397936732739</v>
      </c>
      <c r="F1707">
        <v>0.1071272662467108</v>
      </c>
      <c r="G1707">
        <v>0.51220667548098608</v>
      </c>
      <c r="H1707">
        <v>0.72499999999999998</v>
      </c>
      <c r="I1707">
        <v>0</v>
      </c>
    </row>
    <row r="1708" spans="1:9" hidden="1">
      <c r="A1708">
        <v>2022</v>
      </c>
      <c r="B1708" t="s">
        <v>55</v>
      </c>
      <c r="C1708">
        <v>48</v>
      </c>
      <c r="D1708">
        <v>0.2101389417225758</v>
      </c>
      <c r="E1708">
        <v>0.19701996279161529</v>
      </c>
      <c r="F1708">
        <v>0.1025447526756465</v>
      </c>
      <c r="G1708">
        <v>0.49029634281016238</v>
      </c>
      <c r="H1708">
        <v>0.72499999999999998</v>
      </c>
      <c r="I1708">
        <v>8.7283649377389222E-2</v>
      </c>
    </row>
    <row r="1709" spans="1:9" hidden="1">
      <c r="A1709">
        <v>2022</v>
      </c>
      <c r="B1709" t="s">
        <v>52</v>
      </c>
      <c r="C1709">
        <v>49</v>
      </c>
      <c r="D1709">
        <v>0.24300920049999261</v>
      </c>
      <c r="E1709">
        <v>0.28391436949169457</v>
      </c>
      <c r="F1709">
        <v>8.0419176109303783E-2</v>
      </c>
      <c r="G1709">
        <v>0.39265725389900918</v>
      </c>
      <c r="H1709">
        <v>0.91200000000000003</v>
      </c>
      <c r="I1709">
        <v>0</v>
      </c>
    </row>
    <row r="1710" spans="1:9" hidden="1">
      <c r="A1710">
        <v>2022</v>
      </c>
      <c r="B1710" t="s">
        <v>54</v>
      </c>
      <c r="C1710">
        <v>49</v>
      </c>
      <c r="D1710">
        <v>0.17441782482153509</v>
      </c>
      <c r="E1710">
        <v>0.26381727842027691</v>
      </c>
      <c r="F1710">
        <v>9.7169448674476078E-2</v>
      </c>
      <c r="G1710">
        <v>0.46459544808371189</v>
      </c>
      <c r="H1710">
        <v>0.91200000000000003</v>
      </c>
      <c r="I1710">
        <v>0</v>
      </c>
    </row>
    <row r="1711" spans="1:9" hidden="1">
      <c r="A1711">
        <v>2022</v>
      </c>
      <c r="B1711" t="s">
        <v>55</v>
      </c>
      <c r="C1711">
        <v>49</v>
      </c>
      <c r="D1711">
        <v>0.23069957811549699</v>
      </c>
      <c r="E1711">
        <v>0.23316032576635851</v>
      </c>
      <c r="F1711">
        <v>9.2737082456944023E-2</v>
      </c>
      <c r="G1711">
        <v>0.44340301366120061</v>
      </c>
      <c r="H1711">
        <v>0.91200000000000003</v>
      </c>
      <c r="I1711">
        <v>5.704260038962515E-2</v>
      </c>
    </row>
    <row r="1712" spans="1:9" hidden="1">
      <c r="A1712">
        <v>2022</v>
      </c>
      <c r="B1712" t="s">
        <v>52</v>
      </c>
      <c r="C1712">
        <v>50</v>
      </c>
      <c r="D1712">
        <v>0.18263395811700639</v>
      </c>
      <c r="E1712">
        <v>0.25372445956771678</v>
      </c>
      <c r="F1712">
        <v>9.581452128135487E-2</v>
      </c>
      <c r="G1712">
        <v>0.46782706103392202</v>
      </c>
      <c r="H1712">
        <v>0.80244186046511645</v>
      </c>
      <c r="I1712">
        <v>0</v>
      </c>
    </row>
    <row r="1713" spans="1:9" hidden="1">
      <c r="A1713">
        <v>2022</v>
      </c>
      <c r="B1713" t="s">
        <v>54</v>
      </c>
      <c r="C1713">
        <v>50</v>
      </c>
      <c r="D1713">
        <v>0.12650980401148701</v>
      </c>
      <c r="E1713">
        <v>0.22753735237841011</v>
      </c>
      <c r="F1713">
        <v>0.1117315838805816</v>
      </c>
      <c r="G1713">
        <v>0.53422125972952117</v>
      </c>
      <c r="H1713">
        <v>0.80244186046511645</v>
      </c>
      <c r="I1713">
        <v>0</v>
      </c>
    </row>
    <row r="1714" spans="1:9" hidden="1">
      <c r="A1714">
        <v>2022</v>
      </c>
      <c r="B1714" t="s">
        <v>55</v>
      </c>
      <c r="C1714">
        <v>50</v>
      </c>
      <c r="D1714">
        <v>0.16989502901219131</v>
      </c>
      <c r="E1714">
        <v>0.2041759912764238</v>
      </c>
      <c r="F1714">
        <v>0.1082680214070284</v>
      </c>
      <c r="G1714">
        <v>0.51766095830435643</v>
      </c>
      <c r="H1714">
        <v>0.80244186046511645</v>
      </c>
      <c r="I1714">
        <v>2.9473633719482781E-2</v>
      </c>
    </row>
    <row r="1715" spans="1:9" hidden="1">
      <c r="A1715">
        <v>2022</v>
      </c>
      <c r="B1715" t="s">
        <v>52</v>
      </c>
      <c r="C1715">
        <v>51</v>
      </c>
      <c r="D1715">
        <v>0.16677597656991661</v>
      </c>
      <c r="E1715">
        <v>0.35356948616348949</v>
      </c>
      <c r="F1715">
        <v>8.1537401268101689E-2</v>
      </c>
      <c r="G1715">
        <v>0.3981171359984923</v>
      </c>
      <c r="H1715">
        <v>0.76</v>
      </c>
      <c r="I1715">
        <v>0</v>
      </c>
    </row>
    <row r="1716" spans="1:9" hidden="1">
      <c r="A1716">
        <v>2022</v>
      </c>
      <c r="B1716" t="s">
        <v>54</v>
      </c>
      <c r="C1716">
        <v>51</v>
      </c>
      <c r="D1716">
        <v>0.1176063105115326</v>
      </c>
      <c r="E1716">
        <v>0.32278966668113218</v>
      </c>
      <c r="F1716">
        <v>9.6795678558772691E-2</v>
      </c>
      <c r="G1716">
        <v>0.46280834424856238</v>
      </c>
      <c r="H1716">
        <v>0.76</v>
      </c>
      <c r="I1716">
        <v>0</v>
      </c>
    </row>
    <row r="1717" spans="1:9" hidden="1">
      <c r="A1717">
        <v>2022</v>
      </c>
      <c r="B1717" t="s">
        <v>55</v>
      </c>
      <c r="C1717">
        <v>51</v>
      </c>
      <c r="D1717">
        <v>0.1595586903070941</v>
      </c>
      <c r="E1717">
        <v>0.29262063200030952</v>
      </c>
      <c r="F1717">
        <v>9.4757492913945737E-2</v>
      </c>
      <c r="G1717">
        <v>0.45306318477865071</v>
      </c>
      <c r="H1717">
        <v>0.76</v>
      </c>
      <c r="I1717">
        <v>1.855953503519274E-2</v>
      </c>
    </row>
    <row r="1718" spans="1:9" hidden="1">
      <c r="A1718">
        <v>2022</v>
      </c>
      <c r="B1718" t="s">
        <v>52</v>
      </c>
      <c r="C1718">
        <v>53</v>
      </c>
      <c r="D1718">
        <v>0.1838101620060669</v>
      </c>
      <c r="E1718">
        <v>0.1539179605787038</v>
      </c>
      <c r="F1718">
        <v>0.1125808756550368</v>
      </c>
      <c r="G1718">
        <v>0.5496910017601927</v>
      </c>
      <c r="H1718">
        <v>0.91700000000000004</v>
      </c>
      <c r="I1718">
        <v>0</v>
      </c>
    </row>
    <row r="1719" spans="1:9" hidden="1">
      <c r="A1719">
        <v>2022</v>
      </c>
      <c r="B1719" t="s">
        <v>54</v>
      </c>
      <c r="C1719">
        <v>53</v>
      </c>
      <c r="D1719">
        <v>0.1242987380081155</v>
      </c>
      <c r="E1719">
        <v>0.13475168809352689</v>
      </c>
      <c r="F1719">
        <v>0.1281633331074491</v>
      </c>
      <c r="G1719">
        <v>0.61278624079090849</v>
      </c>
      <c r="H1719">
        <v>0.91700000000000004</v>
      </c>
      <c r="I1719">
        <v>0</v>
      </c>
    </row>
    <row r="1720" spans="1:9" hidden="1">
      <c r="A1720">
        <v>2022</v>
      </c>
      <c r="B1720" t="s">
        <v>55</v>
      </c>
      <c r="C1720">
        <v>53</v>
      </c>
      <c r="D1720">
        <v>0.1659592729192268</v>
      </c>
      <c r="E1720">
        <v>0.1202166169108682</v>
      </c>
      <c r="F1720">
        <v>0.12347139459234489</v>
      </c>
      <c r="G1720">
        <v>0.59035271557756008</v>
      </c>
      <c r="H1720">
        <v>0.91700000000000004</v>
      </c>
      <c r="I1720">
        <v>0.1270136064265176</v>
      </c>
    </row>
    <row r="1721" spans="1:9" hidden="1">
      <c r="A1721">
        <v>2022</v>
      </c>
      <c r="B1721" t="s">
        <v>52</v>
      </c>
      <c r="C1721">
        <v>54</v>
      </c>
      <c r="D1721">
        <v>0.2406301516101117</v>
      </c>
      <c r="E1721">
        <v>0.27260817826998762</v>
      </c>
      <c r="F1721">
        <v>8.2745556509638968E-2</v>
      </c>
      <c r="G1721">
        <v>0.40401611361026168</v>
      </c>
      <c r="H1721">
        <v>0.77599999999999991</v>
      </c>
      <c r="I1721">
        <v>0</v>
      </c>
    </row>
    <row r="1722" spans="1:9" hidden="1">
      <c r="A1722">
        <v>2022</v>
      </c>
      <c r="B1722" t="s">
        <v>54</v>
      </c>
      <c r="C1722">
        <v>54</v>
      </c>
      <c r="D1722">
        <v>0.17201578246094351</v>
      </c>
      <c r="E1722">
        <v>0.25229279255194409</v>
      </c>
      <c r="F1722">
        <v>9.9578344420300169E-2</v>
      </c>
      <c r="G1722">
        <v>0.47611308056681217</v>
      </c>
      <c r="H1722">
        <v>0.77599999999999991</v>
      </c>
      <c r="I1722">
        <v>0</v>
      </c>
    </row>
    <row r="1723" spans="1:9" hidden="1">
      <c r="A1723">
        <v>2022</v>
      </c>
      <c r="B1723" t="s">
        <v>55</v>
      </c>
      <c r="C1723">
        <v>54</v>
      </c>
      <c r="D1723">
        <v>0.2275386256240097</v>
      </c>
      <c r="E1723">
        <v>0.22299091137815261</v>
      </c>
      <c r="F1723">
        <v>9.5042859140042527E-2</v>
      </c>
      <c r="G1723">
        <v>0.45442760385779513</v>
      </c>
      <c r="H1723">
        <v>0.77599999999999991</v>
      </c>
      <c r="I1723">
        <v>1.89707337227666E-2</v>
      </c>
    </row>
    <row r="1724" spans="1:9" hidden="1">
      <c r="A1724">
        <v>2022</v>
      </c>
      <c r="B1724" t="s">
        <v>52</v>
      </c>
      <c r="C1724">
        <v>55</v>
      </c>
      <c r="D1724">
        <v>0.1910716780780628</v>
      </c>
      <c r="E1724">
        <v>0.19190914947235399</v>
      </c>
      <c r="F1724">
        <v>0.1048882809299292</v>
      </c>
      <c r="G1724">
        <v>0.51213089151965396</v>
      </c>
      <c r="H1724">
        <v>0.83499999999999996</v>
      </c>
      <c r="I1724">
        <v>0</v>
      </c>
    </row>
    <row r="1725" spans="1:9" hidden="1">
      <c r="A1725">
        <v>2022</v>
      </c>
      <c r="B1725" t="s">
        <v>54</v>
      </c>
      <c r="C1725">
        <v>55</v>
      </c>
      <c r="D1725">
        <v>0.13083919292197699</v>
      </c>
      <c r="E1725">
        <v>0.1701315787549407</v>
      </c>
      <c r="F1725">
        <v>0.1209122982149175</v>
      </c>
      <c r="G1725">
        <v>0.57811693010816478</v>
      </c>
      <c r="H1725">
        <v>0.83499999999999996</v>
      </c>
      <c r="I1725">
        <v>0</v>
      </c>
    </row>
    <row r="1726" spans="1:9" hidden="1">
      <c r="A1726">
        <v>2022</v>
      </c>
      <c r="B1726" t="s">
        <v>55</v>
      </c>
      <c r="C1726">
        <v>55</v>
      </c>
      <c r="D1726">
        <v>0.17470748949855511</v>
      </c>
      <c r="E1726">
        <v>0.15179381706742601</v>
      </c>
      <c r="F1726">
        <v>0.1164962373078533</v>
      </c>
      <c r="G1726">
        <v>0.5570024561261655</v>
      </c>
      <c r="H1726">
        <v>0.83499999999999996</v>
      </c>
      <c r="I1726">
        <v>2.881122077149768E-2</v>
      </c>
    </row>
    <row r="1727" spans="1:9" hidden="1">
      <c r="A1727">
        <v>2022</v>
      </c>
      <c r="B1727" t="s">
        <v>52</v>
      </c>
      <c r="C1727">
        <v>56</v>
      </c>
      <c r="D1727">
        <v>0.18808140388557881</v>
      </c>
      <c r="E1727">
        <v>0.1688664180626715</v>
      </c>
      <c r="F1727">
        <v>0.10931368183637109</v>
      </c>
      <c r="G1727">
        <v>0.5337384962153785</v>
      </c>
      <c r="H1727">
        <v>0.9</v>
      </c>
      <c r="I1727">
        <v>0</v>
      </c>
    </row>
    <row r="1728" spans="1:9" hidden="1">
      <c r="A1728">
        <v>2022</v>
      </c>
      <c r="B1728" t="s">
        <v>54</v>
      </c>
      <c r="C1728">
        <v>56</v>
      </c>
      <c r="D1728">
        <v>0.1278940451204621</v>
      </c>
      <c r="E1728">
        <v>0.14866045921151211</v>
      </c>
      <c r="F1728">
        <v>0.12513562233197789</v>
      </c>
      <c r="G1728">
        <v>0.59830987333604801</v>
      </c>
      <c r="H1728">
        <v>0.9</v>
      </c>
      <c r="I1728">
        <v>0</v>
      </c>
    </row>
    <row r="1729" spans="1:9" hidden="1">
      <c r="A1729">
        <v>2022</v>
      </c>
      <c r="B1729" t="s">
        <v>55</v>
      </c>
      <c r="C1729">
        <v>56</v>
      </c>
      <c r="D1729">
        <v>0.17070061413702031</v>
      </c>
      <c r="E1729">
        <v>0.1325792974305712</v>
      </c>
      <c r="F1729">
        <v>0.1205128822824094</v>
      </c>
      <c r="G1729">
        <v>0.57620720614999899</v>
      </c>
      <c r="H1729">
        <v>0.9</v>
      </c>
      <c r="I1729">
        <v>1.5300078027642159E-2</v>
      </c>
    </row>
    <row r="1730" spans="1:9" hidden="1">
      <c r="A1730">
        <v>2023</v>
      </c>
      <c r="B1730" t="s">
        <v>52</v>
      </c>
      <c r="C1730">
        <v>4013</v>
      </c>
      <c r="D1730">
        <v>9.3099880058865242E-2</v>
      </c>
      <c r="E1730">
        <v>0.11642351495855489</v>
      </c>
      <c r="F1730">
        <v>5.7022703338028342E-2</v>
      </c>
      <c r="G1730">
        <v>0.73345390164455149</v>
      </c>
      <c r="H1730">
        <v>0.90784053156146205</v>
      </c>
      <c r="I1730">
        <v>0</v>
      </c>
    </row>
    <row r="1731" spans="1:9" hidden="1">
      <c r="A1731">
        <v>2023</v>
      </c>
      <c r="B1731" t="s">
        <v>54</v>
      </c>
      <c r="C1731">
        <v>4013</v>
      </c>
      <c r="D1731">
        <v>7.6151821547566806E-2</v>
      </c>
      <c r="E1731">
        <v>0.1091872937801379</v>
      </c>
      <c r="F1731">
        <v>6.1640456005745789E-2</v>
      </c>
      <c r="G1731">
        <v>0.75302042866654939</v>
      </c>
      <c r="H1731">
        <v>0.90784053156146205</v>
      </c>
      <c r="I1731">
        <v>0</v>
      </c>
    </row>
    <row r="1732" spans="1:9" hidden="1">
      <c r="A1732">
        <v>2023</v>
      </c>
      <c r="B1732" t="s">
        <v>55</v>
      </c>
      <c r="C1732">
        <v>4013</v>
      </c>
      <c r="D1732">
        <v>8.9854521129985321E-2</v>
      </c>
      <c r="E1732">
        <v>0.101255341714652</v>
      </c>
      <c r="F1732">
        <v>6.0642279797342921E-2</v>
      </c>
      <c r="G1732">
        <v>0.74824785735801991</v>
      </c>
      <c r="H1732">
        <v>0.90784053156146205</v>
      </c>
      <c r="I1732">
        <v>0.1173161601516796</v>
      </c>
    </row>
    <row r="1733" spans="1:9" hidden="1">
      <c r="A1733">
        <v>2023</v>
      </c>
      <c r="B1733" t="s">
        <v>52</v>
      </c>
      <c r="C1733">
        <v>6001</v>
      </c>
      <c r="D1733">
        <v>8.7111322328791874E-2</v>
      </c>
      <c r="E1733">
        <v>0.1066646704941431</v>
      </c>
      <c r="F1733">
        <v>5.9699634654010569E-2</v>
      </c>
      <c r="G1733">
        <v>0.74652437252305459</v>
      </c>
      <c r="H1733">
        <v>0.9237142857142856</v>
      </c>
      <c r="I1733">
        <v>0</v>
      </c>
    </row>
    <row r="1734" spans="1:9" hidden="1">
      <c r="A1734">
        <v>2023</v>
      </c>
      <c r="B1734" t="s">
        <v>54</v>
      </c>
      <c r="C1734">
        <v>6001</v>
      </c>
      <c r="D1734">
        <v>7.1280108888167826E-2</v>
      </c>
      <c r="E1734">
        <v>9.9090286041246811E-2</v>
      </c>
      <c r="F1734">
        <v>6.4229621538974768E-2</v>
      </c>
      <c r="G1734">
        <v>0.76539998353161076</v>
      </c>
      <c r="H1734">
        <v>0.9237142857142856</v>
      </c>
      <c r="I1734">
        <v>0</v>
      </c>
    </row>
    <row r="1735" spans="1:9" hidden="1">
      <c r="A1735">
        <v>2023</v>
      </c>
      <c r="B1735" t="s">
        <v>55</v>
      </c>
      <c r="C1735">
        <v>6001</v>
      </c>
      <c r="D1735">
        <v>8.3515125228182982E-2</v>
      </c>
      <c r="E1735">
        <v>9.2446729268476552E-2</v>
      </c>
      <c r="F1735">
        <v>6.3262457078236536E-2</v>
      </c>
      <c r="G1735">
        <v>0.76077568842510368</v>
      </c>
      <c r="H1735">
        <v>0.9237142857142856</v>
      </c>
      <c r="I1735">
        <v>0.12064592810281401</v>
      </c>
    </row>
    <row r="1736" spans="1:9" hidden="1">
      <c r="A1736">
        <v>2023</v>
      </c>
      <c r="B1736" t="s">
        <v>52</v>
      </c>
      <c r="C1736">
        <v>6037</v>
      </c>
      <c r="D1736">
        <v>7.3506058067714888E-2</v>
      </c>
      <c r="E1736">
        <v>0.1189010578210887</v>
      </c>
      <c r="F1736">
        <v>5.9932332688101907E-2</v>
      </c>
      <c r="G1736">
        <v>0.74766055142309451</v>
      </c>
      <c r="H1736">
        <v>0.87828571428571411</v>
      </c>
      <c r="I1736">
        <v>0</v>
      </c>
    </row>
    <row r="1737" spans="1:9" hidden="1">
      <c r="A1737">
        <v>2023</v>
      </c>
      <c r="B1737" t="s">
        <v>54</v>
      </c>
      <c r="C1737">
        <v>6037</v>
      </c>
      <c r="D1737">
        <v>6.1583497885252511E-2</v>
      </c>
      <c r="E1737">
        <v>0.1092315200290814</v>
      </c>
      <c r="F1737">
        <v>6.4152714329994823E-2</v>
      </c>
      <c r="G1737">
        <v>0.76503226775567124</v>
      </c>
      <c r="H1737">
        <v>0.87828571428571411</v>
      </c>
      <c r="I1737">
        <v>0</v>
      </c>
    </row>
    <row r="1738" spans="1:9" hidden="1">
      <c r="A1738">
        <v>2023</v>
      </c>
      <c r="B1738" t="s">
        <v>55</v>
      </c>
      <c r="C1738">
        <v>6037</v>
      </c>
      <c r="D1738">
        <v>7.1021096237819201E-2</v>
      </c>
      <c r="E1738">
        <v>0.1026010542699804</v>
      </c>
      <c r="F1738">
        <v>6.3667159735826859E-2</v>
      </c>
      <c r="G1738">
        <v>0.76271068975637335</v>
      </c>
      <c r="H1738">
        <v>0.87828571428571411</v>
      </c>
      <c r="I1738">
        <v>0.1223970669153045</v>
      </c>
    </row>
    <row r="1739" spans="1:9" hidden="1">
      <c r="A1739">
        <v>2023</v>
      </c>
      <c r="B1739" t="s">
        <v>52</v>
      </c>
      <c r="C1739">
        <v>6059</v>
      </c>
      <c r="D1739">
        <v>9.189277128847459E-2</v>
      </c>
      <c r="E1739">
        <v>0.11017726304364819</v>
      </c>
      <c r="F1739">
        <v>5.8289714517483111E-2</v>
      </c>
      <c r="G1739">
        <v>0.73964025115039389</v>
      </c>
      <c r="H1739">
        <v>0.89828571428571402</v>
      </c>
      <c r="I1739">
        <v>0</v>
      </c>
    </row>
    <row r="1740" spans="1:9" hidden="1">
      <c r="A1740">
        <v>2023</v>
      </c>
      <c r="B1740" t="s">
        <v>54</v>
      </c>
      <c r="C1740">
        <v>6059</v>
      </c>
      <c r="D1740">
        <v>7.5006855304655923E-2</v>
      </c>
      <c r="E1740">
        <v>0.1029717078691985</v>
      </c>
      <c r="F1740">
        <v>6.2913623479998335E-2</v>
      </c>
      <c r="G1740">
        <v>0.7591078133461473</v>
      </c>
      <c r="H1740">
        <v>0.89828571428571402</v>
      </c>
      <c r="I1740">
        <v>0</v>
      </c>
    </row>
    <row r="1741" spans="1:9" hidden="1">
      <c r="A1741">
        <v>2023</v>
      </c>
      <c r="B1741" t="s">
        <v>55</v>
      </c>
      <c r="C1741">
        <v>6059</v>
      </c>
      <c r="D1741">
        <v>8.8318388995745151E-2</v>
      </c>
      <c r="E1741">
        <v>9.5691116828317768E-2</v>
      </c>
      <c r="F1741">
        <v>6.1870440868037453E-2</v>
      </c>
      <c r="G1741">
        <v>0.75412005330789977</v>
      </c>
      <c r="H1741">
        <v>0.89828571428571402</v>
      </c>
      <c r="I1741">
        <v>0.1165591472029744</v>
      </c>
    </row>
    <row r="1742" spans="1:9" hidden="1">
      <c r="A1742">
        <v>2023</v>
      </c>
      <c r="B1742" t="s">
        <v>52</v>
      </c>
      <c r="C1742">
        <v>6065</v>
      </c>
      <c r="D1742">
        <v>9.1731024013763596E-2</v>
      </c>
      <c r="E1742">
        <v>0.1219068894528452</v>
      </c>
      <c r="F1742">
        <v>5.6323268399440372E-2</v>
      </c>
      <c r="G1742">
        <v>0.73003881813395077</v>
      </c>
      <c r="H1742">
        <v>0.89428571428571402</v>
      </c>
      <c r="I1742">
        <v>0</v>
      </c>
    </row>
    <row r="1743" spans="1:9" hidden="1">
      <c r="A1743">
        <v>2023</v>
      </c>
      <c r="B1743" t="s">
        <v>54</v>
      </c>
      <c r="C1743">
        <v>6065</v>
      </c>
      <c r="D1743">
        <v>7.5292383689582576E-2</v>
      </c>
      <c r="E1743">
        <v>0.1144034758126696</v>
      </c>
      <c r="F1743">
        <v>6.0886862408318303E-2</v>
      </c>
      <c r="G1743">
        <v>0.74941727808942948</v>
      </c>
      <c r="H1743">
        <v>0.89428571428571402</v>
      </c>
      <c r="I1743">
        <v>0</v>
      </c>
    </row>
    <row r="1744" spans="1:9" hidden="1">
      <c r="A1744">
        <v>2023</v>
      </c>
      <c r="B1744" t="s">
        <v>55</v>
      </c>
      <c r="C1744">
        <v>6065</v>
      </c>
      <c r="D1744">
        <v>8.8832713885948988E-2</v>
      </c>
      <c r="E1744">
        <v>0.1060968338190509</v>
      </c>
      <c r="F1744">
        <v>5.9981582281115838E-2</v>
      </c>
      <c r="G1744">
        <v>0.74508887001388424</v>
      </c>
      <c r="H1744">
        <v>0.89428571428571402</v>
      </c>
      <c r="I1744">
        <v>0.1157306576666801</v>
      </c>
    </row>
    <row r="1745" spans="1:9" hidden="1">
      <c r="A1745">
        <v>2023</v>
      </c>
      <c r="B1745" t="s">
        <v>52</v>
      </c>
      <c r="C1745">
        <v>6067</v>
      </c>
      <c r="D1745">
        <v>9.5344277397881816E-2</v>
      </c>
      <c r="E1745">
        <v>7.538401703055389E-2</v>
      </c>
      <c r="F1745">
        <v>6.3617557421942139E-2</v>
      </c>
      <c r="G1745">
        <v>0.76565414814962207</v>
      </c>
      <c r="H1745">
        <v>0.91714285714285726</v>
      </c>
      <c r="I1745">
        <v>0</v>
      </c>
    </row>
    <row r="1746" spans="1:9" hidden="1">
      <c r="A1746">
        <v>2023</v>
      </c>
      <c r="B1746" t="s">
        <v>54</v>
      </c>
      <c r="C1746">
        <v>6067</v>
      </c>
      <c r="D1746">
        <v>7.6399027127731833E-2</v>
      </c>
      <c r="E1746">
        <v>7.0546697170477901E-2</v>
      </c>
      <c r="F1746">
        <v>6.8281427452356977E-2</v>
      </c>
      <c r="G1746">
        <v>0.7847728482494335</v>
      </c>
      <c r="H1746">
        <v>0.91714285714285726</v>
      </c>
      <c r="I1746">
        <v>0</v>
      </c>
    </row>
    <row r="1747" spans="1:9" hidden="1">
      <c r="A1747">
        <v>2023</v>
      </c>
      <c r="B1747" t="s">
        <v>55</v>
      </c>
      <c r="C1747">
        <v>6067</v>
      </c>
      <c r="D1747">
        <v>8.9646917348007338E-2</v>
      </c>
      <c r="E1747">
        <v>6.6363403008208047E-2</v>
      </c>
      <c r="F1747">
        <v>6.671350854803218E-2</v>
      </c>
      <c r="G1747">
        <v>0.7772761710957522</v>
      </c>
      <c r="H1747">
        <v>0.91714285714285726</v>
      </c>
      <c r="I1747">
        <v>0.1162757182367061</v>
      </c>
    </row>
    <row r="1748" spans="1:9" hidden="1">
      <c r="A1748">
        <v>2023</v>
      </c>
      <c r="B1748" t="s">
        <v>52</v>
      </c>
      <c r="C1748">
        <v>6071</v>
      </c>
      <c r="D1748">
        <v>0.1163534922714976</v>
      </c>
      <c r="E1748">
        <v>8.361131755476689E-2</v>
      </c>
      <c r="F1748">
        <v>5.864758569758665E-2</v>
      </c>
      <c r="G1748">
        <v>0.74138760447614893</v>
      </c>
      <c r="H1748">
        <v>0.8660000000000001</v>
      </c>
      <c r="I1748">
        <v>0</v>
      </c>
    </row>
    <row r="1749" spans="1:9" hidden="1">
      <c r="A1749">
        <v>2023</v>
      </c>
      <c r="B1749" t="s">
        <v>54</v>
      </c>
      <c r="C1749">
        <v>6071</v>
      </c>
      <c r="D1749">
        <v>9.3020025458812744E-2</v>
      </c>
      <c r="E1749">
        <v>7.9637935850124908E-2</v>
      </c>
      <c r="F1749">
        <v>6.383393721411354E-2</v>
      </c>
      <c r="G1749">
        <v>0.76350810147694859</v>
      </c>
      <c r="H1749">
        <v>0.8660000000000001</v>
      </c>
      <c r="I1749">
        <v>0</v>
      </c>
    </row>
    <row r="1750" spans="1:9" hidden="1">
      <c r="A1750">
        <v>2023</v>
      </c>
      <c r="B1750" t="s">
        <v>55</v>
      </c>
      <c r="C1750">
        <v>6071</v>
      </c>
      <c r="D1750">
        <v>0.1102474433943967</v>
      </c>
      <c r="E1750">
        <v>7.3652488251838205E-2</v>
      </c>
      <c r="F1750">
        <v>6.1889394103652483E-2</v>
      </c>
      <c r="G1750">
        <v>0.75421067425011235</v>
      </c>
      <c r="H1750">
        <v>0.8660000000000001</v>
      </c>
      <c r="I1750">
        <v>0.1168776061863654</v>
      </c>
    </row>
    <row r="1751" spans="1:9" hidden="1">
      <c r="A1751">
        <v>2023</v>
      </c>
      <c r="B1751" t="s">
        <v>52</v>
      </c>
      <c r="C1751">
        <v>6073</v>
      </c>
      <c r="D1751">
        <v>8.8988231004323237E-2</v>
      </c>
      <c r="E1751">
        <v>0.1138660860538908</v>
      </c>
      <c r="F1751">
        <v>5.815639278199123E-2</v>
      </c>
      <c r="G1751">
        <v>0.73898929015979475</v>
      </c>
      <c r="H1751">
        <v>0.89514285714285735</v>
      </c>
      <c r="I1751">
        <v>0</v>
      </c>
    </row>
    <row r="1752" spans="1:9" hidden="1">
      <c r="A1752">
        <v>2023</v>
      </c>
      <c r="B1752" t="s">
        <v>54</v>
      </c>
      <c r="C1752">
        <v>6073</v>
      </c>
      <c r="D1752">
        <v>7.2923105087287998E-2</v>
      </c>
      <c r="E1752">
        <v>0.1062104421180517</v>
      </c>
      <c r="F1752">
        <v>6.2713843888544854E-2</v>
      </c>
      <c r="G1752">
        <v>0.75815260890611524</v>
      </c>
      <c r="H1752">
        <v>0.89514285714285735</v>
      </c>
      <c r="I1752">
        <v>0</v>
      </c>
    </row>
    <row r="1753" spans="1:9" hidden="1">
      <c r="A1753">
        <v>2023</v>
      </c>
      <c r="B1753" t="s">
        <v>55</v>
      </c>
      <c r="C1753">
        <v>6073</v>
      </c>
      <c r="D1753">
        <v>8.5705106372183329E-2</v>
      </c>
      <c r="E1753">
        <v>9.8817296800872839E-2</v>
      </c>
      <c r="F1753">
        <v>6.1781724123869459E-2</v>
      </c>
      <c r="G1753">
        <v>0.75369587270307414</v>
      </c>
      <c r="H1753">
        <v>0.89514285714285735</v>
      </c>
      <c r="I1753">
        <v>0.1201121992131902</v>
      </c>
    </row>
    <row r="1754" spans="1:9" hidden="1">
      <c r="A1754">
        <v>2023</v>
      </c>
      <c r="B1754" t="s">
        <v>52</v>
      </c>
      <c r="C1754">
        <v>12011</v>
      </c>
      <c r="D1754">
        <v>7.9538061486832151E-2</v>
      </c>
      <c r="E1754">
        <v>0.1018120873695053</v>
      </c>
      <c r="F1754">
        <v>6.1811927871068512E-2</v>
      </c>
      <c r="G1754">
        <v>0.7568379232725938</v>
      </c>
      <c r="H1754">
        <v>0.90885714285714281</v>
      </c>
      <c r="I1754">
        <v>0</v>
      </c>
    </row>
    <row r="1755" spans="1:9" hidden="1">
      <c r="A1755">
        <v>2023</v>
      </c>
      <c r="B1755" t="s">
        <v>54</v>
      </c>
      <c r="C1755">
        <v>12011</v>
      </c>
      <c r="D1755">
        <v>6.555514711477882E-2</v>
      </c>
      <c r="E1755">
        <v>9.3771605363935806E-2</v>
      </c>
      <c r="F1755">
        <v>6.613985953085573E-2</v>
      </c>
      <c r="G1755">
        <v>0.7745333879904297</v>
      </c>
      <c r="H1755">
        <v>0.90885714285714281</v>
      </c>
      <c r="I1755">
        <v>0</v>
      </c>
    </row>
    <row r="1756" spans="1:9" hidden="1">
      <c r="A1756">
        <v>2023</v>
      </c>
      <c r="B1756" t="s">
        <v>55</v>
      </c>
      <c r="C1756">
        <v>12011</v>
      </c>
      <c r="D1756">
        <v>7.6069444062918351E-2</v>
      </c>
      <c r="E1756">
        <v>8.800360366463858E-2</v>
      </c>
      <c r="F1756">
        <v>6.5318884608360994E-2</v>
      </c>
      <c r="G1756">
        <v>0.77060806766408185</v>
      </c>
      <c r="H1756">
        <v>0.90885714285714281</v>
      </c>
      <c r="I1756">
        <v>0.1208848470684592</v>
      </c>
    </row>
    <row r="1757" spans="1:9" hidden="1">
      <c r="A1757">
        <v>2023</v>
      </c>
      <c r="B1757" t="s">
        <v>52</v>
      </c>
      <c r="C1757">
        <v>12031</v>
      </c>
      <c r="D1757">
        <v>9.8979882472647301E-2</v>
      </c>
      <c r="E1757">
        <v>0.1241339599244022</v>
      </c>
      <c r="F1757">
        <v>5.4712436937295918E-2</v>
      </c>
      <c r="G1757">
        <v>0.72217372066565444</v>
      </c>
      <c r="H1757">
        <v>0.87942857142857123</v>
      </c>
      <c r="I1757">
        <v>0</v>
      </c>
    </row>
    <row r="1758" spans="1:9" hidden="1">
      <c r="A1758">
        <v>2023</v>
      </c>
      <c r="B1758" t="s">
        <v>54</v>
      </c>
      <c r="C1758">
        <v>12031</v>
      </c>
      <c r="D1758">
        <v>8.1035493931591429E-2</v>
      </c>
      <c r="E1758">
        <v>0.11758784019142481</v>
      </c>
      <c r="F1758">
        <v>5.9342661636854942E-2</v>
      </c>
      <c r="G1758">
        <v>0.742034004240129</v>
      </c>
      <c r="H1758">
        <v>0.87942857142857123</v>
      </c>
      <c r="I1758">
        <v>0</v>
      </c>
    </row>
    <row r="1759" spans="1:9" hidden="1">
      <c r="A1759">
        <v>2023</v>
      </c>
      <c r="B1759" t="s">
        <v>55</v>
      </c>
      <c r="C1759">
        <v>12031</v>
      </c>
      <c r="D1759">
        <v>9.6134998913923658E-2</v>
      </c>
      <c r="E1759">
        <v>0.1084521868133537</v>
      </c>
      <c r="F1759">
        <v>5.8311083879493027E-2</v>
      </c>
      <c r="G1759">
        <v>0.73710173039322946</v>
      </c>
      <c r="H1759">
        <v>0.87942857142857123</v>
      </c>
      <c r="I1759">
        <v>0.116745198832214</v>
      </c>
    </row>
    <row r="1760" spans="1:9" hidden="1">
      <c r="A1760">
        <v>2023</v>
      </c>
      <c r="B1760" t="s">
        <v>52</v>
      </c>
      <c r="C1760">
        <v>12057</v>
      </c>
      <c r="D1760">
        <v>8.8508707553791893E-2</v>
      </c>
      <c r="E1760">
        <v>0.1110271661092759</v>
      </c>
      <c r="F1760">
        <v>5.8720501384481337E-2</v>
      </c>
      <c r="G1760">
        <v>0.74174362495245072</v>
      </c>
      <c r="H1760">
        <v>0.89657142857142846</v>
      </c>
      <c r="I1760">
        <v>0</v>
      </c>
    </row>
    <row r="1761" spans="1:9" hidden="1">
      <c r="A1761">
        <v>2023</v>
      </c>
      <c r="B1761" t="s">
        <v>54</v>
      </c>
      <c r="C1761">
        <v>12057</v>
      </c>
      <c r="D1761">
        <v>7.2468210440325684E-2</v>
      </c>
      <c r="E1761">
        <v>0.1034165787885582</v>
      </c>
      <c r="F1761">
        <v>6.3275787191287278E-2</v>
      </c>
      <c r="G1761">
        <v>0.76083942357982903</v>
      </c>
      <c r="H1761">
        <v>0.89657142857142846</v>
      </c>
      <c r="I1761">
        <v>0</v>
      </c>
    </row>
    <row r="1762" spans="1:9" hidden="1">
      <c r="A1762">
        <v>2023</v>
      </c>
      <c r="B1762" t="s">
        <v>55</v>
      </c>
      <c r="C1762">
        <v>12057</v>
      </c>
      <c r="D1762">
        <v>8.5088735614031102E-2</v>
      </c>
      <c r="E1762">
        <v>9.6302613647452823E-2</v>
      </c>
      <c r="F1762">
        <v>6.2323307950329997E-2</v>
      </c>
      <c r="G1762">
        <v>0.75628534278818615</v>
      </c>
      <c r="H1762">
        <v>0.89657142857142846</v>
      </c>
      <c r="I1762">
        <v>0.11758702999413199</v>
      </c>
    </row>
    <row r="1763" spans="1:9" hidden="1">
      <c r="A1763">
        <v>2023</v>
      </c>
      <c r="B1763" t="s">
        <v>52</v>
      </c>
      <c r="C1763">
        <v>12086</v>
      </c>
      <c r="D1763">
        <v>7.6448061346355012E-2</v>
      </c>
      <c r="E1763">
        <v>0.1080224433237704</v>
      </c>
      <c r="F1763">
        <v>6.1281492559150122E-2</v>
      </c>
      <c r="G1763">
        <v>0.75424800277072435</v>
      </c>
      <c r="H1763">
        <v>0.91028571428571448</v>
      </c>
      <c r="I1763">
        <v>0</v>
      </c>
    </row>
    <row r="1764" spans="1:9" hidden="1">
      <c r="A1764">
        <v>2023</v>
      </c>
      <c r="B1764" t="s">
        <v>54</v>
      </c>
      <c r="C1764">
        <v>12086</v>
      </c>
      <c r="D1764">
        <v>6.3465121244929798E-2</v>
      </c>
      <c r="E1764">
        <v>9.92794453174633E-2</v>
      </c>
      <c r="F1764">
        <v>6.5548674299988813E-2</v>
      </c>
      <c r="G1764">
        <v>0.77170675913761788</v>
      </c>
      <c r="H1764">
        <v>0.91028571428571448</v>
      </c>
      <c r="I1764">
        <v>0</v>
      </c>
    </row>
    <row r="1765" spans="1:9" hidden="1">
      <c r="A1765">
        <v>2023</v>
      </c>
      <c r="B1765" t="s">
        <v>55</v>
      </c>
      <c r="C1765">
        <v>12086</v>
      </c>
      <c r="D1765">
        <v>7.3399243783132673E-2</v>
      </c>
      <c r="E1765">
        <v>9.3226408942582079E-2</v>
      </c>
      <c r="F1765">
        <v>6.4877356093877389E-2</v>
      </c>
      <c r="G1765">
        <v>0.76849699118040804</v>
      </c>
      <c r="H1765">
        <v>0.91028571428571448</v>
      </c>
      <c r="I1765">
        <v>0.1216688564852038</v>
      </c>
    </row>
    <row r="1766" spans="1:9" hidden="1">
      <c r="A1766">
        <v>2023</v>
      </c>
      <c r="B1766" t="s">
        <v>52</v>
      </c>
      <c r="C1766">
        <v>12095</v>
      </c>
      <c r="D1766">
        <v>8.6847098418103424E-2</v>
      </c>
      <c r="E1766">
        <v>0.12642670024191899</v>
      </c>
      <c r="F1766">
        <v>5.638516497871901E-2</v>
      </c>
      <c r="G1766">
        <v>0.73034103636125858</v>
      </c>
      <c r="H1766">
        <v>0.88000000000000012</v>
      </c>
      <c r="I1766">
        <v>0</v>
      </c>
    </row>
    <row r="1767" spans="1:9" hidden="1">
      <c r="A1767">
        <v>2023</v>
      </c>
      <c r="B1767" t="s">
        <v>54</v>
      </c>
      <c r="C1767">
        <v>12095</v>
      </c>
      <c r="D1767">
        <v>7.1701972404772663E-2</v>
      </c>
      <c r="E1767">
        <v>0.1182105859940677</v>
      </c>
      <c r="F1767">
        <v>6.0849379624272192E-2</v>
      </c>
      <c r="G1767">
        <v>0.74923806197688725</v>
      </c>
      <c r="H1767">
        <v>0.88000000000000012</v>
      </c>
      <c r="I1767">
        <v>0</v>
      </c>
    </row>
    <row r="1768" spans="1:9" hidden="1">
      <c r="A1768">
        <v>2023</v>
      </c>
      <c r="B1768" t="s">
        <v>55</v>
      </c>
      <c r="C1768">
        <v>12095</v>
      </c>
      <c r="D1768">
        <v>8.428843715125782E-2</v>
      </c>
      <c r="E1768">
        <v>0.1099404879760978</v>
      </c>
      <c r="F1768">
        <v>6.0102770183726853E-2</v>
      </c>
      <c r="G1768">
        <v>0.74566830468891754</v>
      </c>
      <c r="H1768">
        <v>0.88000000000000012</v>
      </c>
      <c r="I1768">
        <v>0.1202123453173327</v>
      </c>
    </row>
    <row r="1769" spans="1:9" hidden="1">
      <c r="A1769">
        <v>2023</v>
      </c>
      <c r="B1769" t="s">
        <v>52</v>
      </c>
      <c r="C1769">
        <v>12099</v>
      </c>
      <c r="D1769">
        <v>8.0427772252169349E-2</v>
      </c>
      <c r="E1769">
        <v>0.1044926955210054</v>
      </c>
      <c r="F1769">
        <v>6.1205002462135137E-2</v>
      </c>
      <c r="G1769">
        <v>0.75387452976469016</v>
      </c>
      <c r="H1769">
        <v>0.89600000000000002</v>
      </c>
      <c r="I1769">
        <v>0</v>
      </c>
    </row>
    <row r="1770" spans="1:9" hidden="1">
      <c r="A1770">
        <v>2023</v>
      </c>
      <c r="B1770" t="s">
        <v>54</v>
      </c>
      <c r="C1770">
        <v>12099</v>
      </c>
      <c r="D1770">
        <v>6.6273631758626814E-2</v>
      </c>
      <c r="E1770">
        <v>9.6364875742793621E-2</v>
      </c>
      <c r="F1770">
        <v>6.5567019519743822E-2</v>
      </c>
      <c r="G1770">
        <v>0.77179447297883597</v>
      </c>
      <c r="H1770">
        <v>0.89600000000000002</v>
      </c>
      <c r="I1770">
        <v>0</v>
      </c>
    </row>
    <row r="1771" spans="1:9" hidden="1">
      <c r="A1771">
        <v>2023</v>
      </c>
      <c r="B1771" t="s">
        <v>55</v>
      </c>
      <c r="C1771">
        <v>12099</v>
      </c>
      <c r="D1771">
        <v>7.702902594338043E-2</v>
      </c>
      <c r="E1771">
        <v>9.0330459480464198E-2</v>
      </c>
      <c r="F1771">
        <v>6.4750423779117064E-2</v>
      </c>
      <c r="G1771">
        <v>0.76789009079703829</v>
      </c>
      <c r="H1771">
        <v>0.89600000000000002</v>
      </c>
      <c r="I1771">
        <v>0.1163579248605108</v>
      </c>
    </row>
    <row r="1772" spans="1:9" hidden="1">
      <c r="A1772">
        <v>2023</v>
      </c>
      <c r="B1772" t="s">
        <v>52</v>
      </c>
      <c r="C1772">
        <v>12103</v>
      </c>
      <c r="D1772">
        <v>7.9144134403535238E-2</v>
      </c>
      <c r="E1772">
        <v>0.1217447673954157</v>
      </c>
      <c r="F1772">
        <v>5.8490497518217048E-2</v>
      </c>
      <c r="G1772">
        <v>0.74062060068283186</v>
      </c>
      <c r="H1772">
        <v>0.89457142857142835</v>
      </c>
      <c r="I1772">
        <v>0</v>
      </c>
    </row>
    <row r="1773" spans="1:9" hidden="1">
      <c r="A1773">
        <v>2023</v>
      </c>
      <c r="B1773" t="s">
        <v>54</v>
      </c>
      <c r="C1773">
        <v>12103</v>
      </c>
      <c r="D1773">
        <v>6.5782392729792832E-2</v>
      </c>
      <c r="E1773">
        <v>0.1126404185498644</v>
      </c>
      <c r="F1773">
        <v>6.283678111450941E-2</v>
      </c>
      <c r="G1773">
        <v>0.75874040760583317</v>
      </c>
      <c r="H1773">
        <v>0.89457142857142835</v>
      </c>
      <c r="I1773">
        <v>0</v>
      </c>
    </row>
    <row r="1774" spans="1:9" hidden="1">
      <c r="A1774">
        <v>2023</v>
      </c>
      <c r="B1774" t="s">
        <v>55</v>
      </c>
      <c r="C1774">
        <v>12103</v>
      </c>
      <c r="D1774">
        <v>7.6559208813374052E-2</v>
      </c>
      <c r="E1774">
        <v>0.1053728710119573</v>
      </c>
      <c r="F1774">
        <v>6.2229776846706983E-2</v>
      </c>
      <c r="G1774">
        <v>0.75583814332796151</v>
      </c>
      <c r="H1774">
        <v>0.89457142857142835</v>
      </c>
      <c r="I1774">
        <v>0.11692971698494679</v>
      </c>
    </row>
    <row r="1775" spans="1:9" hidden="1">
      <c r="A1775">
        <v>2023</v>
      </c>
      <c r="B1775" t="s">
        <v>52</v>
      </c>
      <c r="C1775">
        <v>13067</v>
      </c>
      <c r="D1775">
        <v>0.10137680983824381</v>
      </c>
      <c r="E1775">
        <v>0.10223641812820521</v>
      </c>
      <c r="F1775">
        <v>5.8027384050823763E-2</v>
      </c>
      <c r="G1775">
        <v>0.7383593879827276</v>
      </c>
      <c r="H1775">
        <v>0.91200000000000014</v>
      </c>
      <c r="I1775">
        <v>0</v>
      </c>
    </row>
    <row r="1776" spans="1:9" hidden="1">
      <c r="A1776">
        <v>2023</v>
      </c>
      <c r="B1776" t="s">
        <v>54</v>
      </c>
      <c r="C1776">
        <v>13067</v>
      </c>
      <c r="D1776">
        <v>8.2019914096675445E-2</v>
      </c>
      <c r="E1776">
        <v>9.629265092934014E-2</v>
      </c>
      <c r="F1776">
        <v>6.285585060024379E-2</v>
      </c>
      <c r="G1776">
        <v>0.75883158437374088</v>
      </c>
      <c r="H1776">
        <v>0.91200000000000014</v>
      </c>
      <c r="I1776">
        <v>0</v>
      </c>
    </row>
    <row r="1777" spans="1:9" hidden="1">
      <c r="A1777">
        <v>2023</v>
      </c>
      <c r="B1777" t="s">
        <v>55</v>
      </c>
      <c r="C1777">
        <v>13067</v>
      </c>
      <c r="D1777">
        <v>9.704372170244574E-2</v>
      </c>
      <c r="E1777">
        <v>8.9119180714678198E-2</v>
      </c>
      <c r="F1777">
        <v>6.1497964123882143E-2</v>
      </c>
      <c r="G1777">
        <v>0.75233913345899384</v>
      </c>
      <c r="H1777">
        <v>0.91200000000000014</v>
      </c>
      <c r="I1777">
        <v>0.1201879760298592</v>
      </c>
    </row>
    <row r="1778" spans="1:9" hidden="1">
      <c r="A1778">
        <v>2023</v>
      </c>
      <c r="B1778" t="s">
        <v>52</v>
      </c>
      <c r="C1778">
        <v>13089</v>
      </c>
      <c r="D1778">
        <v>9.4081032849224672E-2</v>
      </c>
      <c r="E1778">
        <v>9.8008292381536466E-2</v>
      </c>
      <c r="F1778">
        <v>5.9986354535892003E-2</v>
      </c>
      <c r="G1778">
        <v>0.74792432023334676</v>
      </c>
      <c r="H1778">
        <v>0.89514285714285735</v>
      </c>
      <c r="I1778">
        <v>0</v>
      </c>
    </row>
    <row r="1779" spans="1:9" hidden="1">
      <c r="A1779">
        <v>2023</v>
      </c>
      <c r="B1779" t="s">
        <v>54</v>
      </c>
      <c r="C1779">
        <v>13089</v>
      </c>
      <c r="D1779">
        <v>7.6245028601691911E-2</v>
      </c>
      <c r="E1779">
        <v>9.1537181679356427E-2</v>
      </c>
      <c r="F1779">
        <v>6.467730432727431E-2</v>
      </c>
      <c r="G1779">
        <v>0.76754048539167707</v>
      </c>
      <c r="H1779">
        <v>0.89514285714285735</v>
      </c>
      <c r="I1779">
        <v>0</v>
      </c>
    </row>
    <row r="1780" spans="1:9" hidden="1">
      <c r="A1780">
        <v>2023</v>
      </c>
      <c r="B1780" t="s">
        <v>55</v>
      </c>
      <c r="C1780">
        <v>13089</v>
      </c>
      <c r="D1780">
        <v>8.9734293609007698E-2</v>
      </c>
      <c r="E1780">
        <v>8.5232776300717406E-2</v>
      </c>
      <c r="F1780">
        <v>6.3434526693871313E-2</v>
      </c>
      <c r="G1780">
        <v>0.7615984033964035</v>
      </c>
      <c r="H1780">
        <v>0.89514285714285735</v>
      </c>
      <c r="I1780">
        <v>0.12506243442964579</v>
      </c>
    </row>
    <row r="1781" spans="1:9" hidden="1">
      <c r="A1781">
        <v>2023</v>
      </c>
      <c r="B1781" t="s">
        <v>52</v>
      </c>
      <c r="C1781">
        <v>13121</v>
      </c>
      <c r="D1781">
        <v>0.10012205585029579</v>
      </c>
      <c r="E1781">
        <v>0.1097787418250752</v>
      </c>
      <c r="F1781">
        <v>5.695854793123005E-2</v>
      </c>
      <c r="G1781">
        <v>0.73314065439339893</v>
      </c>
      <c r="H1781">
        <v>0.90657142857142836</v>
      </c>
      <c r="I1781">
        <v>0</v>
      </c>
    </row>
    <row r="1782" spans="1:9" hidden="1">
      <c r="A1782">
        <v>2023</v>
      </c>
      <c r="B1782" t="s">
        <v>54</v>
      </c>
      <c r="C1782">
        <v>13121</v>
      </c>
      <c r="D1782">
        <v>8.1348236805165536E-2</v>
      </c>
      <c r="E1782">
        <v>0.10350371038199729</v>
      </c>
      <c r="F1782">
        <v>6.17247223240961E-2</v>
      </c>
      <c r="G1782">
        <v>0.75342333048874099</v>
      </c>
      <c r="H1782">
        <v>0.90657142857142836</v>
      </c>
      <c r="I1782">
        <v>0</v>
      </c>
    </row>
    <row r="1783" spans="1:9" hidden="1">
      <c r="A1783">
        <v>2023</v>
      </c>
      <c r="B1783" t="s">
        <v>55</v>
      </c>
      <c r="C1783">
        <v>13121</v>
      </c>
      <c r="D1783">
        <v>9.6314769342871032E-2</v>
      </c>
      <c r="E1783">
        <v>9.5664442928886484E-2</v>
      </c>
      <c r="F1783">
        <v>6.0491906918891072E-2</v>
      </c>
      <c r="G1783">
        <v>0.74752888080935165</v>
      </c>
      <c r="H1783">
        <v>0.90657142857142836</v>
      </c>
      <c r="I1783">
        <v>0.1326197033217294</v>
      </c>
    </row>
    <row r="1784" spans="1:9" hidden="1">
      <c r="A1784">
        <v>2023</v>
      </c>
      <c r="B1784" t="s">
        <v>52</v>
      </c>
      <c r="C1784">
        <v>13135</v>
      </c>
      <c r="D1784">
        <v>9.4620229254470417E-2</v>
      </c>
      <c r="E1784">
        <v>0.11351321288088589</v>
      </c>
      <c r="F1784">
        <v>5.7258984113218003E-2</v>
      </c>
      <c r="G1784">
        <v>0.7346075737514256</v>
      </c>
      <c r="H1784">
        <v>0.89485714285714291</v>
      </c>
      <c r="I1784">
        <v>0</v>
      </c>
    </row>
    <row r="1785" spans="1:9" hidden="1">
      <c r="A1785">
        <v>2023</v>
      </c>
      <c r="B1785" t="s">
        <v>54</v>
      </c>
      <c r="C1785">
        <v>13135</v>
      </c>
      <c r="D1785">
        <v>7.7217814730192486E-2</v>
      </c>
      <c r="E1785">
        <v>0.1065229322878901</v>
      </c>
      <c r="F1785">
        <v>6.1916928544918377E-2</v>
      </c>
      <c r="G1785">
        <v>0.754342324436999</v>
      </c>
      <c r="H1785">
        <v>0.89485714285714291</v>
      </c>
      <c r="I1785">
        <v>0</v>
      </c>
    </row>
    <row r="1786" spans="1:9" hidden="1">
      <c r="A1786">
        <v>2023</v>
      </c>
      <c r="B1786" t="s">
        <v>55</v>
      </c>
      <c r="C1786">
        <v>13135</v>
      </c>
      <c r="D1786">
        <v>9.1167656583190648E-2</v>
      </c>
      <c r="E1786">
        <v>9.8738462909093661E-2</v>
      </c>
      <c r="F1786">
        <v>6.0850493373108633E-2</v>
      </c>
      <c r="G1786">
        <v>0.74924338713460714</v>
      </c>
      <c r="H1786">
        <v>0.89485714285714291</v>
      </c>
      <c r="I1786">
        <v>0.119395487181055</v>
      </c>
    </row>
    <row r="1787" spans="1:9" hidden="1">
      <c r="A1787">
        <v>2023</v>
      </c>
      <c r="B1787" t="s">
        <v>52</v>
      </c>
      <c r="C1787">
        <v>17031</v>
      </c>
      <c r="D1787">
        <v>8.0989129916787778E-2</v>
      </c>
      <c r="E1787">
        <v>0.1188540639767139</v>
      </c>
      <c r="F1787">
        <v>5.8668259424904598E-2</v>
      </c>
      <c r="G1787">
        <v>0.7414885466815937</v>
      </c>
      <c r="H1787">
        <v>0.91257142857142848</v>
      </c>
      <c r="I1787">
        <v>0</v>
      </c>
    </row>
    <row r="1788" spans="1:9" hidden="1">
      <c r="A1788">
        <v>2023</v>
      </c>
      <c r="B1788" t="s">
        <v>54</v>
      </c>
      <c r="C1788">
        <v>17031</v>
      </c>
      <c r="D1788">
        <v>6.7072467354325441E-2</v>
      </c>
      <c r="E1788">
        <v>0.11008028739007671</v>
      </c>
      <c r="F1788">
        <v>6.3056464996553915E-2</v>
      </c>
      <c r="G1788">
        <v>0.7597907802590439</v>
      </c>
      <c r="H1788">
        <v>0.91257142857142848</v>
      </c>
      <c r="I1788">
        <v>0</v>
      </c>
    </row>
    <row r="1789" spans="1:9" hidden="1">
      <c r="A1789">
        <v>2023</v>
      </c>
      <c r="B1789" t="s">
        <v>55</v>
      </c>
      <c r="C1789">
        <v>17031</v>
      </c>
      <c r="D1789">
        <v>7.8211476736462227E-2</v>
      </c>
      <c r="E1789">
        <v>0.1028865514014613</v>
      </c>
      <c r="F1789">
        <v>6.2374044213890478E-2</v>
      </c>
      <c r="G1789">
        <v>0.75652792764818599</v>
      </c>
      <c r="H1789">
        <v>0.91257142857142848</v>
      </c>
      <c r="I1789">
        <v>0.13036354839661171</v>
      </c>
    </row>
    <row r="1790" spans="1:9" hidden="1">
      <c r="A1790">
        <v>2023</v>
      </c>
      <c r="B1790" t="s">
        <v>52</v>
      </c>
      <c r="C1790">
        <v>18097</v>
      </c>
      <c r="D1790">
        <v>9.8349986541915707E-2</v>
      </c>
      <c r="E1790">
        <v>0.1031759960721317</v>
      </c>
      <c r="F1790">
        <v>5.8382198919903427E-2</v>
      </c>
      <c r="G1790">
        <v>0.74009181846604888</v>
      </c>
      <c r="H1790">
        <v>0.87314285714285733</v>
      </c>
      <c r="I1790">
        <v>0</v>
      </c>
    </row>
    <row r="1791" spans="1:9" hidden="1">
      <c r="A1791">
        <v>2023</v>
      </c>
      <c r="B1791" t="s">
        <v>54</v>
      </c>
      <c r="C1791">
        <v>18097</v>
      </c>
      <c r="D1791">
        <v>7.9706993000805304E-2</v>
      </c>
      <c r="E1791">
        <v>9.6895148753392807E-2</v>
      </c>
      <c r="F1791">
        <v>6.3151705480606696E-2</v>
      </c>
      <c r="G1791">
        <v>0.76024615276519514</v>
      </c>
      <c r="H1791">
        <v>0.87314285714285733</v>
      </c>
      <c r="I1791">
        <v>0</v>
      </c>
    </row>
    <row r="1792" spans="1:9" hidden="1">
      <c r="A1792">
        <v>2023</v>
      </c>
      <c r="B1792" t="s">
        <v>55</v>
      </c>
      <c r="C1792">
        <v>18097</v>
      </c>
      <c r="D1792">
        <v>9.4163584904582542E-2</v>
      </c>
      <c r="E1792">
        <v>8.9827590863114731E-2</v>
      </c>
      <c r="F1792">
        <v>6.1873611449683813E-2</v>
      </c>
      <c r="G1792">
        <v>0.75413521278261886</v>
      </c>
      <c r="H1792">
        <v>0.87314285714285733</v>
      </c>
      <c r="I1792">
        <v>0.12130904801186471</v>
      </c>
    </row>
    <row r="1793" spans="1:9" hidden="1">
      <c r="A1793">
        <v>2023</v>
      </c>
      <c r="B1793" t="s">
        <v>52</v>
      </c>
      <c r="C1793">
        <v>22033</v>
      </c>
      <c r="D1793">
        <v>9.3618893470927195E-2</v>
      </c>
      <c r="E1793">
        <v>9.9801926407602881E-2</v>
      </c>
      <c r="F1793">
        <v>5.9760011188865307E-2</v>
      </c>
      <c r="G1793">
        <v>0.74681916893260447</v>
      </c>
      <c r="H1793">
        <v>0.90914285714285736</v>
      </c>
      <c r="I1793">
        <v>0</v>
      </c>
    </row>
    <row r="1794" spans="1:9" hidden="1">
      <c r="A1794">
        <v>2023</v>
      </c>
      <c r="B1794" t="s">
        <v>54</v>
      </c>
      <c r="C1794">
        <v>22033</v>
      </c>
      <c r="D1794">
        <v>7.5957654422375398E-2</v>
      </c>
      <c r="E1794">
        <v>9.3199086211757043E-2</v>
      </c>
      <c r="F1794">
        <v>6.4439549427731307E-2</v>
      </c>
      <c r="G1794">
        <v>0.76640370993813645</v>
      </c>
      <c r="H1794">
        <v>0.90914285714285736</v>
      </c>
      <c r="I1794">
        <v>0</v>
      </c>
    </row>
    <row r="1795" spans="1:9" hidden="1">
      <c r="A1795">
        <v>2023</v>
      </c>
      <c r="B1795" t="s">
        <v>55</v>
      </c>
      <c r="C1795">
        <v>22033</v>
      </c>
      <c r="D1795">
        <v>8.9393523547793091E-2</v>
      </c>
      <c r="E1795">
        <v>8.6754385180461857E-2</v>
      </c>
      <c r="F1795">
        <v>6.3230274955052998E-2</v>
      </c>
      <c r="G1795">
        <v>0.7606218163166919</v>
      </c>
      <c r="H1795">
        <v>0.90914285714285736</v>
      </c>
      <c r="I1795">
        <v>0.13135393852461</v>
      </c>
    </row>
    <row r="1796" spans="1:9" hidden="1">
      <c r="A1796">
        <v>2023</v>
      </c>
      <c r="B1796" t="s">
        <v>52</v>
      </c>
      <c r="C1796">
        <v>22071</v>
      </c>
      <c r="D1796">
        <v>8.4875728587631191E-2</v>
      </c>
      <c r="E1796">
        <v>0.12102617993327559</v>
      </c>
      <c r="F1796">
        <v>5.7638326822663642E-2</v>
      </c>
      <c r="G1796">
        <v>0.73645976465642948</v>
      </c>
      <c r="H1796">
        <v>0.91200000000000014</v>
      </c>
      <c r="I1796">
        <v>0</v>
      </c>
    </row>
    <row r="1797" spans="1:9" hidden="1">
      <c r="A1797">
        <v>2023</v>
      </c>
      <c r="B1797" t="s">
        <v>54</v>
      </c>
      <c r="C1797">
        <v>22071</v>
      </c>
      <c r="D1797">
        <v>7.0041096979816725E-2</v>
      </c>
      <c r="E1797">
        <v>0.1126626563941502</v>
      </c>
      <c r="F1797">
        <v>6.2096299134392928E-2</v>
      </c>
      <c r="G1797">
        <v>0.75519994749163999</v>
      </c>
      <c r="H1797">
        <v>0.91200000000000014</v>
      </c>
      <c r="I1797">
        <v>0</v>
      </c>
    </row>
    <row r="1798" spans="1:9" hidden="1">
      <c r="A1798">
        <v>2023</v>
      </c>
      <c r="B1798" t="s">
        <v>55</v>
      </c>
      <c r="C1798">
        <v>22071</v>
      </c>
      <c r="D1798">
        <v>8.2083126627500225E-2</v>
      </c>
      <c r="E1798">
        <v>0.104992799952564</v>
      </c>
      <c r="F1798">
        <v>6.1340036750613822E-2</v>
      </c>
      <c r="G1798">
        <v>0.75158403666932205</v>
      </c>
      <c r="H1798">
        <v>0.91200000000000014</v>
      </c>
      <c r="I1798">
        <v>0.27872287759815279</v>
      </c>
    </row>
    <row r="1799" spans="1:9" hidden="1">
      <c r="A1799">
        <v>2023</v>
      </c>
      <c r="B1799" t="s">
        <v>52</v>
      </c>
      <c r="C1799">
        <v>24510</v>
      </c>
      <c r="D1799">
        <v>4.4527689800971139E-2</v>
      </c>
      <c r="E1799">
        <v>9.7873180677884447E-2</v>
      </c>
      <c r="F1799">
        <v>6.8432990935051577E-2</v>
      </c>
      <c r="G1799">
        <v>0.78916613858609297</v>
      </c>
      <c r="H1799">
        <v>0.91857142857142837</v>
      </c>
      <c r="I1799">
        <v>0</v>
      </c>
    </row>
    <row r="1800" spans="1:9" hidden="1">
      <c r="A1800">
        <v>2023</v>
      </c>
      <c r="B1800" t="s">
        <v>54</v>
      </c>
      <c r="C1800">
        <v>24510</v>
      </c>
      <c r="D1800">
        <v>4.1386673583073672E-2</v>
      </c>
      <c r="E1800">
        <v>8.7209757937237509E-2</v>
      </c>
      <c r="F1800">
        <v>7.1455336454297455E-2</v>
      </c>
      <c r="G1800">
        <v>0.79994823202539134</v>
      </c>
      <c r="H1800">
        <v>0.91857142857142837</v>
      </c>
      <c r="I1800">
        <v>0</v>
      </c>
    </row>
    <row r="1801" spans="1:9" hidden="1">
      <c r="A1801">
        <v>2023</v>
      </c>
      <c r="B1801" t="s">
        <v>55</v>
      </c>
      <c r="C1801">
        <v>24510</v>
      </c>
      <c r="D1801">
        <v>4.3624155634888993E-2</v>
      </c>
      <c r="E1801">
        <v>8.3573260250997539E-2</v>
      </c>
      <c r="F1801">
        <v>7.1697326615428006E-2</v>
      </c>
      <c r="G1801">
        <v>0.80110525749868555</v>
      </c>
      <c r="H1801">
        <v>0.91857142857142837</v>
      </c>
      <c r="I1801">
        <v>0.12922082902947229</v>
      </c>
    </row>
    <row r="1802" spans="1:9" hidden="1">
      <c r="A1802">
        <v>2023</v>
      </c>
      <c r="B1802" t="s">
        <v>52</v>
      </c>
      <c r="C1802">
        <v>24031</v>
      </c>
      <c r="D1802">
        <v>9.0819316781734466E-2</v>
      </c>
      <c r="E1802">
        <v>0.12563748708325509</v>
      </c>
      <c r="F1802">
        <v>5.5844079775783442E-2</v>
      </c>
      <c r="G1802">
        <v>0.72769911635922724</v>
      </c>
      <c r="H1802">
        <v>0.90600000000000003</v>
      </c>
      <c r="I1802">
        <v>0</v>
      </c>
    </row>
    <row r="1803" spans="1:9" hidden="1">
      <c r="A1803">
        <v>2023</v>
      </c>
      <c r="B1803" t="s">
        <v>54</v>
      </c>
      <c r="C1803">
        <v>24031</v>
      </c>
      <c r="D1803">
        <v>7.4720150863487295E-2</v>
      </c>
      <c r="E1803">
        <v>0.1179708724491887</v>
      </c>
      <c r="F1803">
        <v>6.036878372837913E-2</v>
      </c>
      <c r="G1803">
        <v>0.74694019295894476</v>
      </c>
      <c r="H1803">
        <v>0.90600000000000003</v>
      </c>
      <c r="I1803">
        <v>0</v>
      </c>
    </row>
    <row r="1804" spans="1:9" hidden="1">
      <c r="A1804">
        <v>2023</v>
      </c>
      <c r="B1804" t="s">
        <v>55</v>
      </c>
      <c r="C1804">
        <v>24031</v>
      </c>
      <c r="D1804">
        <v>8.8150853667186224E-2</v>
      </c>
      <c r="E1804">
        <v>0.1094200204921391</v>
      </c>
      <c r="F1804">
        <v>5.9524707462455563E-2</v>
      </c>
      <c r="G1804">
        <v>0.74290441837821897</v>
      </c>
      <c r="H1804">
        <v>0.90600000000000003</v>
      </c>
      <c r="I1804">
        <v>0.1214729243542378</v>
      </c>
    </row>
    <row r="1805" spans="1:9" hidden="1">
      <c r="A1805">
        <v>2023</v>
      </c>
      <c r="B1805" t="s">
        <v>52</v>
      </c>
      <c r="C1805">
        <v>24033</v>
      </c>
      <c r="D1805">
        <v>7.3390412746184644E-2</v>
      </c>
      <c r="E1805">
        <v>9.1207923674170743E-2</v>
      </c>
      <c r="F1805">
        <v>6.4659600824074445E-2</v>
      </c>
      <c r="G1805">
        <v>0.77074206275557</v>
      </c>
      <c r="H1805">
        <v>0.92914285714285727</v>
      </c>
      <c r="I1805">
        <v>0</v>
      </c>
    </row>
    <row r="1806" spans="1:9" hidden="1">
      <c r="A1806">
        <v>2023</v>
      </c>
      <c r="B1806" t="s">
        <v>54</v>
      </c>
      <c r="C1806">
        <v>24033</v>
      </c>
      <c r="D1806">
        <v>6.089854069710756E-2</v>
      </c>
      <c r="E1806">
        <v>8.3497401183360909E-2</v>
      </c>
      <c r="F1806">
        <v>6.8722467740209695E-2</v>
      </c>
      <c r="G1806">
        <v>0.78688159037932182</v>
      </c>
      <c r="H1806">
        <v>0.92914285714285727</v>
      </c>
      <c r="I1806">
        <v>0</v>
      </c>
    </row>
    <row r="1807" spans="1:9" hidden="1">
      <c r="A1807">
        <v>2023</v>
      </c>
      <c r="B1807" t="s">
        <v>55</v>
      </c>
      <c r="C1807">
        <v>24033</v>
      </c>
      <c r="D1807">
        <v>6.9893159027865012E-2</v>
      </c>
      <c r="E1807">
        <v>7.8878891029422291E-2</v>
      </c>
      <c r="F1807">
        <v>6.7965524717718939E-2</v>
      </c>
      <c r="G1807">
        <v>0.78326242522499356</v>
      </c>
      <c r="H1807">
        <v>0.92914285714285727</v>
      </c>
      <c r="I1807">
        <v>0.12204956595015989</v>
      </c>
    </row>
    <row r="1808" spans="1:9" hidden="1">
      <c r="A1808">
        <v>2023</v>
      </c>
      <c r="B1808" t="s">
        <v>52</v>
      </c>
      <c r="C1808">
        <v>26163</v>
      </c>
      <c r="D1808">
        <v>0.1036530324933598</v>
      </c>
      <c r="E1808">
        <v>7.8101190471506821E-2</v>
      </c>
      <c r="F1808">
        <v>6.1743238532869067E-2</v>
      </c>
      <c r="G1808">
        <v>0.75650253850226412</v>
      </c>
      <c r="H1808">
        <v>0.90885714285714281</v>
      </c>
      <c r="I1808">
        <v>0</v>
      </c>
    </row>
    <row r="1809" spans="1:9" hidden="1">
      <c r="A1809">
        <v>2023</v>
      </c>
      <c r="B1809" t="s">
        <v>54</v>
      </c>
      <c r="C1809">
        <v>26163</v>
      </c>
      <c r="D1809">
        <v>8.2789166349676854E-2</v>
      </c>
      <c r="E1809">
        <v>7.3553870997641546E-2</v>
      </c>
      <c r="F1809">
        <v>6.6655957912923655E-2</v>
      </c>
      <c r="G1809">
        <v>0.77700100473975775</v>
      </c>
      <c r="H1809">
        <v>0.90885714285714281</v>
      </c>
      <c r="I1809">
        <v>0</v>
      </c>
    </row>
    <row r="1810" spans="1:9" hidden="1">
      <c r="A1810">
        <v>2023</v>
      </c>
      <c r="B1810" t="s">
        <v>55</v>
      </c>
      <c r="C1810">
        <v>26163</v>
      </c>
      <c r="D1810">
        <v>9.7652623453175741E-2</v>
      </c>
      <c r="E1810">
        <v>6.8765379857801498E-2</v>
      </c>
      <c r="F1810">
        <v>6.491327357334975E-2</v>
      </c>
      <c r="G1810">
        <v>0.76866872311567291</v>
      </c>
      <c r="H1810">
        <v>0.90885714285714281</v>
      </c>
      <c r="I1810">
        <v>0.11846203373154771</v>
      </c>
    </row>
    <row r="1811" spans="1:9" hidden="1">
      <c r="A1811">
        <v>2023</v>
      </c>
      <c r="B1811" t="s">
        <v>52</v>
      </c>
      <c r="C1811">
        <v>37119</v>
      </c>
      <c r="D1811">
        <v>8.477022257774211E-2</v>
      </c>
      <c r="E1811">
        <v>9.4807232430494742E-2</v>
      </c>
      <c r="F1811">
        <v>6.2113271522359181E-2</v>
      </c>
      <c r="G1811">
        <v>0.75830927346940391</v>
      </c>
      <c r="H1811">
        <v>0.88257142857142856</v>
      </c>
      <c r="I1811">
        <v>0</v>
      </c>
    </row>
    <row r="1812" spans="1:9" hidden="1">
      <c r="A1812">
        <v>2023</v>
      </c>
      <c r="B1812" t="s">
        <v>54</v>
      </c>
      <c r="C1812">
        <v>37119</v>
      </c>
      <c r="D1812">
        <v>6.9189975850081076E-2</v>
      </c>
      <c r="E1812">
        <v>8.7712283024140886E-2</v>
      </c>
      <c r="F1812">
        <v>6.6559228395344852E-2</v>
      </c>
      <c r="G1812">
        <v>0.77653851273043317</v>
      </c>
      <c r="H1812">
        <v>0.88257142857142856</v>
      </c>
      <c r="I1812">
        <v>0</v>
      </c>
    </row>
    <row r="1813" spans="1:9" hidden="1">
      <c r="A1813">
        <v>2023</v>
      </c>
      <c r="B1813" t="s">
        <v>55</v>
      </c>
      <c r="C1813">
        <v>37119</v>
      </c>
      <c r="D1813">
        <v>8.0700623078581293E-2</v>
      </c>
      <c r="E1813">
        <v>8.2223035325387384E-2</v>
      </c>
      <c r="F1813">
        <v>6.5517696473484516E-2</v>
      </c>
      <c r="G1813">
        <v>0.77155864512254668</v>
      </c>
      <c r="H1813">
        <v>0.88257142857142856</v>
      </c>
      <c r="I1813">
        <v>0.1198183317704874</v>
      </c>
    </row>
    <row r="1814" spans="1:9" hidden="1">
      <c r="A1814">
        <v>2023</v>
      </c>
      <c r="B1814" t="s">
        <v>52</v>
      </c>
      <c r="C1814">
        <v>34013</v>
      </c>
      <c r="D1814">
        <v>6.8584148320859462E-2</v>
      </c>
      <c r="E1814">
        <v>9.4866844730454841E-2</v>
      </c>
      <c r="F1814">
        <v>6.4854639939532222E-2</v>
      </c>
      <c r="G1814">
        <v>0.77169436700915361</v>
      </c>
      <c r="H1814">
        <v>0.90784053156146205</v>
      </c>
      <c r="I1814">
        <v>0</v>
      </c>
    </row>
    <row r="1815" spans="1:9" hidden="1">
      <c r="A1815">
        <v>2023</v>
      </c>
      <c r="B1815" t="s">
        <v>54</v>
      </c>
      <c r="C1815">
        <v>34013</v>
      </c>
      <c r="D1815">
        <v>5.7592225255226129E-2</v>
      </c>
      <c r="E1815">
        <v>8.6439099526400304E-2</v>
      </c>
      <c r="F1815">
        <v>6.8785536192290317E-2</v>
      </c>
      <c r="G1815">
        <v>0.78718313902608339</v>
      </c>
      <c r="H1815">
        <v>0.90784053156146205</v>
      </c>
      <c r="I1815">
        <v>0</v>
      </c>
    </row>
    <row r="1816" spans="1:9" hidden="1">
      <c r="A1816">
        <v>2023</v>
      </c>
      <c r="B1816" t="s">
        <v>55</v>
      </c>
      <c r="C1816">
        <v>34013</v>
      </c>
      <c r="D1816">
        <v>6.555875244374805E-2</v>
      </c>
      <c r="E1816">
        <v>8.1791500732480524E-2</v>
      </c>
      <c r="F1816">
        <v>6.821145539059803E-2</v>
      </c>
      <c r="G1816">
        <v>0.78443829143317367</v>
      </c>
      <c r="H1816">
        <v>0.90784053156146205</v>
      </c>
      <c r="I1816">
        <v>0.1223406198081133</v>
      </c>
    </row>
    <row r="1817" spans="1:9" hidden="1">
      <c r="A1817">
        <v>2023</v>
      </c>
      <c r="B1817" t="s">
        <v>52</v>
      </c>
      <c r="C1817">
        <v>34017</v>
      </c>
      <c r="D1817">
        <v>7.3405401216733335E-2</v>
      </c>
      <c r="E1817">
        <v>0.1062484229540408</v>
      </c>
      <c r="F1817">
        <v>6.2100289380908433E-2</v>
      </c>
      <c r="G1817">
        <v>0.75824588644831759</v>
      </c>
      <c r="H1817">
        <v>0.90784053156146205</v>
      </c>
      <c r="I1817">
        <v>0</v>
      </c>
    </row>
    <row r="1818" spans="1:9" hidden="1">
      <c r="A1818">
        <v>2023</v>
      </c>
      <c r="B1818" t="s">
        <v>54</v>
      </c>
      <c r="C1818">
        <v>34017</v>
      </c>
      <c r="D1818">
        <v>6.1232235370296352E-2</v>
      </c>
      <c r="E1818">
        <v>9.7317297507003658E-2</v>
      </c>
      <c r="F1818">
        <v>6.6274296553539572E-2</v>
      </c>
      <c r="G1818">
        <v>0.77517617056916066</v>
      </c>
      <c r="H1818">
        <v>0.90784053156146205</v>
      </c>
      <c r="I1818">
        <v>0</v>
      </c>
    </row>
    <row r="1819" spans="1:9" hidden="1">
      <c r="A1819">
        <v>2023</v>
      </c>
      <c r="B1819" t="s">
        <v>55</v>
      </c>
      <c r="C1819">
        <v>34017</v>
      </c>
      <c r="D1819">
        <v>7.0452403659855056E-2</v>
      </c>
      <c r="E1819">
        <v>9.1587692292323858E-2</v>
      </c>
      <c r="F1819">
        <v>6.567052780346852E-2</v>
      </c>
      <c r="G1819">
        <v>0.77228937624435279</v>
      </c>
      <c r="H1819">
        <v>0.90784053156146205</v>
      </c>
      <c r="I1819">
        <v>0.121881291166977</v>
      </c>
    </row>
    <row r="1820" spans="1:9" hidden="1">
      <c r="A1820">
        <v>2023</v>
      </c>
      <c r="B1820" t="s">
        <v>52</v>
      </c>
      <c r="C1820">
        <v>32003</v>
      </c>
      <c r="D1820">
        <v>0.1154544462548449</v>
      </c>
      <c r="E1820">
        <v>9.6225039172989024E-2</v>
      </c>
      <c r="F1820">
        <v>5.66561853645592E-2</v>
      </c>
      <c r="G1820">
        <v>0.73166432920760671</v>
      </c>
      <c r="H1820">
        <v>0.90784053156146205</v>
      </c>
      <c r="I1820">
        <v>0</v>
      </c>
    </row>
    <row r="1821" spans="1:9" hidden="1">
      <c r="A1821">
        <v>2023</v>
      </c>
      <c r="B1821" t="s">
        <v>54</v>
      </c>
      <c r="C1821">
        <v>32003</v>
      </c>
      <c r="D1821">
        <v>9.2943419846772846E-2</v>
      </c>
      <c r="E1821">
        <v>9.1811594453254791E-2</v>
      </c>
      <c r="F1821">
        <v>6.174148897373135E-2</v>
      </c>
      <c r="G1821">
        <v>0.75350349672624106</v>
      </c>
      <c r="H1821">
        <v>0.90784053156146205</v>
      </c>
      <c r="I1821">
        <v>0</v>
      </c>
    </row>
    <row r="1822" spans="1:9" hidden="1">
      <c r="A1822">
        <v>2023</v>
      </c>
      <c r="B1822" t="s">
        <v>55</v>
      </c>
      <c r="C1822">
        <v>32003</v>
      </c>
      <c r="D1822">
        <v>0.1103758726597945</v>
      </c>
      <c r="E1822">
        <v>8.4386187700364421E-2</v>
      </c>
      <c r="F1822">
        <v>6.00105528576899E-2</v>
      </c>
      <c r="G1822">
        <v>0.74522738678215106</v>
      </c>
      <c r="H1822">
        <v>0.90784053156146205</v>
      </c>
      <c r="I1822">
        <v>0.11746007631863491</v>
      </c>
    </row>
    <row r="1823" spans="1:9" hidden="1">
      <c r="A1823">
        <v>2023</v>
      </c>
      <c r="B1823" t="s">
        <v>52</v>
      </c>
      <c r="C1823">
        <v>36005</v>
      </c>
      <c r="D1823">
        <v>6.9406685347993324E-2</v>
      </c>
      <c r="E1823">
        <v>0.1095455474365588</v>
      </c>
      <c r="F1823">
        <v>6.2219554255813207E-2</v>
      </c>
      <c r="G1823">
        <v>0.75882821295963465</v>
      </c>
      <c r="H1823">
        <v>0.91742857142857115</v>
      </c>
      <c r="I1823">
        <v>0</v>
      </c>
    </row>
    <row r="1824" spans="1:9" hidden="1">
      <c r="A1824">
        <v>2023</v>
      </c>
      <c r="B1824" t="s">
        <v>54</v>
      </c>
      <c r="C1824">
        <v>36005</v>
      </c>
      <c r="D1824">
        <v>5.8447925272154033E-2</v>
      </c>
      <c r="E1824">
        <v>9.9983320162053371E-2</v>
      </c>
      <c r="F1824">
        <v>6.62947569377621E-2</v>
      </c>
      <c r="G1824">
        <v>0.77527399762803051</v>
      </c>
      <c r="H1824">
        <v>0.91742857142857115</v>
      </c>
      <c r="I1824">
        <v>0</v>
      </c>
    </row>
    <row r="1825" spans="1:9" hidden="1">
      <c r="A1825">
        <v>2023</v>
      </c>
      <c r="B1825" t="s">
        <v>55</v>
      </c>
      <c r="C1825">
        <v>36005</v>
      </c>
      <c r="D1825">
        <v>6.6797957837522071E-2</v>
      </c>
      <c r="E1825">
        <v>9.4276570863869702E-2</v>
      </c>
      <c r="F1825">
        <v>6.5837543645787172E-2</v>
      </c>
      <c r="G1825">
        <v>0.77308792765282086</v>
      </c>
      <c r="H1825">
        <v>0.91742857142857115</v>
      </c>
      <c r="I1825">
        <v>0.13084970288658859</v>
      </c>
    </row>
    <row r="1826" spans="1:9" hidden="1">
      <c r="A1826">
        <v>2023</v>
      </c>
      <c r="B1826" t="s">
        <v>52</v>
      </c>
      <c r="C1826">
        <v>36047</v>
      </c>
      <c r="D1826">
        <v>7.0902715616955964E-2</v>
      </c>
      <c r="E1826">
        <v>7.3591353779217217E-2</v>
      </c>
      <c r="F1826">
        <v>6.8077164007972146E-2</v>
      </c>
      <c r="G1826">
        <v>0.78742876659585492</v>
      </c>
      <c r="H1826">
        <v>0.9217142857142856</v>
      </c>
      <c r="I1826">
        <v>0</v>
      </c>
    </row>
    <row r="1827" spans="1:9" hidden="1">
      <c r="A1827">
        <v>2023</v>
      </c>
      <c r="B1827" t="s">
        <v>54</v>
      </c>
      <c r="C1827">
        <v>36047</v>
      </c>
      <c r="D1827">
        <v>5.8805273589302202E-2</v>
      </c>
      <c r="E1827">
        <v>6.7624196216513541E-2</v>
      </c>
      <c r="F1827">
        <v>7.1830159581038389E-2</v>
      </c>
      <c r="G1827">
        <v>0.80174037061314607</v>
      </c>
      <c r="H1827">
        <v>0.9217142857142856</v>
      </c>
      <c r="I1827">
        <v>0</v>
      </c>
    </row>
    <row r="1828" spans="1:9" hidden="1">
      <c r="A1828">
        <v>2023</v>
      </c>
      <c r="B1828" t="s">
        <v>55</v>
      </c>
      <c r="C1828">
        <v>36047</v>
      </c>
      <c r="D1828">
        <v>6.701298698899337E-2</v>
      </c>
      <c r="E1828">
        <v>6.4446341791242423E-2</v>
      </c>
      <c r="F1828">
        <v>7.0960136149038233E-2</v>
      </c>
      <c r="G1828">
        <v>0.79758053507072624</v>
      </c>
      <c r="H1828">
        <v>0.9217142857142856</v>
      </c>
      <c r="I1828">
        <v>0.13301375405091029</v>
      </c>
    </row>
    <row r="1829" spans="1:9" hidden="1">
      <c r="A1829">
        <v>2023</v>
      </c>
      <c r="B1829" t="s">
        <v>52</v>
      </c>
      <c r="C1829">
        <v>36061</v>
      </c>
      <c r="D1829">
        <v>6.2620260520309945E-2</v>
      </c>
      <c r="E1829">
        <v>0.17056464176928429</v>
      </c>
      <c r="F1829">
        <v>5.3000438013376408E-2</v>
      </c>
      <c r="G1829">
        <v>0.71381465969702929</v>
      </c>
      <c r="H1829">
        <v>0.9217142857142856</v>
      </c>
      <c r="I1829">
        <v>0</v>
      </c>
    </row>
    <row r="1830" spans="1:9" hidden="1">
      <c r="A1830">
        <v>2023</v>
      </c>
      <c r="B1830" t="s">
        <v>54</v>
      </c>
      <c r="C1830">
        <v>36061</v>
      </c>
      <c r="D1830">
        <v>5.4652155242880758E-2</v>
      </c>
      <c r="E1830">
        <v>0.1584360576416062</v>
      </c>
      <c r="F1830">
        <v>5.6840646465550537E-2</v>
      </c>
      <c r="G1830">
        <v>0.73007114064996248</v>
      </c>
      <c r="H1830">
        <v>0.9217142857142856</v>
      </c>
      <c r="I1830">
        <v>0</v>
      </c>
    </row>
    <row r="1831" spans="1:9" hidden="1">
      <c r="A1831">
        <v>2023</v>
      </c>
      <c r="B1831" t="s">
        <v>55</v>
      </c>
      <c r="C1831">
        <v>36061</v>
      </c>
      <c r="D1831">
        <v>6.2136094444966941E-2</v>
      </c>
      <c r="E1831">
        <v>0.14999920965100261</v>
      </c>
      <c r="F1831">
        <v>5.7005472751692009E-2</v>
      </c>
      <c r="G1831">
        <v>0.73085922315233864</v>
      </c>
      <c r="H1831">
        <v>0.9217142857142856</v>
      </c>
      <c r="I1831">
        <v>0.14329151377259769</v>
      </c>
    </row>
    <row r="1832" spans="1:9" hidden="1">
      <c r="A1832">
        <v>2023</v>
      </c>
      <c r="B1832" t="s">
        <v>52</v>
      </c>
      <c r="C1832">
        <v>36081</v>
      </c>
      <c r="D1832">
        <v>6.882678141118187E-2</v>
      </c>
      <c r="E1832">
        <v>0.13972546732357241</v>
      </c>
      <c r="F1832">
        <v>5.7187790370439202E-2</v>
      </c>
      <c r="G1832">
        <v>0.73425996089480661</v>
      </c>
      <c r="H1832">
        <v>0.92057142857142837</v>
      </c>
      <c r="I1832">
        <v>0</v>
      </c>
    </row>
    <row r="1833" spans="1:9" hidden="1">
      <c r="A1833">
        <v>2023</v>
      </c>
      <c r="B1833" t="s">
        <v>54</v>
      </c>
      <c r="C1833">
        <v>36081</v>
      </c>
      <c r="D1833">
        <v>5.8623624386785013E-2</v>
      </c>
      <c r="E1833">
        <v>0.12869211143267401</v>
      </c>
      <c r="F1833">
        <v>6.1298556530483467E-2</v>
      </c>
      <c r="G1833">
        <v>0.75138570765005774</v>
      </c>
      <c r="H1833">
        <v>0.92057142857142837</v>
      </c>
      <c r="I1833">
        <v>0</v>
      </c>
    </row>
    <row r="1834" spans="1:9" hidden="1">
      <c r="A1834">
        <v>2023</v>
      </c>
      <c r="B1834" t="s">
        <v>55</v>
      </c>
      <c r="C1834">
        <v>36081</v>
      </c>
      <c r="D1834">
        <v>6.7262120961611674E-2</v>
      </c>
      <c r="E1834">
        <v>0.1211240109127257</v>
      </c>
      <c r="F1834">
        <v>6.1113408268076728E-2</v>
      </c>
      <c r="G1834">
        <v>0.75050045985758584</v>
      </c>
      <c r="H1834">
        <v>0.92057142857142837</v>
      </c>
      <c r="I1834">
        <v>0.12797653552466479</v>
      </c>
    </row>
    <row r="1835" spans="1:9" hidden="1">
      <c r="A1835">
        <v>2023</v>
      </c>
      <c r="B1835" t="s">
        <v>52</v>
      </c>
      <c r="C1835">
        <v>39035</v>
      </c>
      <c r="D1835">
        <v>9.0048540574587721E-2</v>
      </c>
      <c r="E1835">
        <v>0.1177924562978595</v>
      </c>
      <c r="F1835">
        <v>5.7308697448333418E-2</v>
      </c>
      <c r="G1835">
        <v>0.73485030567921927</v>
      </c>
      <c r="H1835">
        <v>0.9237142857142856</v>
      </c>
      <c r="I1835">
        <v>0</v>
      </c>
    </row>
    <row r="1836" spans="1:9" hidden="1">
      <c r="A1836">
        <v>2023</v>
      </c>
      <c r="B1836" t="s">
        <v>54</v>
      </c>
      <c r="C1836">
        <v>39035</v>
      </c>
      <c r="D1836">
        <v>7.3860120547982425E-2</v>
      </c>
      <c r="E1836">
        <v>0.11015333706736791</v>
      </c>
      <c r="F1836">
        <v>6.1869757319843392E-2</v>
      </c>
      <c r="G1836">
        <v>0.75411678506480639</v>
      </c>
      <c r="H1836">
        <v>0.9237142857142856</v>
      </c>
      <c r="I1836">
        <v>0</v>
      </c>
    </row>
    <row r="1837" spans="1:9" hidden="1">
      <c r="A1837">
        <v>2023</v>
      </c>
      <c r="B1837" t="s">
        <v>55</v>
      </c>
      <c r="C1837">
        <v>39035</v>
      </c>
      <c r="D1837">
        <v>8.6951843387277516E-2</v>
      </c>
      <c r="E1837">
        <v>0.1023406644099194</v>
      </c>
      <c r="F1837">
        <v>6.0956630852427758E-2</v>
      </c>
      <c r="G1837">
        <v>0.74975086135037528</v>
      </c>
      <c r="H1837">
        <v>0.9237142857142856</v>
      </c>
      <c r="I1837">
        <v>0.11839120206838941</v>
      </c>
    </row>
    <row r="1838" spans="1:9" hidden="1">
      <c r="A1838">
        <v>2023</v>
      </c>
      <c r="B1838" t="s">
        <v>52</v>
      </c>
      <c r="C1838">
        <v>39049</v>
      </c>
      <c r="D1838">
        <v>9.1223850160053965E-2</v>
      </c>
      <c r="E1838">
        <v>0.10538807121306661</v>
      </c>
      <c r="F1838">
        <v>5.921754968201829E-2</v>
      </c>
      <c r="G1838">
        <v>0.74417052894486102</v>
      </c>
      <c r="H1838">
        <v>0.92685714285714293</v>
      </c>
      <c r="I1838">
        <v>0</v>
      </c>
    </row>
    <row r="1839" spans="1:9" hidden="1">
      <c r="A1839">
        <v>2023</v>
      </c>
      <c r="B1839" t="s">
        <v>54</v>
      </c>
      <c r="C1839">
        <v>39049</v>
      </c>
      <c r="D1839">
        <v>7.4334688182845249E-2</v>
      </c>
      <c r="E1839">
        <v>9.8294592067195652E-2</v>
      </c>
      <c r="F1839">
        <v>6.3838898226623322E-2</v>
      </c>
      <c r="G1839">
        <v>0.76353182152333576</v>
      </c>
      <c r="H1839">
        <v>0.92685714285714293</v>
      </c>
      <c r="I1839">
        <v>0</v>
      </c>
    </row>
    <row r="1840" spans="1:9" hidden="1">
      <c r="A1840">
        <v>2023</v>
      </c>
      <c r="B1840" t="s">
        <v>55</v>
      </c>
      <c r="C1840">
        <v>39049</v>
      </c>
      <c r="D1840">
        <v>8.7403379679185628E-2</v>
      </c>
      <c r="E1840">
        <v>9.1490358406218358E-2</v>
      </c>
      <c r="F1840">
        <v>6.275532408801221E-2</v>
      </c>
      <c r="G1840">
        <v>0.75835093782658403</v>
      </c>
      <c r="H1840">
        <v>0.92685714285714293</v>
      </c>
      <c r="I1840">
        <v>0.12239780284274231</v>
      </c>
    </row>
    <row r="1841" spans="1:9" hidden="1">
      <c r="A1841">
        <v>2023</v>
      </c>
      <c r="B1841" t="s">
        <v>52</v>
      </c>
      <c r="C1841">
        <v>39061</v>
      </c>
      <c r="D1841">
        <v>9.6684261099622554E-2</v>
      </c>
      <c r="E1841">
        <v>0.1077910844573696</v>
      </c>
      <c r="F1841">
        <v>5.7880831016381459E-2</v>
      </c>
      <c r="G1841">
        <v>0.73764382342662638</v>
      </c>
      <c r="H1841">
        <v>0.92314285714285726</v>
      </c>
      <c r="I1841">
        <v>0</v>
      </c>
    </row>
    <row r="1842" spans="1:9" hidden="1">
      <c r="A1842">
        <v>2023</v>
      </c>
      <c r="B1842" t="s">
        <v>54</v>
      </c>
      <c r="C1842">
        <v>39061</v>
      </c>
      <c r="D1842">
        <v>7.859719260946893E-2</v>
      </c>
      <c r="E1842">
        <v>0.1011859582856016</v>
      </c>
      <c r="F1842">
        <v>6.2601480811477747E-2</v>
      </c>
      <c r="G1842">
        <v>0.75761536829345155</v>
      </c>
      <c r="H1842">
        <v>0.92314285714285726</v>
      </c>
      <c r="I1842">
        <v>0</v>
      </c>
    </row>
    <row r="1843" spans="1:9" hidden="1">
      <c r="A1843">
        <v>2023</v>
      </c>
      <c r="B1843" t="s">
        <v>55</v>
      </c>
      <c r="C1843">
        <v>39061</v>
      </c>
      <c r="D1843">
        <v>9.2831989956025207E-2</v>
      </c>
      <c r="E1843">
        <v>9.3786543504863651E-2</v>
      </c>
      <c r="F1843">
        <v>6.141915283186819E-2</v>
      </c>
      <c r="G1843">
        <v>0.75196231370724309</v>
      </c>
      <c r="H1843">
        <v>0.92314285714285726</v>
      </c>
      <c r="I1843">
        <v>0.1201523062724997</v>
      </c>
    </row>
    <row r="1844" spans="1:9" hidden="1">
      <c r="A1844">
        <v>2023</v>
      </c>
      <c r="B1844" t="s">
        <v>52</v>
      </c>
      <c r="C1844">
        <v>42101</v>
      </c>
      <c r="D1844">
        <v>6.6735675745442008E-2</v>
      </c>
      <c r="E1844">
        <v>0.13263395867409061</v>
      </c>
      <c r="F1844">
        <v>5.874876071458978E-2</v>
      </c>
      <c r="G1844">
        <v>0.74188160486587762</v>
      </c>
      <c r="H1844">
        <v>0.93400000000000005</v>
      </c>
      <c r="I1844">
        <v>0</v>
      </c>
    </row>
    <row r="1845" spans="1:9" hidden="1">
      <c r="A1845">
        <v>2023</v>
      </c>
      <c r="B1845" t="s">
        <v>54</v>
      </c>
      <c r="C1845">
        <v>42101</v>
      </c>
      <c r="D1845">
        <v>5.6975038720905591E-2</v>
      </c>
      <c r="E1845">
        <v>0.1215087764306127</v>
      </c>
      <c r="F1845">
        <v>6.2826229168971418E-2</v>
      </c>
      <c r="G1845">
        <v>0.75868995567951036</v>
      </c>
      <c r="H1845">
        <v>0.93400000000000005</v>
      </c>
      <c r="I1845">
        <v>0</v>
      </c>
    </row>
    <row r="1846" spans="1:9" hidden="1">
      <c r="A1846">
        <v>2023</v>
      </c>
      <c r="B1846" t="s">
        <v>55</v>
      </c>
      <c r="C1846">
        <v>42101</v>
      </c>
      <c r="D1846">
        <v>6.5002580632508203E-2</v>
      </c>
      <c r="E1846">
        <v>0.1145437625025337</v>
      </c>
      <c r="F1846">
        <v>6.2642441860515569E-2</v>
      </c>
      <c r="G1846">
        <v>0.75781121500444282</v>
      </c>
      <c r="H1846">
        <v>0.93400000000000005</v>
      </c>
      <c r="I1846">
        <v>0.13122166980034569</v>
      </c>
    </row>
    <row r="1847" spans="1:9" hidden="1">
      <c r="A1847">
        <v>2023</v>
      </c>
      <c r="B1847" t="s">
        <v>52</v>
      </c>
      <c r="C1847">
        <v>47157</v>
      </c>
      <c r="D1847">
        <v>8.6767270180986761E-2</v>
      </c>
      <c r="E1847">
        <v>0.1067714701907195</v>
      </c>
      <c r="F1847">
        <v>5.9739965656460628E-2</v>
      </c>
      <c r="G1847">
        <v>0.74672129397183318</v>
      </c>
      <c r="H1847">
        <v>0.8582857142857141</v>
      </c>
      <c r="I1847">
        <v>0</v>
      </c>
    </row>
    <row r="1848" spans="1:9" hidden="1">
      <c r="A1848">
        <v>2023</v>
      </c>
      <c r="B1848" t="s">
        <v>54</v>
      </c>
      <c r="C1848">
        <v>47157</v>
      </c>
      <c r="D1848">
        <v>7.1026060605629257E-2</v>
      </c>
      <c r="E1848">
        <v>9.9156463628414376E-2</v>
      </c>
      <c r="F1848">
        <v>6.4262117859048604E-2</v>
      </c>
      <c r="G1848">
        <v>0.76555535790690787</v>
      </c>
      <c r="H1848">
        <v>0.8582857142857141</v>
      </c>
      <c r="I1848">
        <v>0</v>
      </c>
    </row>
    <row r="1849" spans="1:9" hidden="1">
      <c r="A1849">
        <v>2023</v>
      </c>
      <c r="B1849" t="s">
        <v>55</v>
      </c>
      <c r="C1849">
        <v>47157</v>
      </c>
      <c r="D1849">
        <v>8.3190268527034539E-2</v>
      </c>
      <c r="E1849">
        <v>9.2526632342542964E-2</v>
      </c>
      <c r="F1849">
        <v>6.3304827132029007E-2</v>
      </c>
      <c r="G1849">
        <v>0.76097827199839319</v>
      </c>
      <c r="H1849">
        <v>0.8582857142857141</v>
      </c>
      <c r="I1849">
        <v>0.1172731421928114</v>
      </c>
    </row>
    <row r="1850" spans="1:9" hidden="1">
      <c r="A1850">
        <v>2023</v>
      </c>
      <c r="B1850" t="s">
        <v>52</v>
      </c>
      <c r="C1850">
        <v>48029</v>
      </c>
      <c r="D1850">
        <v>9.3022179509016978E-2</v>
      </c>
      <c r="E1850">
        <v>0.12654987396237399</v>
      </c>
      <c r="F1850">
        <v>5.5314512477921587E-2</v>
      </c>
      <c r="G1850">
        <v>0.72511343405068751</v>
      </c>
      <c r="H1850">
        <v>0.874857142857143</v>
      </c>
      <c r="I1850">
        <v>0</v>
      </c>
    </row>
    <row r="1851" spans="1:9" hidden="1">
      <c r="A1851">
        <v>2023</v>
      </c>
      <c r="B1851" t="s">
        <v>54</v>
      </c>
      <c r="C1851">
        <v>48029</v>
      </c>
      <c r="D1851">
        <v>7.6458100946492746E-2</v>
      </c>
      <c r="E1851">
        <v>0.1191808201306179</v>
      </c>
      <c r="F1851">
        <v>5.9858880738406187E-2</v>
      </c>
      <c r="G1851">
        <v>0.74450219818448304</v>
      </c>
      <c r="H1851">
        <v>0.874857142857143</v>
      </c>
      <c r="I1851">
        <v>0</v>
      </c>
    </row>
    <row r="1852" spans="1:9" hidden="1">
      <c r="A1852">
        <v>2023</v>
      </c>
      <c r="B1852" t="s">
        <v>55</v>
      </c>
      <c r="C1852">
        <v>48029</v>
      </c>
      <c r="D1852">
        <v>9.0379362963132176E-2</v>
      </c>
      <c r="E1852">
        <v>0.1103560618112244</v>
      </c>
      <c r="F1852">
        <v>5.8977329653091631E-2</v>
      </c>
      <c r="G1852">
        <v>0.74028724557255199</v>
      </c>
      <c r="H1852">
        <v>0.874857142857143</v>
      </c>
      <c r="I1852">
        <v>0.1172210718800866</v>
      </c>
    </row>
    <row r="1853" spans="1:9" hidden="1">
      <c r="A1853">
        <v>2023</v>
      </c>
      <c r="B1853" t="s">
        <v>52</v>
      </c>
      <c r="C1853">
        <v>48113</v>
      </c>
      <c r="D1853">
        <v>9.2970254587290829E-2</v>
      </c>
      <c r="E1853">
        <v>0.14891621424263979</v>
      </c>
      <c r="F1853">
        <v>5.1521241909647818E-2</v>
      </c>
      <c r="G1853">
        <v>0.70659228926042161</v>
      </c>
      <c r="H1853">
        <v>0.89314285714285724</v>
      </c>
      <c r="I1853">
        <v>0</v>
      </c>
    </row>
    <row r="1854" spans="1:9" hidden="1">
      <c r="A1854">
        <v>2023</v>
      </c>
      <c r="B1854" t="s">
        <v>54</v>
      </c>
      <c r="C1854">
        <v>48113</v>
      </c>
      <c r="D1854">
        <v>7.7249456828238444E-2</v>
      </c>
      <c r="E1854">
        <v>0.141921201909534</v>
      </c>
      <c r="F1854">
        <v>5.5788555255211841E-2</v>
      </c>
      <c r="G1854">
        <v>0.72504078600701583</v>
      </c>
      <c r="H1854">
        <v>0.89314285714285724</v>
      </c>
      <c r="I1854">
        <v>0</v>
      </c>
    </row>
    <row r="1855" spans="1:9" hidden="1">
      <c r="A1855">
        <v>2023</v>
      </c>
      <c r="B1855" t="s">
        <v>55</v>
      </c>
      <c r="C1855">
        <v>48113</v>
      </c>
      <c r="D1855">
        <v>9.1702253950199181E-2</v>
      </c>
      <c r="E1855">
        <v>0.13119619531517121</v>
      </c>
      <c r="F1855">
        <v>5.5143752861130352E-2</v>
      </c>
      <c r="G1855">
        <v>0.72195779787349945</v>
      </c>
      <c r="H1855">
        <v>0.89314285714285724</v>
      </c>
      <c r="I1855">
        <v>0.12176804276035789</v>
      </c>
    </row>
    <row r="1856" spans="1:9" hidden="1">
      <c r="A1856">
        <v>2023</v>
      </c>
      <c r="B1856" t="s">
        <v>52</v>
      </c>
      <c r="C1856">
        <v>48201</v>
      </c>
      <c r="D1856">
        <v>9.4956278126169802E-2</v>
      </c>
      <c r="E1856">
        <v>0.1133952968963665</v>
      </c>
      <c r="F1856">
        <v>5.7221903282390983E-2</v>
      </c>
      <c r="G1856">
        <v>0.73442652169507261</v>
      </c>
      <c r="H1856">
        <v>0.88685714285714301</v>
      </c>
      <c r="I1856">
        <v>0</v>
      </c>
    </row>
    <row r="1857" spans="1:9" hidden="1">
      <c r="A1857">
        <v>2023</v>
      </c>
      <c r="B1857" t="s">
        <v>54</v>
      </c>
      <c r="C1857">
        <v>48201</v>
      </c>
      <c r="D1857">
        <v>7.7472864100599892E-2</v>
      </c>
      <c r="E1857">
        <v>0.10644711602867769</v>
      </c>
      <c r="F1857">
        <v>6.1885926282762869E-2</v>
      </c>
      <c r="G1857">
        <v>0.75419409358795964</v>
      </c>
      <c r="H1857">
        <v>0.88685714285714301</v>
      </c>
      <c r="I1857">
        <v>0</v>
      </c>
    </row>
    <row r="1858" spans="1:9" hidden="1">
      <c r="A1858">
        <v>2023</v>
      </c>
      <c r="B1858" t="s">
        <v>55</v>
      </c>
      <c r="C1858">
        <v>48201</v>
      </c>
      <c r="D1858">
        <v>9.1488852631697676E-2</v>
      </c>
      <c r="E1858">
        <v>9.8648058156460355E-2</v>
      </c>
      <c r="F1858">
        <v>6.0810573002312351E-2</v>
      </c>
      <c r="G1858">
        <v>0.74905251620952962</v>
      </c>
      <c r="H1858">
        <v>0.88685714285714301</v>
      </c>
      <c r="I1858">
        <v>0.12003546250554351</v>
      </c>
    </row>
    <row r="1859" spans="1:9" hidden="1">
      <c r="A1859">
        <v>2023</v>
      </c>
      <c r="B1859" t="s">
        <v>52</v>
      </c>
      <c r="C1859">
        <v>48439</v>
      </c>
      <c r="D1859">
        <v>9.796038042826935E-2</v>
      </c>
      <c r="E1859">
        <v>9.9629636818725845E-2</v>
      </c>
      <c r="F1859">
        <v>5.9051281275174297E-2</v>
      </c>
      <c r="G1859">
        <v>0.74335870147783079</v>
      </c>
      <c r="H1859">
        <v>0.88228571428571401</v>
      </c>
      <c r="I1859">
        <v>0</v>
      </c>
    </row>
    <row r="1860" spans="1:9" hidden="1">
      <c r="A1860">
        <v>2023</v>
      </c>
      <c r="B1860" t="s">
        <v>54</v>
      </c>
      <c r="C1860">
        <v>48439</v>
      </c>
      <c r="D1860">
        <v>7.9269423185881094E-2</v>
      </c>
      <c r="E1860">
        <v>9.3446444695876651E-2</v>
      </c>
      <c r="F1860">
        <v>6.3823921013763496E-2</v>
      </c>
      <c r="G1860">
        <v>0.76346021110447881</v>
      </c>
      <c r="H1860">
        <v>0.88228571428571401</v>
      </c>
      <c r="I1860">
        <v>0</v>
      </c>
    </row>
    <row r="1861" spans="1:9" hidden="1">
      <c r="A1861">
        <v>2023</v>
      </c>
      <c r="B1861" t="s">
        <v>55</v>
      </c>
      <c r="C1861">
        <v>48439</v>
      </c>
      <c r="D1861">
        <v>9.3565487225679977E-2</v>
      </c>
      <c r="E1861">
        <v>8.6750698073343457E-2</v>
      </c>
      <c r="F1861">
        <v>6.2509280925982028E-2</v>
      </c>
      <c r="G1861">
        <v>0.75717453377499433</v>
      </c>
      <c r="H1861">
        <v>0.88228571428571401</v>
      </c>
      <c r="I1861">
        <v>0.1167868063548155</v>
      </c>
    </row>
    <row r="1862" spans="1:9" hidden="1">
      <c r="A1862">
        <v>2023</v>
      </c>
      <c r="B1862" t="s">
        <v>52</v>
      </c>
      <c r="C1862">
        <v>48453</v>
      </c>
      <c r="D1862">
        <v>0.1044043516016262</v>
      </c>
      <c r="E1862">
        <v>9.7209592076401147E-2</v>
      </c>
      <c r="F1862">
        <v>5.8367246248736043E-2</v>
      </c>
      <c r="G1862">
        <v>0.74001881007323655</v>
      </c>
      <c r="H1862">
        <v>0.88000000000000012</v>
      </c>
      <c r="I1862">
        <v>0</v>
      </c>
    </row>
    <row r="1863" spans="1:9" hidden="1">
      <c r="A1863">
        <v>2023</v>
      </c>
      <c r="B1863" t="s">
        <v>54</v>
      </c>
      <c r="C1863">
        <v>48453</v>
      </c>
      <c r="D1863">
        <v>8.4175605962321293E-2</v>
      </c>
      <c r="E1863">
        <v>9.1727860484923096E-2</v>
      </c>
      <c r="F1863">
        <v>6.3272556560428447E-2</v>
      </c>
      <c r="G1863">
        <v>0.7608239769923274</v>
      </c>
      <c r="H1863">
        <v>0.88000000000000012</v>
      </c>
      <c r="I1863">
        <v>0</v>
      </c>
    </row>
    <row r="1864" spans="1:9" hidden="1">
      <c r="A1864">
        <v>2023</v>
      </c>
      <c r="B1864" t="s">
        <v>55</v>
      </c>
      <c r="C1864">
        <v>48453</v>
      </c>
      <c r="D1864">
        <v>9.9648726379805985E-2</v>
      </c>
      <c r="E1864">
        <v>8.4880145852941957E-2</v>
      </c>
      <c r="F1864">
        <v>6.1780605159392793E-2</v>
      </c>
      <c r="G1864">
        <v>0.7536905226078594</v>
      </c>
      <c r="H1864">
        <v>0.88000000000000012</v>
      </c>
      <c r="I1864">
        <v>0.12893323054679351</v>
      </c>
    </row>
    <row r="1865" spans="1:9" hidden="1">
      <c r="A1865">
        <v>2023</v>
      </c>
      <c r="B1865" t="s">
        <v>52</v>
      </c>
      <c r="C1865">
        <v>53033</v>
      </c>
      <c r="D1865">
        <v>7.4944942937728562E-2</v>
      </c>
      <c r="E1865">
        <v>0.1104413236430578</v>
      </c>
      <c r="F1865">
        <v>6.1125820423114208E-2</v>
      </c>
      <c r="G1865">
        <v>0.75348791299609963</v>
      </c>
      <c r="H1865">
        <v>0.94514285714285717</v>
      </c>
      <c r="I1865">
        <v>0</v>
      </c>
    </row>
    <row r="1866" spans="1:9" hidden="1">
      <c r="A1866">
        <v>2023</v>
      </c>
      <c r="B1866" t="s">
        <v>54</v>
      </c>
      <c r="C1866">
        <v>53033</v>
      </c>
      <c r="D1866">
        <v>6.2433864137594941E-2</v>
      </c>
      <c r="E1866">
        <v>0.1013946634896494</v>
      </c>
      <c r="F1866">
        <v>6.5361179674276168E-2</v>
      </c>
      <c r="G1866">
        <v>0.77081029269847945</v>
      </c>
      <c r="H1866">
        <v>0.94514285714285717</v>
      </c>
      <c r="I1866">
        <v>0</v>
      </c>
    </row>
    <row r="1867" spans="1:9" hidden="1">
      <c r="A1867">
        <v>2023</v>
      </c>
      <c r="B1867" t="s">
        <v>55</v>
      </c>
      <c r="C1867">
        <v>53033</v>
      </c>
      <c r="D1867">
        <v>7.2067942771362817E-2</v>
      </c>
      <c r="E1867">
        <v>9.5262324774020968E-2</v>
      </c>
      <c r="F1867">
        <v>6.4755477646238124E-2</v>
      </c>
      <c r="G1867">
        <v>0.76791425480837783</v>
      </c>
      <c r="H1867">
        <v>0.94514285714285717</v>
      </c>
      <c r="I1867">
        <v>0.13091411620801949</v>
      </c>
    </row>
    <row r="1868" spans="1:9" hidden="1">
      <c r="A1868">
        <v>2023</v>
      </c>
      <c r="B1868" t="s">
        <v>52</v>
      </c>
      <c r="C1868">
        <v>1</v>
      </c>
      <c r="D1868">
        <v>9.8490848187769042E-2</v>
      </c>
      <c r="E1868">
        <v>0.10561504158577439</v>
      </c>
      <c r="F1868">
        <v>5.7943635518633317E-2</v>
      </c>
      <c r="G1868">
        <v>0.73795047470782316</v>
      </c>
      <c r="H1868">
        <v>0.89828571428571402</v>
      </c>
      <c r="I1868">
        <v>0</v>
      </c>
    </row>
    <row r="1869" spans="1:9" hidden="1">
      <c r="A1869">
        <v>2023</v>
      </c>
      <c r="B1869" t="s">
        <v>54</v>
      </c>
      <c r="C1869">
        <v>1</v>
      </c>
      <c r="D1869">
        <v>7.9911295122602422E-2</v>
      </c>
      <c r="E1869">
        <v>9.9268741698949142E-2</v>
      </c>
      <c r="F1869">
        <v>6.2705802498984151E-2</v>
      </c>
      <c r="G1869">
        <v>0.75811416067946413</v>
      </c>
      <c r="H1869">
        <v>0.89828571428571402</v>
      </c>
      <c r="I1869">
        <v>0</v>
      </c>
    </row>
    <row r="1870" spans="1:9" hidden="1">
      <c r="A1870">
        <v>2023</v>
      </c>
      <c r="B1870" t="s">
        <v>55</v>
      </c>
      <c r="C1870">
        <v>1</v>
      </c>
      <c r="D1870">
        <v>9.4454086226080702E-2</v>
      </c>
      <c r="E1870">
        <v>9.1953595426919527E-2</v>
      </c>
      <c r="F1870">
        <v>6.1455624234839017E-2</v>
      </c>
      <c r="G1870">
        <v>0.75213669411216066</v>
      </c>
      <c r="H1870">
        <v>0.89828571428571402</v>
      </c>
      <c r="I1870">
        <v>0.11918661319482481</v>
      </c>
    </row>
    <row r="1871" spans="1:9" hidden="1">
      <c r="A1871">
        <v>2023</v>
      </c>
      <c r="B1871" t="s">
        <v>52</v>
      </c>
      <c r="C1871">
        <v>2</v>
      </c>
      <c r="D1871">
        <v>0.17172610778122391</v>
      </c>
      <c r="E1871">
        <v>0.12892645123641591</v>
      </c>
      <c r="F1871">
        <v>0.1188834223192288</v>
      </c>
      <c r="G1871">
        <v>0.58046401866313135</v>
      </c>
      <c r="H1871">
        <v>0.96599999999999997</v>
      </c>
      <c r="I1871">
        <v>0</v>
      </c>
    </row>
    <row r="1872" spans="1:9" hidden="1">
      <c r="A1872">
        <v>2023</v>
      </c>
      <c r="B1872" t="s">
        <v>54</v>
      </c>
      <c r="C1872">
        <v>2</v>
      </c>
      <c r="D1872">
        <v>0.1148148694662386</v>
      </c>
      <c r="E1872">
        <v>0.1115967510714302</v>
      </c>
      <c r="F1872">
        <v>0.1338089239237259</v>
      </c>
      <c r="G1872">
        <v>0.63977945553860527</v>
      </c>
      <c r="H1872">
        <v>0.96599999999999997</v>
      </c>
      <c r="I1872">
        <v>0</v>
      </c>
    </row>
    <row r="1873" spans="1:9" hidden="1">
      <c r="A1873">
        <v>2023</v>
      </c>
      <c r="B1873" t="s">
        <v>55</v>
      </c>
      <c r="C1873">
        <v>2</v>
      </c>
      <c r="D1873">
        <v>0.1535848591348235</v>
      </c>
      <c r="E1873">
        <v>9.9746416436851185E-2</v>
      </c>
      <c r="F1873">
        <v>0.1291525844955124</v>
      </c>
      <c r="G1873">
        <v>0.61751613993281285</v>
      </c>
      <c r="H1873">
        <v>0.96599999999999997</v>
      </c>
      <c r="I1873">
        <v>2.388163525248535E-2</v>
      </c>
    </row>
    <row r="1874" spans="1:9" hidden="1">
      <c r="A1874">
        <v>2023</v>
      </c>
      <c r="B1874" t="s">
        <v>52</v>
      </c>
      <c r="C1874">
        <v>4</v>
      </c>
      <c r="D1874">
        <v>0.2097603412286955</v>
      </c>
      <c r="E1874">
        <v>0.24530396429098081</v>
      </c>
      <c r="F1874">
        <v>9.2634671276877703E-2</v>
      </c>
      <c r="G1874">
        <v>0.45230102320344612</v>
      </c>
      <c r="H1874">
        <v>0.80244186046511645</v>
      </c>
      <c r="I1874">
        <v>0</v>
      </c>
    </row>
    <row r="1875" spans="1:9" hidden="1">
      <c r="A1875">
        <v>2023</v>
      </c>
      <c r="B1875" t="s">
        <v>54</v>
      </c>
      <c r="C1875">
        <v>4</v>
      </c>
      <c r="D1875">
        <v>0.14679727697928871</v>
      </c>
      <c r="E1875">
        <v>0.2222526246198826</v>
      </c>
      <c r="F1875">
        <v>0.1091365330167746</v>
      </c>
      <c r="G1875">
        <v>0.5218135653840541</v>
      </c>
      <c r="H1875">
        <v>0.80244186046511645</v>
      </c>
      <c r="I1875">
        <v>0</v>
      </c>
    </row>
    <row r="1876" spans="1:9" hidden="1">
      <c r="A1876">
        <v>2023</v>
      </c>
      <c r="B1876" t="s">
        <v>55</v>
      </c>
      <c r="C1876">
        <v>4</v>
      </c>
      <c r="D1876">
        <v>0.19558206276889001</v>
      </c>
      <c r="E1876">
        <v>0.19785790409043361</v>
      </c>
      <c r="F1876">
        <v>0.1049177411197728</v>
      </c>
      <c r="G1876">
        <v>0.50164229202090371</v>
      </c>
      <c r="H1876">
        <v>0.80244186046511645</v>
      </c>
      <c r="I1876">
        <v>0.1091581500630885</v>
      </c>
    </row>
    <row r="1877" spans="1:9" hidden="1">
      <c r="A1877">
        <v>2023</v>
      </c>
      <c r="B1877" t="s">
        <v>52</v>
      </c>
      <c r="C1877">
        <v>5</v>
      </c>
      <c r="D1877">
        <v>0.10171212412090649</v>
      </c>
      <c r="E1877">
        <v>0.10213233081506221</v>
      </c>
      <c r="F1877">
        <v>5.7988077331647937E-2</v>
      </c>
      <c r="G1877">
        <v>0.73816746773238351</v>
      </c>
      <c r="H1877">
        <v>0.90784053156146205</v>
      </c>
      <c r="I1877">
        <v>0</v>
      </c>
    </row>
    <row r="1878" spans="1:9" hidden="1">
      <c r="A1878">
        <v>2023</v>
      </c>
      <c r="B1878" t="s">
        <v>54</v>
      </c>
      <c r="C1878">
        <v>5</v>
      </c>
      <c r="D1878">
        <v>8.2277296228742774E-2</v>
      </c>
      <c r="E1878">
        <v>9.6225604900490425E-2</v>
      </c>
      <c r="F1878">
        <v>6.2822927834297992E-2</v>
      </c>
      <c r="G1878">
        <v>0.75867417103646884</v>
      </c>
      <c r="H1878">
        <v>0.90784053156146205</v>
      </c>
      <c r="I1878">
        <v>0</v>
      </c>
    </row>
    <row r="1879" spans="1:9" hidden="1">
      <c r="A1879">
        <v>2023</v>
      </c>
      <c r="B1879" t="s">
        <v>55</v>
      </c>
      <c r="C1879">
        <v>5</v>
      </c>
      <c r="D1879">
        <v>9.7363107649805519E-2</v>
      </c>
      <c r="E1879">
        <v>8.9040623249440565E-2</v>
      </c>
      <c r="F1879">
        <v>6.1456307603569182E-2</v>
      </c>
      <c r="G1879">
        <v>0.75213996149718476</v>
      </c>
      <c r="H1879">
        <v>0.90784053156146205</v>
      </c>
      <c r="I1879">
        <v>0.11873344962801401</v>
      </c>
    </row>
    <row r="1880" spans="1:9" hidden="1">
      <c r="A1880">
        <v>2023</v>
      </c>
      <c r="B1880" t="s">
        <v>52</v>
      </c>
      <c r="C1880">
        <v>6</v>
      </c>
      <c r="D1880">
        <v>0.16415772443209439</v>
      </c>
      <c r="E1880">
        <v>0.25981241747311667</v>
      </c>
      <c r="F1880">
        <v>9.7920428209725213E-2</v>
      </c>
      <c r="G1880">
        <v>0.47810942988506377</v>
      </c>
      <c r="H1880">
        <v>0.74299999999999999</v>
      </c>
      <c r="I1880">
        <v>0</v>
      </c>
    </row>
    <row r="1881" spans="1:9" hidden="1">
      <c r="A1881">
        <v>2023</v>
      </c>
      <c r="B1881" t="s">
        <v>54</v>
      </c>
      <c r="C1881">
        <v>6</v>
      </c>
      <c r="D1881">
        <v>0.11293680364067921</v>
      </c>
      <c r="E1881">
        <v>0.23140982048474129</v>
      </c>
      <c r="F1881">
        <v>0.1134095017736854</v>
      </c>
      <c r="G1881">
        <v>0.54224387410089414</v>
      </c>
      <c r="H1881">
        <v>0.74299999999999999</v>
      </c>
      <c r="I1881">
        <v>0</v>
      </c>
    </row>
    <row r="1882" spans="1:9" hidden="1">
      <c r="A1882">
        <v>2023</v>
      </c>
      <c r="B1882" t="s">
        <v>55</v>
      </c>
      <c r="C1882">
        <v>6</v>
      </c>
      <c r="D1882">
        <v>0.152483555576932</v>
      </c>
      <c r="E1882">
        <v>0.20876841160807069</v>
      </c>
      <c r="F1882">
        <v>0.11048535525931261</v>
      </c>
      <c r="G1882">
        <v>0.52826267755568468</v>
      </c>
      <c r="H1882">
        <v>0.74299999999999999</v>
      </c>
      <c r="I1882">
        <v>0.20744392963867719</v>
      </c>
    </row>
    <row r="1883" spans="1:9" hidden="1">
      <c r="A1883">
        <v>2023</v>
      </c>
      <c r="B1883" t="s">
        <v>52</v>
      </c>
      <c r="C1883">
        <v>8</v>
      </c>
      <c r="D1883">
        <v>0.18660917964609519</v>
      </c>
      <c r="E1883">
        <v>0.3460476749516323</v>
      </c>
      <c r="F1883">
        <v>7.9444563984979955E-2</v>
      </c>
      <c r="G1883">
        <v>0.3878985814172925</v>
      </c>
      <c r="H1883">
        <v>0.84200000000000008</v>
      </c>
      <c r="I1883">
        <v>0</v>
      </c>
    </row>
    <row r="1884" spans="1:9" hidden="1">
      <c r="A1884">
        <v>2023</v>
      </c>
      <c r="B1884" t="s">
        <v>54</v>
      </c>
      <c r="C1884">
        <v>8</v>
      </c>
      <c r="D1884">
        <v>0.13255248506453901</v>
      </c>
      <c r="E1884">
        <v>0.31822809487766779</v>
      </c>
      <c r="F1884">
        <v>9.4999435807223934E-2</v>
      </c>
      <c r="G1884">
        <v>0.45421998425056931</v>
      </c>
      <c r="H1884">
        <v>0.84200000000000008</v>
      </c>
      <c r="I1884">
        <v>0</v>
      </c>
    </row>
    <row r="1885" spans="1:9" hidden="1">
      <c r="A1885">
        <v>2023</v>
      </c>
      <c r="B1885" t="s">
        <v>55</v>
      </c>
      <c r="C1885">
        <v>8</v>
      </c>
      <c r="D1885">
        <v>0.178768023643502</v>
      </c>
      <c r="E1885">
        <v>0.28677148608864972</v>
      </c>
      <c r="F1885">
        <v>9.2446558119439942E-2</v>
      </c>
      <c r="G1885">
        <v>0.44201393214840828</v>
      </c>
      <c r="H1885">
        <v>0.84200000000000008</v>
      </c>
      <c r="I1885">
        <v>4.4416637395114887E-2</v>
      </c>
    </row>
    <row r="1886" spans="1:9" hidden="1">
      <c r="A1886">
        <v>2023</v>
      </c>
      <c r="B1886" t="s">
        <v>52</v>
      </c>
      <c r="C1886">
        <v>9</v>
      </c>
      <c r="D1886">
        <v>0.13956037871394461</v>
      </c>
      <c r="E1886">
        <v>0.2213419144993477</v>
      </c>
      <c r="F1886">
        <v>0.1086414536277559</v>
      </c>
      <c r="G1886">
        <v>0.53045625315895173</v>
      </c>
      <c r="H1886">
        <v>0.83599999999999997</v>
      </c>
      <c r="I1886">
        <v>0</v>
      </c>
    </row>
    <row r="1887" spans="1:9" hidden="1">
      <c r="A1887">
        <v>2023</v>
      </c>
      <c r="B1887" t="s">
        <v>54</v>
      </c>
      <c r="C1887">
        <v>9</v>
      </c>
      <c r="D1887">
        <v>9.4076572260362909E-2</v>
      </c>
      <c r="E1887">
        <v>0.1931660151115005</v>
      </c>
      <c r="F1887">
        <v>0.1232868860681666</v>
      </c>
      <c r="G1887">
        <v>0.58947052655997001</v>
      </c>
      <c r="H1887">
        <v>0.83599999999999997</v>
      </c>
      <c r="I1887">
        <v>0</v>
      </c>
    </row>
    <row r="1888" spans="1:9" hidden="1">
      <c r="A1888">
        <v>2023</v>
      </c>
      <c r="B1888" t="s">
        <v>55</v>
      </c>
      <c r="C1888">
        <v>9</v>
      </c>
      <c r="D1888">
        <v>0.12757208903145861</v>
      </c>
      <c r="E1888">
        <v>0.17502512083718541</v>
      </c>
      <c r="F1888">
        <v>0.12063097037954509</v>
      </c>
      <c r="G1888">
        <v>0.5767718197518108</v>
      </c>
      <c r="H1888">
        <v>0.83599999999999997</v>
      </c>
      <c r="I1888">
        <v>3.6046263137499292E-2</v>
      </c>
    </row>
    <row r="1889" spans="1:9" hidden="1">
      <c r="A1889">
        <v>2023</v>
      </c>
      <c r="B1889" t="s">
        <v>52</v>
      </c>
      <c r="C1889">
        <v>10</v>
      </c>
      <c r="D1889">
        <v>0.17717705236042439</v>
      </c>
      <c r="E1889">
        <v>0.2218363147793494</v>
      </c>
      <c r="F1889">
        <v>0.10216287855743469</v>
      </c>
      <c r="G1889">
        <v>0.49882375430279158</v>
      </c>
      <c r="H1889">
        <v>0.85699999999999998</v>
      </c>
      <c r="I1889">
        <v>0</v>
      </c>
    </row>
    <row r="1890" spans="1:9" hidden="1">
      <c r="A1890">
        <v>2023</v>
      </c>
      <c r="B1890" t="s">
        <v>54</v>
      </c>
      <c r="C1890">
        <v>10</v>
      </c>
      <c r="D1890">
        <v>0.1214639537232448</v>
      </c>
      <c r="E1890">
        <v>0.19688847540186011</v>
      </c>
      <c r="F1890">
        <v>0.1179057627744947</v>
      </c>
      <c r="G1890">
        <v>0.56374180810040042</v>
      </c>
      <c r="H1890">
        <v>0.85699999999999998</v>
      </c>
      <c r="I1890">
        <v>0</v>
      </c>
    </row>
    <row r="1891" spans="1:9" hidden="1">
      <c r="A1891">
        <v>2023</v>
      </c>
      <c r="B1891" t="s">
        <v>55</v>
      </c>
      <c r="C1891">
        <v>10</v>
      </c>
      <c r="D1891">
        <v>0.16306823612711399</v>
      </c>
      <c r="E1891">
        <v>0.17661912930413701</v>
      </c>
      <c r="F1891">
        <v>0.11421542183233779</v>
      </c>
      <c r="G1891">
        <v>0.54609721273641132</v>
      </c>
      <c r="H1891">
        <v>0.85699999999999998</v>
      </c>
      <c r="I1891">
        <v>2.0354580613305018E-2</v>
      </c>
    </row>
    <row r="1892" spans="1:9" hidden="1">
      <c r="A1892">
        <v>2023</v>
      </c>
      <c r="B1892" t="s">
        <v>52</v>
      </c>
      <c r="C1892">
        <v>11</v>
      </c>
      <c r="D1892">
        <v>5.8187411354852232E-2</v>
      </c>
      <c r="E1892">
        <v>0.14067575534768181</v>
      </c>
      <c r="F1892">
        <v>5.8834856140071598E-2</v>
      </c>
      <c r="G1892">
        <v>0.74230197715739454</v>
      </c>
      <c r="H1892">
        <v>0.90600000000000003</v>
      </c>
      <c r="I1892">
        <v>0</v>
      </c>
    </row>
    <row r="1893" spans="1:9" hidden="1">
      <c r="A1893">
        <v>2023</v>
      </c>
      <c r="B1893" t="s">
        <v>54</v>
      </c>
      <c r="C1893">
        <v>11</v>
      </c>
      <c r="D1893">
        <v>5.1017275112332658E-2</v>
      </c>
      <c r="E1893">
        <v>0.12803448974610709</v>
      </c>
      <c r="F1893">
        <v>6.2727989922954377E-2</v>
      </c>
      <c r="G1893">
        <v>0.75822024521860587</v>
      </c>
      <c r="H1893">
        <v>0.90600000000000003</v>
      </c>
      <c r="I1893">
        <v>0</v>
      </c>
    </row>
    <row r="1894" spans="1:9" hidden="1">
      <c r="A1894">
        <v>2023</v>
      </c>
      <c r="B1894" t="s">
        <v>55</v>
      </c>
      <c r="C1894">
        <v>11</v>
      </c>
      <c r="D1894">
        <v>5.7001321001688698E-2</v>
      </c>
      <c r="E1894">
        <v>0.121396999791246</v>
      </c>
      <c r="F1894">
        <v>6.2841017276480934E-2</v>
      </c>
      <c r="G1894">
        <v>0.75876066193058433</v>
      </c>
      <c r="H1894">
        <v>0.90600000000000003</v>
      </c>
      <c r="I1894">
        <v>0.13930932770999191</v>
      </c>
    </row>
    <row r="1895" spans="1:9" hidden="1">
      <c r="A1895">
        <v>2023</v>
      </c>
      <c r="B1895" t="s">
        <v>52</v>
      </c>
      <c r="C1895">
        <v>12</v>
      </c>
      <c r="D1895">
        <v>0.1705753701147282</v>
      </c>
      <c r="E1895">
        <v>0.27161244197673412</v>
      </c>
      <c r="F1895">
        <v>9.4823571266369117E-2</v>
      </c>
      <c r="G1895">
        <v>0.46298861664216862</v>
      </c>
      <c r="H1895">
        <v>0.77700000000000002</v>
      </c>
      <c r="I1895">
        <v>0</v>
      </c>
    </row>
    <row r="1896" spans="1:9" hidden="1">
      <c r="A1896">
        <v>2023</v>
      </c>
      <c r="B1896" t="s">
        <v>54</v>
      </c>
      <c r="C1896">
        <v>12</v>
      </c>
      <c r="D1896">
        <v>0.11803787189090729</v>
      </c>
      <c r="E1896">
        <v>0.24333379061776159</v>
      </c>
      <c r="F1896">
        <v>0.110464651351545</v>
      </c>
      <c r="G1896">
        <v>0.52816368613978615</v>
      </c>
      <c r="H1896">
        <v>0.77700000000000002</v>
      </c>
      <c r="I1896">
        <v>0</v>
      </c>
    </row>
    <row r="1897" spans="1:9" hidden="1">
      <c r="A1897">
        <v>2023</v>
      </c>
      <c r="B1897" t="s">
        <v>55</v>
      </c>
      <c r="C1897">
        <v>12</v>
      </c>
      <c r="D1897">
        <v>0.15920232739418211</v>
      </c>
      <c r="E1897">
        <v>0.21929359457805089</v>
      </c>
      <c r="F1897">
        <v>0.1075026384870255</v>
      </c>
      <c r="G1897">
        <v>0.51400143954074162</v>
      </c>
      <c r="H1897">
        <v>0.77700000000000002</v>
      </c>
      <c r="I1897">
        <v>7.8330587952269631E-2</v>
      </c>
    </row>
    <row r="1898" spans="1:9" hidden="1">
      <c r="A1898">
        <v>2023</v>
      </c>
      <c r="B1898" t="s">
        <v>52</v>
      </c>
      <c r="C1898">
        <v>13</v>
      </c>
      <c r="D1898">
        <v>0.21439011731398949</v>
      </c>
      <c r="E1898">
        <v>0.2756621746609651</v>
      </c>
      <c r="F1898">
        <v>8.6686995878195255E-2</v>
      </c>
      <c r="G1898">
        <v>0.42326071214685013</v>
      </c>
      <c r="H1898">
        <v>0.76300000000000001</v>
      </c>
      <c r="I1898">
        <v>0</v>
      </c>
    </row>
    <row r="1899" spans="1:9" hidden="1">
      <c r="A1899">
        <v>2023</v>
      </c>
      <c r="B1899" t="s">
        <v>54</v>
      </c>
      <c r="C1899">
        <v>13</v>
      </c>
      <c r="D1899">
        <v>0.1515169261301948</v>
      </c>
      <c r="E1899">
        <v>0.25222102122063261</v>
      </c>
      <c r="F1899">
        <v>0.10313648157045879</v>
      </c>
      <c r="G1899">
        <v>0.49312557107871391</v>
      </c>
      <c r="H1899">
        <v>0.76300000000000001</v>
      </c>
      <c r="I1899">
        <v>0</v>
      </c>
    </row>
    <row r="1900" spans="1:9" hidden="1">
      <c r="A1900">
        <v>2023</v>
      </c>
      <c r="B1900" t="s">
        <v>55</v>
      </c>
      <c r="C1900">
        <v>13</v>
      </c>
      <c r="D1900">
        <v>0.20194692018308119</v>
      </c>
      <c r="E1900">
        <v>0.22462228786575439</v>
      </c>
      <c r="F1900">
        <v>9.9187318802597818E-2</v>
      </c>
      <c r="G1900">
        <v>0.47424347314856657</v>
      </c>
      <c r="H1900">
        <v>0.76300000000000001</v>
      </c>
      <c r="I1900">
        <v>7.3522027821335628E-2</v>
      </c>
    </row>
    <row r="1901" spans="1:9" hidden="1">
      <c r="A1901">
        <v>2023</v>
      </c>
      <c r="B1901" t="s">
        <v>52</v>
      </c>
      <c r="C1901">
        <v>15</v>
      </c>
      <c r="D1901">
        <v>0.11898777926584</v>
      </c>
      <c r="E1901">
        <v>0.26857711406482682</v>
      </c>
      <c r="F1901">
        <v>0.10410902673357859</v>
      </c>
      <c r="G1901">
        <v>0.50832607993575463</v>
      </c>
      <c r="H1901">
        <v>0.85699999999999998</v>
      </c>
      <c r="I1901">
        <v>0</v>
      </c>
    </row>
    <row r="1902" spans="1:9" hidden="1">
      <c r="A1902">
        <v>2023</v>
      </c>
      <c r="B1902" t="s">
        <v>54</v>
      </c>
      <c r="C1902">
        <v>15</v>
      </c>
      <c r="D1902">
        <v>8.040018232953966E-2</v>
      </c>
      <c r="E1902">
        <v>0.23494780398425771</v>
      </c>
      <c r="F1902">
        <v>0.1184254464593127</v>
      </c>
      <c r="G1902">
        <v>0.56622656722688969</v>
      </c>
      <c r="H1902">
        <v>0.85699999999999998</v>
      </c>
      <c r="I1902">
        <v>0</v>
      </c>
    </row>
    <row r="1903" spans="1:9" hidden="1">
      <c r="A1903">
        <v>2023</v>
      </c>
      <c r="B1903" t="s">
        <v>55</v>
      </c>
      <c r="C1903">
        <v>15</v>
      </c>
      <c r="D1903">
        <v>0.1099263430602251</v>
      </c>
      <c r="E1903">
        <v>0.21464047478851489</v>
      </c>
      <c r="F1903">
        <v>0.116830849176993</v>
      </c>
      <c r="G1903">
        <v>0.55860233297426687</v>
      </c>
      <c r="H1903">
        <v>0.85699999999999998</v>
      </c>
      <c r="I1903">
        <v>3.0450724507379231E-2</v>
      </c>
    </row>
    <row r="1904" spans="1:9" hidden="1">
      <c r="A1904">
        <v>2023</v>
      </c>
      <c r="B1904" t="s">
        <v>52</v>
      </c>
      <c r="C1904">
        <v>16</v>
      </c>
      <c r="D1904">
        <v>0.18709952669219609</v>
      </c>
      <c r="E1904">
        <v>0.25233827037542728</v>
      </c>
      <c r="F1904">
        <v>9.5291051632071216E-2</v>
      </c>
      <c r="G1904">
        <v>0.46527115130030527</v>
      </c>
      <c r="H1904">
        <v>0.80244186046511645</v>
      </c>
      <c r="I1904">
        <v>0</v>
      </c>
    </row>
    <row r="1905" spans="1:9" hidden="1">
      <c r="A1905">
        <v>2023</v>
      </c>
      <c r="B1905" t="s">
        <v>54</v>
      </c>
      <c r="C1905">
        <v>16</v>
      </c>
      <c r="D1905">
        <v>0.12982104366684591</v>
      </c>
      <c r="E1905">
        <v>0.22667480039130039</v>
      </c>
      <c r="F1905">
        <v>0.11130803012691561</v>
      </c>
      <c r="G1905">
        <v>0.53219612581493814</v>
      </c>
      <c r="H1905">
        <v>0.80244186046511645</v>
      </c>
      <c r="I1905">
        <v>0</v>
      </c>
    </row>
    <row r="1906" spans="1:9" hidden="1">
      <c r="A1906">
        <v>2023</v>
      </c>
      <c r="B1906" t="s">
        <v>55</v>
      </c>
      <c r="C1906">
        <v>16</v>
      </c>
      <c r="D1906">
        <v>0.1741154702530858</v>
      </c>
      <c r="E1906">
        <v>0.20313791440169071</v>
      </c>
      <c r="F1906">
        <v>0.1077175623222303</v>
      </c>
      <c r="G1906">
        <v>0.51502905302299329</v>
      </c>
      <c r="H1906">
        <v>0.80244186046511645</v>
      </c>
      <c r="I1906">
        <v>2.4183034517888849E-2</v>
      </c>
    </row>
    <row r="1907" spans="1:9" hidden="1">
      <c r="A1907">
        <v>2023</v>
      </c>
      <c r="B1907" t="s">
        <v>52</v>
      </c>
      <c r="C1907">
        <v>17</v>
      </c>
      <c r="D1907">
        <v>0.1735562861100346</v>
      </c>
      <c r="E1907">
        <v>0.29954521233663989</v>
      </c>
      <c r="F1907">
        <v>8.956849401142343E-2</v>
      </c>
      <c r="G1907">
        <v>0.4373300075419021</v>
      </c>
      <c r="H1907">
        <v>0.81799999999999995</v>
      </c>
      <c r="I1907">
        <v>0</v>
      </c>
    </row>
    <row r="1908" spans="1:9" hidden="1">
      <c r="A1908">
        <v>2023</v>
      </c>
      <c r="B1908" t="s">
        <v>54</v>
      </c>
      <c r="C1908">
        <v>17</v>
      </c>
      <c r="D1908">
        <v>0.1211064634736914</v>
      </c>
      <c r="E1908">
        <v>0.27060578036045541</v>
      </c>
      <c r="F1908">
        <v>0.1052165883684839</v>
      </c>
      <c r="G1908">
        <v>0.50307116779736938</v>
      </c>
      <c r="H1908">
        <v>0.81799999999999995</v>
      </c>
      <c r="I1908">
        <v>0</v>
      </c>
    </row>
    <row r="1909" spans="1:9" hidden="1">
      <c r="A1909">
        <v>2023</v>
      </c>
      <c r="B1909" t="s">
        <v>55</v>
      </c>
      <c r="C1909">
        <v>17</v>
      </c>
      <c r="D1909">
        <v>0.16347357680396929</v>
      </c>
      <c r="E1909">
        <v>0.24406909770151139</v>
      </c>
      <c r="F1909">
        <v>0.1024783713145351</v>
      </c>
      <c r="G1909">
        <v>0.48997895417998422</v>
      </c>
      <c r="H1909">
        <v>0.81799999999999995</v>
      </c>
      <c r="I1909">
        <v>0.14130965165815881</v>
      </c>
    </row>
    <row r="1910" spans="1:9" hidden="1">
      <c r="A1910">
        <v>2023</v>
      </c>
      <c r="B1910" t="s">
        <v>52</v>
      </c>
      <c r="C1910">
        <v>18</v>
      </c>
      <c r="D1910">
        <v>0.22789580273270871</v>
      </c>
      <c r="E1910">
        <v>0.2344493124061752</v>
      </c>
      <c r="F1910">
        <v>9.139699238643903E-2</v>
      </c>
      <c r="G1910">
        <v>0.44625789247467701</v>
      </c>
      <c r="H1910">
        <v>0.67500000000000004</v>
      </c>
      <c r="I1910">
        <v>0</v>
      </c>
    </row>
    <row r="1911" spans="1:9" hidden="1">
      <c r="A1911">
        <v>2023</v>
      </c>
      <c r="B1911" t="s">
        <v>54</v>
      </c>
      <c r="C1911">
        <v>18</v>
      </c>
      <c r="D1911">
        <v>0.16038287024617651</v>
      </c>
      <c r="E1911">
        <v>0.21360840189266139</v>
      </c>
      <c r="F1911">
        <v>0.1082818155828329</v>
      </c>
      <c r="G1911">
        <v>0.51772691227832923</v>
      </c>
      <c r="H1911">
        <v>0.67500000000000004</v>
      </c>
      <c r="I1911">
        <v>0</v>
      </c>
    </row>
    <row r="1912" spans="1:9" hidden="1">
      <c r="A1912">
        <v>2023</v>
      </c>
      <c r="B1912" t="s">
        <v>55</v>
      </c>
      <c r="C1912">
        <v>18</v>
      </c>
      <c r="D1912">
        <v>0.21248101098808941</v>
      </c>
      <c r="E1912">
        <v>0.18909321980574159</v>
      </c>
      <c r="F1912">
        <v>0.1035107433766778</v>
      </c>
      <c r="G1912">
        <v>0.49491502582949121</v>
      </c>
      <c r="H1912">
        <v>0.67500000000000004</v>
      </c>
      <c r="I1912">
        <v>2.9724478399192851E-2</v>
      </c>
    </row>
    <row r="1913" spans="1:9" hidden="1">
      <c r="A1913">
        <v>2023</v>
      </c>
      <c r="B1913" t="s">
        <v>52</v>
      </c>
      <c r="C1913">
        <v>19</v>
      </c>
      <c r="D1913">
        <v>0.24516431650830389</v>
      </c>
      <c r="E1913">
        <v>0.13643399269381709</v>
      </c>
      <c r="F1913">
        <v>0.10512329789436339</v>
      </c>
      <c r="G1913">
        <v>0.51327839290351551</v>
      </c>
      <c r="H1913">
        <v>0.91299999999999992</v>
      </c>
      <c r="I1913">
        <v>0</v>
      </c>
    </row>
    <row r="1914" spans="1:9" hidden="1">
      <c r="A1914">
        <v>2023</v>
      </c>
      <c r="B1914" t="s">
        <v>54</v>
      </c>
      <c r="C1914">
        <v>19</v>
      </c>
      <c r="D1914">
        <v>0.16967388198454719</v>
      </c>
      <c r="E1914">
        <v>0.1222441368853681</v>
      </c>
      <c r="F1914">
        <v>0.122478168571572</v>
      </c>
      <c r="G1914">
        <v>0.58560381255851268</v>
      </c>
      <c r="H1914">
        <v>0.91299999999999992</v>
      </c>
      <c r="I1914">
        <v>0</v>
      </c>
    </row>
    <row r="1915" spans="1:9" hidden="1">
      <c r="A1915">
        <v>2023</v>
      </c>
      <c r="B1915" t="s">
        <v>55</v>
      </c>
      <c r="C1915">
        <v>19</v>
      </c>
      <c r="D1915">
        <v>0.2225892556401384</v>
      </c>
      <c r="E1915">
        <v>0.1071550696350278</v>
      </c>
      <c r="F1915">
        <v>0.1159352867361266</v>
      </c>
      <c r="G1915">
        <v>0.55432038798870709</v>
      </c>
      <c r="H1915">
        <v>0.91299999999999992</v>
      </c>
      <c r="I1915">
        <v>3.7293580951783048E-2</v>
      </c>
    </row>
    <row r="1916" spans="1:9" hidden="1">
      <c r="A1916">
        <v>2023</v>
      </c>
      <c r="B1916" t="s">
        <v>52</v>
      </c>
      <c r="C1916">
        <v>20</v>
      </c>
      <c r="D1916">
        <v>0.22746954004938111</v>
      </c>
      <c r="E1916">
        <v>0.23980672478026599</v>
      </c>
      <c r="F1916">
        <v>9.0558736725729283E-2</v>
      </c>
      <c r="G1916">
        <v>0.44216499844462348</v>
      </c>
      <c r="H1916">
        <v>0.80244186046511645</v>
      </c>
      <c r="I1916">
        <v>0</v>
      </c>
    </row>
    <row r="1917" spans="1:9" hidden="1">
      <c r="A1917">
        <v>2023</v>
      </c>
      <c r="B1917" t="s">
        <v>54</v>
      </c>
      <c r="C1917">
        <v>20</v>
      </c>
      <c r="D1917">
        <v>0.16026884617583351</v>
      </c>
      <c r="E1917">
        <v>0.21874338639209059</v>
      </c>
      <c r="F1917">
        <v>0.1074133313476552</v>
      </c>
      <c r="G1917">
        <v>0.51357443608442055</v>
      </c>
      <c r="H1917">
        <v>0.80244186046511645</v>
      </c>
      <c r="I1917">
        <v>0</v>
      </c>
    </row>
    <row r="1918" spans="1:9" hidden="1">
      <c r="A1918">
        <v>2023</v>
      </c>
      <c r="B1918" t="s">
        <v>55</v>
      </c>
      <c r="C1918">
        <v>20</v>
      </c>
      <c r="D1918">
        <v>0.21241600471691721</v>
      </c>
      <c r="E1918">
        <v>0.19371735933470449</v>
      </c>
      <c r="F1918">
        <v>0.1027221421884414</v>
      </c>
      <c r="G1918">
        <v>0.49114449375993691</v>
      </c>
      <c r="H1918">
        <v>0.80244186046511645</v>
      </c>
      <c r="I1918">
        <v>2.3650876455216841E-2</v>
      </c>
    </row>
    <row r="1919" spans="1:9" hidden="1">
      <c r="A1919">
        <v>2023</v>
      </c>
      <c r="B1919" t="s">
        <v>52</v>
      </c>
      <c r="C1919">
        <v>21</v>
      </c>
      <c r="D1919">
        <v>0.102047239173378</v>
      </c>
      <c r="E1919">
        <v>0.1020283053463928</v>
      </c>
      <c r="F1919">
        <v>5.794879396693562E-2</v>
      </c>
      <c r="G1919">
        <v>0.73797566151329352</v>
      </c>
      <c r="H1919">
        <v>0.90784053156146205</v>
      </c>
      <c r="I1919">
        <v>0</v>
      </c>
    </row>
    <row r="1920" spans="1:9" hidden="1">
      <c r="A1920">
        <v>2023</v>
      </c>
      <c r="B1920" t="s">
        <v>54</v>
      </c>
      <c r="C1920">
        <v>21</v>
      </c>
      <c r="D1920">
        <v>8.2534756671476556E-2</v>
      </c>
      <c r="E1920">
        <v>9.6158538472325777E-2</v>
      </c>
      <c r="F1920">
        <v>6.2789995051325362E-2</v>
      </c>
      <c r="G1920">
        <v>0.75851670980487251</v>
      </c>
      <c r="H1920">
        <v>0.90784053156146205</v>
      </c>
      <c r="I1920">
        <v>0</v>
      </c>
    </row>
    <row r="1921" spans="1:9" hidden="1">
      <c r="A1921">
        <v>2023</v>
      </c>
      <c r="B1921" t="s">
        <v>55</v>
      </c>
      <c r="C1921">
        <v>21</v>
      </c>
      <c r="D1921">
        <v>9.7682368018840005E-2</v>
      </c>
      <c r="E1921">
        <v>8.8962096671958008E-2</v>
      </c>
      <c r="F1921">
        <v>6.1414667462048392E-2</v>
      </c>
      <c r="G1921">
        <v>0.75194086784715364</v>
      </c>
      <c r="H1921">
        <v>0.90784053156146205</v>
      </c>
      <c r="I1921">
        <v>0.1165629570066177</v>
      </c>
    </row>
    <row r="1922" spans="1:9" hidden="1">
      <c r="A1922">
        <v>2023</v>
      </c>
      <c r="B1922" t="s">
        <v>52</v>
      </c>
      <c r="C1922">
        <v>22</v>
      </c>
      <c r="D1922">
        <v>0.2212662542860028</v>
      </c>
      <c r="E1922">
        <v>0.2308349423158283</v>
      </c>
      <c r="F1922">
        <v>9.3138375885224056E-2</v>
      </c>
      <c r="G1922">
        <v>0.45476042751294471</v>
      </c>
      <c r="H1922">
        <v>0.79</v>
      </c>
      <c r="I1922">
        <v>0</v>
      </c>
    </row>
    <row r="1923" spans="1:9" hidden="1">
      <c r="A1923">
        <v>2023</v>
      </c>
      <c r="B1923" t="s">
        <v>54</v>
      </c>
      <c r="C1923">
        <v>22</v>
      </c>
      <c r="D1923">
        <v>0.1551017439915483</v>
      </c>
      <c r="E1923">
        <v>0.20948395277350559</v>
      </c>
      <c r="F1923">
        <v>0.10990871427089779</v>
      </c>
      <c r="G1923">
        <v>0.52550558896404831</v>
      </c>
      <c r="H1923">
        <v>0.79</v>
      </c>
      <c r="I1923">
        <v>0</v>
      </c>
    </row>
    <row r="1924" spans="1:9" hidden="1">
      <c r="A1924">
        <v>2023</v>
      </c>
      <c r="B1924" t="s">
        <v>55</v>
      </c>
      <c r="C1924">
        <v>22</v>
      </c>
      <c r="D1924">
        <v>0.20582534953492301</v>
      </c>
      <c r="E1924">
        <v>0.18574982956239369</v>
      </c>
      <c r="F1924">
        <v>0.1052402966937768</v>
      </c>
      <c r="G1924">
        <v>0.50318452420890658</v>
      </c>
      <c r="H1924">
        <v>0.79</v>
      </c>
      <c r="I1924">
        <v>7.6861358204665914E-2</v>
      </c>
    </row>
    <row r="1925" spans="1:9" hidden="1">
      <c r="A1925">
        <v>2023</v>
      </c>
      <c r="B1925" t="s">
        <v>52</v>
      </c>
      <c r="C1925">
        <v>23</v>
      </c>
      <c r="D1925">
        <v>0.19149054777239441</v>
      </c>
      <c r="E1925">
        <v>0.16711802820463281</v>
      </c>
      <c r="F1925">
        <v>0.109031367051185</v>
      </c>
      <c r="G1925">
        <v>0.5323600569717879</v>
      </c>
      <c r="H1925">
        <v>0.93099999999999994</v>
      </c>
      <c r="I1925">
        <v>0</v>
      </c>
    </row>
    <row r="1926" spans="1:9" hidden="1">
      <c r="A1926">
        <v>2023</v>
      </c>
      <c r="B1926" t="s">
        <v>54</v>
      </c>
      <c r="C1926">
        <v>23</v>
      </c>
      <c r="D1926">
        <v>0.13035424301314591</v>
      </c>
      <c r="E1926">
        <v>0.1472817195484801</v>
      </c>
      <c r="F1926">
        <v>0.1249485606260113</v>
      </c>
      <c r="G1926">
        <v>0.59741547681236284</v>
      </c>
      <c r="H1926">
        <v>0.93099999999999994</v>
      </c>
      <c r="I1926">
        <v>0</v>
      </c>
    </row>
    <row r="1927" spans="1:9" hidden="1">
      <c r="A1927">
        <v>2023</v>
      </c>
      <c r="B1927" t="s">
        <v>55</v>
      </c>
      <c r="C1927">
        <v>23</v>
      </c>
      <c r="D1927">
        <v>0.1738082623116558</v>
      </c>
      <c r="E1927">
        <v>0.13121684010282711</v>
      </c>
      <c r="F1927">
        <v>0.1202110135942753</v>
      </c>
      <c r="G1927">
        <v>0.5747638839912419</v>
      </c>
      <c r="H1927">
        <v>0.93099999999999994</v>
      </c>
      <c r="I1927">
        <v>2.0168653978784971E-2</v>
      </c>
    </row>
    <row r="1928" spans="1:9" hidden="1">
      <c r="A1928">
        <v>2023</v>
      </c>
      <c r="B1928" t="s">
        <v>52</v>
      </c>
      <c r="C1928">
        <v>24</v>
      </c>
      <c r="D1928">
        <v>0.14592893832342671</v>
      </c>
      <c r="E1928">
        <v>0.33292144163715731</v>
      </c>
      <c r="F1928">
        <v>8.8591230538604682E-2</v>
      </c>
      <c r="G1928">
        <v>0.43255838950081121</v>
      </c>
      <c r="H1928">
        <v>0.85199999999999998</v>
      </c>
      <c r="I1928">
        <v>0</v>
      </c>
    </row>
    <row r="1929" spans="1:9" hidden="1">
      <c r="A1929">
        <v>2023</v>
      </c>
      <c r="B1929" t="s">
        <v>54</v>
      </c>
      <c r="C1929">
        <v>24</v>
      </c>
      <c r="D1929">
        <v>0.1013986894805274</v>
      </c>
      <c r="E1929">
        <v>0.29948867086866121</v>
      </c>
      <c r="F1929">
        <v>0.1036295525489879</v>
      </c>
      <c r="G1929">
        <v>0.49548308710182348</v>
      </c>
      <c r="H1929">
        <v>0.85199999999999998</v>
      </c>
      <c r="I1929">
        <v>0</v>
      </c>
    </row>
    <row r="1930" spans="1:9" hidden="1">
      <c r="A1930">
        <v>2023</v>
      </c>
      <c r="B1930" t="s">
        <v>55</v>
      </c>
      <c r="C1930">
        <v>24</v>
      </c>
      <c r="D1930">
        <v>0.13818244059884499</v>
      </c>
      <c r="E1930">
        <v>0.2727070709545843</v>
      </c>
      <c r="F1930">
        <v>0.1018994631046609</v>
      </c>
      <c r="G1930">
        <v>0.48721102534190991</v>
      </c>
      <c r="H1930">
        <v>0.85199999999999998</v>
      </c>
      <c r="I1930">
        <v>5.5907568304348079E-2</v>
      </c>
    </row>
    <row r="1931" spans="1:9" hidden="1">
      <c r="A1931">
        <v>2023</v>
      </c>
      <c r="B1931" t="s">
        <v>52</v>
      </c>
      <c r="C1931">
        <v>25</v>
      </c>
      <c r="D1931">
        <v>0.13251474771425589</v>
      </c>
      <c r="E1931">
        <v>0.24026664037065351</v>
      </c>
      <c r="F1931">
        <v>0.1066221033454285</v>
      </c>
      <c r="G1931">
        <v>0.520596508569662</v>
      </c>
      <c r="H1931">
        <v>0.873</v>
      </c>
      <c r="I1931">
        <v>0</v>
      </c>
    </row>
    <row r="1932" spans="1:9" hidden="1">
      <c r="A1932">
        <v>2023</v>
      </c>
      <c r="B1932" t="s">
        <v>54</v>
      </c>
      <c r="C1932">
        <v>25</v>
      </c>
      <c r="D1932">
        <v>8.9459741486858896E-2</v>
      </c>
      <c r="E1932">
        <v>0.20999290096187531</v>
      </c>
      <c r="F1932">
        <v>0.1211748916609845</v>
      </c>
      <c r="G1932">
        <v>0.57937246589028124</v>
      </c>
      <c r="H1932">
        <v>0.873</v>
      </c>
      <c r="I1932">
        <v>0</v>
      </c>
    </row>
    <row r="1933" spans="1:9" hidden="1">
      <c r="A1933">
        <v>2023</v>
      </c>
      <c r="B1933" t="s">
        <v>55</v>
      </c>
      <c r="C1933">
        <v>25</v>
      </c>
      <c r="D1933">
        <v>0.12167173200430249</v>
      </c>
      <c r="E1933">
        <v>0.19083680986715429</v>
      </c>
      <c r="F1933">
        <v>0.1189165900900313</v>
      </c>
      <c r="G1933">
        <v>0.56857486803851176</v>
      </c>
      <c r="H1933">
        <v>0.873</v>
      </c>
      <c r="I1933">
        <v>6.4166202234691924E-2</v>
      </c>
    </row>
    <row r="1934" spans="1:9" hidden="1">
      <c r="A1934">
        <v>2023</v>
      </c>
      <c r="B1934" t="s">
        <v>52</v>
      </c>
      <c r="C1934">
        <v>26</v>
      </c>
      <c r="D1934">
        <v>0.2100695439820571</v>
      </c>
      <c r="E1934">
        <v>0.17640867962894399</v>
      </c>
      <c r="F1934">
        <v>0.10429375181818459</v>
      </c>
      <c r="G1934">
        <v>0.50922802457081418</v>
      </c>
      <c r="H1934">
        <v>0.82700000000000007</v>
      </c>
      <c r="I1934">
        <v>0</v>
      </c>
    </row>
    <row r="1935" spans="1:9" hidden="1">
      <c r="A1935">
        <v>2023</v>
      </c>
      <c r="B1935" t="s">
        <v>54</v>
      </c>
      <c r="C1935">
        <v>26</v>
      </c>
      <c r="D1935">
        <v>0.14452677195330729</v>
      </c>
      <c r="E1935">
        <v>0.15712774293487641</v>
      </c>
      <c r="F1935">
        <v>0.1207940299655893</v>
      </c>
      <c r="G1935">
        <v>0.57755145514622697</v>
      </c>
      <c r="H1935">
        <v>0.82700000000000007</v>
      </c>
      <c r="I1935">
        <v>0</v>
      </c>
    </row>
    <row r="1936" spans="1:9" hidden="1">
      <c r="A1936">
        <v>2023</v>
      </c>
      <c r="B1936" t="s">
        <v>55</v>
      </c>
      <c r="C1936">
        <v>26</v>
      </c>
      <c r="D1936">
        <v>0.19183027777376219</v>
      </c>
      <c r="E1936">
        <v>0.13935328423493071</v>
      </c>
      <c r="F1936">
        <v>0.1156863394617136</v>
      </c>
      <c r="G1936">
        <v>0.55313009852959338</v>
      </c>
      <c r="H1936">
        <v>0.82700000000000007</v>
      </c>
      <c r="I1936">
        <v>2.6146499737752689E-2</v>
      </c>
    </row>
    <row r="1937" spans="1:9" hidden="1">
      <c r="A1937">
        <v>2023</v>
      </c>
      <c r="B1937" t="s">
        <v>52</v>
      </c>
      <c r="C1937">
        <v>27</v>
      </c>
      <c r="D1937">
        <v>0.18571489923749121</v>
      </c>
      <c r="E1937">
        <v>0.2374333717944539</v>
      </c>
      <c r="F1937">
        <v>9.806013962695885E-2</v>
      </c>
      <c r="G1937">
        <v>0.47879158934109622</v>
      </c>
      <c r="H1937">
        <v>0.87599999999999989</v>
      </c>
      <c r="I1937">
        <v>0</v>
      </c>
    </row>
    <row r="1938" spans="1:9" hidden="1">
      <c r="A1938">
        <v>2023</v>
      </c>
      <c r="B1938" t="s">
        <v>54</v>
      </c>
      <c r="C1938">
        <v>27</v>
      </c>
      <c r="D1938">
        <v>0.12830219177183541</v>
      </c>
      <c r="E1938">
        <v>0.21236199719802901</v>
      </c>
      <c r="F1938">
        <v>0.1140464589703878</v>
      </c>
      <c r="G1938">
        <v>0.54528935205974782</v>
      </c>
      <c r="H1938">
        <v>0.87599999999999989</v>
      </c>
      <c r="I1938">
        <v>0</v>
      </c>
    </row>
    <row r="1939" spans="1:9" hidden="1">
      <c r="A1939">
        <v>2023</v>
      </c>
      <c r="B1939" t="s">
        <v>55</v>
      </c>
      <c r="C1939">
        <v>27</v>
      </c>
      <c r="D1939">
        <v>0.1719997421002219</v>
      </c>
      <c r="E1939">
        <v>0.19022430444255259</v>
      </c>
      <c r="F1939">
        <v>0.1103172130065523</v>
      </c>
      <c r="G1939">
        <v>0.52745874045067298</v>
      </c>
      <c r="H1939">
        <v>0.87599999999999989</v>
      </c>
      <c r="I1939">
        <v>4.2229952765330793E-2</v>
      </c>
    </row>
    <row r="1940" spans="1:9" hidden="1">
      <c r="A1940">
        <v>2023</v>
      </c>
      <c r="B1940" t="s">
        <v>52</v>
      </c>
      <c r="C1940">
        <v>28</v>
      </c>
      <c r="D1940">
        <v>9.4798167716035941E-2</v>
      </c>
      <c r="E1940">
        <v>0.11996012877419419</v>
      </c>
      <c r="F1940">
        <v>5.6132812325175752E-2</v>
      </c>
      <c r="G1940">
        <v>0.72910889118459399</v>
      </c>
      <c r="H1940">
        <v>0.87942857142857123</v>
      </c>
      <c r="I1940">
        <v>0</v>
      </c>
    </row>
    <row r="1941" spans="1:9" hidden="1">
      <c r="A1941">
        <v>2023</v>
      </c>
      <c r="B1941" t="s">
        <v>54</v>
      </c>
      <c r="C1941">
        <v>28</v>
      </c>
      <c r="D1941">
        <v>7.7594787927433156E-2</v>
      </c>
      <c r="E1941">
        <v>0.1128778845812432</v>
      </c>
      <c r="F1941">
        <v>6.0752495715075232E-2</v>
      </c>
      <c r="G1941">
        <v>0.74877483177624826</v>
      </c>
      <c r="H1941">
        <v>0.87942857142857123</v>
      </c>
      <c r="I1941">
        <v>0</v>
      </c>
    </row>
    <row r="1942" spans="1:9" hidden="1">
      <c r="A1942">
        <v>2023</v>
      </c>
      <c r="B1942" t="s">
        <v>55</v>
      </c>
      <c r="C1942">
        <v>28</v>
      </c>
      <c r="D1942">
        <v>9.173268462340764E-2</v>
      </c>
      <c r="E1942">
        <v>0.10448923403478499</v>
      </c>
      <c r="F1942">
        <v>5.9758038635492353E-2</v>
      </c>
      <c r="G1942">
        <v>0.74402004270631505</v>
      </c>
      <c r="H1942">
        <v>0.87942857142857123</v>
      </c>
      <c r="I1942">
        <v>0.1197322927469148</v>
      </c>
    </row>
    <row r="1943" spans="1:9" hidden="1">
      <c r="A1943">
        <v>2023</v>
      </c>
      <c r="B1943" t="s">
        <v>52</v>
      </c>
      <c r="C1943">
        <v>29</v>
      </c>
      <c r="D1943">
        <v>8.8092334432725961E-2</v>
      </c>
      <c r="E1943">
        <v>9.6549641875729425E-2</v>
      </c>
      <c r="F1943">
        <v>6.1252343764143853E-2</v>
      </c>
      <c r="G1943">
        <v>0.75410567992740074</v>
      </c>
      <c r="H1943">
        <v>0.8848571428571429</v>
      </c>
      <c r="I1943">
        <v>0</v>
      </c>
    </row>
    <row r="1944" spans="1:9" hidden="1">
      <c r="A1944">
        <v>2023</v>
      </c>
      <c r="B1944" t="s">
        <v>54</v>
      </c>
      <c r="C1944">
        <v>29</v>
      </c>
      <c r="D1944">
        <v>7.1697715750560845E-2</v>
      </c>
      <c r="E1944">
        <v>8.962424283634518E-2</v>
      </c>
      <c r="F1944">
        <v>6.5794745269278143E-2</v>
      </c>
      <c r="G1944">
        <v>0.77288329614381579</v>
      </c>
      <c r="H1944">
        <v>0.8848571428571429</v>
      </c>
      <c r="I1944">
        <v>0</v>
      </c>
    </row>
    <row r="1945" spans="1:9" hidden="1">
      <c r="A1945">
        <v>2023</v>
      </c>
      <c r="B1945" t="s">
        <v>55</v>
      </c>
      <c r="C1945">
        <v>29</v>
      </c>
      <c r="D1945">
        <v>8.393542135449264E-2</v>
      </c>
      <c r="E1945">
        <v>8.3799999231897931E-2</v>
      </c>
      <c r="F1945">
        <v>6.4685397621924406E-2</v>
      </c>
      <c r="G1945">
        <v>0.76757918179168494</v>
      </c>
      <c r="H1945">
        <v>0.8848571428571429</v>
      </c>
      <c r="I1945">
        <v>0.1194637593230463</v>
      </c>
    </row>
    <row r="1946" spans="1:9" hidden="1">
      <c r="A1946">
        <v>2023</v>
      </c>
      <c r="B1946" t="s">
        <v>52</v>
      </c>
      <c r="C1946">
        <v>30</v>
      </c>
      <c r="D1946">
        <v>0.2196123235024619</v>
      </c>
      <c r="E1946">
        <v>0.12769200629803981</v>
      </c>
      <c r="F1946">
        <v>0.110952997693483</v>
      </c>
      <c r="G1946">
        <v>0.54174267250601527</v>
      </c>
      <c r="H1946">
        <v>0.871</v>
      </c>
      <c r="I1946">
        <v>0</v>
      </c>
    </row>
    <row r="1947" spans="1:9" hidden="1">
      <c r="A1947">
        <v>2023</v>
      </c>
      <c r="B1947" t="s">
        <v>54</v>
      </c>
      <c r="C1947">
        <v>30</v>
      </c>
      <c r="D1947">
        <v>0.14992822422612159</v>
      </c>
      <c r="E1947">
        <v>0.1128594978752281</v>
      </c>
      <c r="F1947">
        <v>0.12751688653536791</v>
      </c>
      <c r="G1947">
        <v>0.60969539136328244</v>
      </c>
      <c r="H1947">
        <v>0.871</v>
      </c>
      <c r="I1947">
        <v>0</v>
      </c>
    </row>
    <row r="1948" spans="1:9" hidden="1">
      <c r="A1948">
        <v>2023</v>
      </c>
      <c r="B1948" t="s">
        <v>55</v>
      </c>
      <c r="C1948">
        <v>30</v>
      </c>
      <c r="D1948">
        <v>0.1979835484947351</v>
      </c>
      <c r="E1948">
        <v>9.9581646768914359E-2</v>
      </c>
      <c r="F1948">
        <v>0.1215013666747051</v>
      </c>
      <c r="G1948">
        <v>0.58093343806164544</v>
      </c>
      <c r="H1948">
        <v>0.871</v>
      </c>
      <c r="I1948">
        <v>1.8023340881575568E-2</v>
      </c>
    </row>
    <row r="1949" spans="1:9" hidden="1">
      <c r="A1949">
        <v>2023</v>
      </c>
      <c r="B1949" t="s">
        <v>52</v>
      </c>
      <c r="C1949">
        <v>31</v>
      </c>
      <c r="D1949">
        <v>0.21647395394710511</v>
      </c>
      <c r="E1949">
        <v>0.248222515591765</v>
      </c>
      <c r="F1949">
        <v>9.0997281110219777E-2</v>
      </c>
      <c r="G1949">
        <v>0.44430624935091012</v>
      </c>
      <c r="H1949">
        <v>0.78400000000000003</v>
      </c>
      <c r="I1949">
        <v>0</v>
      </c>
    </row>
    <row r="1950" spans="1:9" hidden="1">
      <c r="A1950">
        <v>2023</v>
      </c>
      <c r="B1950" t="s">
        <v>54</v>
      </c>
      <c r="C1950">
        <v>31</v>
      </c>
      <c r="D1950">
        <v>0.15207506739919641</v>
      </c>
      <c r="E1950">
        <v>0.22575701453045111</v>
      </c>
      <c r="F1950">
        <v>0.10761746405074139</v>
      </c>
      <c r="G1950">
        <v>0.51455045401961097</v>
      </c>
      <c r="H1950">
        <v>0.78400000000000003</v>
      </c>
      <c r="I1950">
        <v>0</v>
      </c>
    </row>
    <row r="1951" spans="1:9" hidden="1">
      <c r="A1951">
        <v>2023</v>
      </c>
      <c r="B1951" t="s">
        <v>55</v>
      </c>
      <c r="C1951">
        <v>31</v>
      </c>
      <c r="D1951">
        <v>0.2022681739298379</v>
      </c>
      <c r="E1951">
        <v>0.2006348043126101</v>
      </c>
      <c r="F1951">
        <v>0.1032809076255392</v>
      </c>
      <c r="G1951">
        <v>0.49381611413201287</v>
      </c>
      <c r="H1951">
        <v>0.78400000000000003</v>
      </c>
      <c r="I1951">
        <v>2.6440445943920209E-2</v>
      </c>
    </row>
    <row r="1952" spans="1:9" hidden="1">
      <c r="A1952">
        <v>2023</v>
      </c>
      <c r="B1952" t="s">
        <v>52</v>
      </c>
      <c r="C1952">
        <v>32</v>
      </c>
      <c r="D1952">
        <v>0.27507814834521038</v>
      </c>
      <c r="E1952">
        <v>0.22502819497640661</v>
      </c>
      <c r="F1952">
        <v>8.4977888269843233E-2</v>
      </c>
      <c r="G1952">
        <v>0.41491576840853978</v>
      </c>
      <c r="H1952">
        <v>0.80244186046511645</v>
      </c>
      <c r="I1952">
        <v>0</v>
      </c>
    </row>
    <row r="1953" spans="1:9" hidden="1">
      <c r="A1953">
        <v>2023</v>
      </c>
      <c r="B1953" t="s">
        <v>54</v>
      </c>
      <c r="C1953">
        <v>32</v>
      </c>
      <c r="D1953">
        <v>0.1974066087479219</v>
      </c>
      <c r="E1953">
        <v>0.20906929021136811</v>
      </c>
      <c r="F1953">
        <v>0.10266289333127369</v>
      </c>
      <c r="G1953">
        <v>0.49086120770943631</v>
      </c>
      <c r="H1953">
        <v>0.80244186046511645</v>
      </c>
      <c r="I1953">
        <v>0</v>
      </c>
    </row>
    <row r="1954" spans="1:9" hidden="1">
      <c r="A1954">
        <v>2023</v>
      </c>
      <c r="B1954" t="s">
        <v>55</v>
      </c>
      <c r="C1954">
        <v>32</v>
      </c>
      <c r="D1954">
        <v>0.25792587231369751</v>
      </c>
      <c r="E1954">
        <v>0.18252356739972289</v>
      </c>
      <c r="F1954">
        <v>9.6786431053817276E-2</v>
      </c>
      <c r="G1954">
        <v>0.46276412923276239</v>
      </c>
      <c r="H1954">
        <v>0.80244186046511645</v>
      </c>
      <c r="I1954">
        <v>0.2432273331101216</v>
      </c>
    </row>
    <row r="1955" spans="1:9" hidden="1">
      <c r="A1955">
        <v>2023</v>
      </c>
      <c r="B1955" t="s">
        <v>52</v>
      </c>
      <c r="C1955">
        <v>34</v>
      </c>
      <c r="D1955">
        <v>0.13238293865955911</v>
      </c>
      <c r="E1955">
        <v>0.26932323918571421</v>
      </c>
      <c r="F1955">
        <v>0.1017051224643003</v>
      </c>
      <c r="G1955">
        <v>0.49658869969042652</v>
      </c>
      <c r="H1955">
        <v>0.80244186046511645</v>
      </c>
      <c r="I1955">
        <v>0</v>
      </c>
    </row>
    <row r="1956" spans="1:9" hidden="1">
      <c r="A1956">
        <v>2023</v>
      </c>
      <c r="B1956" t="s">
        <v>54</v>
      </c>
      <c r="C1956">
        <v>34</v>
      </c>
      <c r="D1956">
        <v>9.0000758843673187E-2</v>
      </c>
      <c r="E1956">
        <v>0.23704767260123419</v>
      </c>
      <c r="F1956">
        <v>0.116401600168459</v>
      </c>
      <c r="G1956">
        <v>0.55654996838663362</v>
      </c>
      <c r="H1956">
        <v>0.80244186046511645</v>
      </c>
      <c r="I1956">
        <v>0</v>
      </c>
    </row>
    <row r="1957" spans="1:9" hidden="1">
      <c r="A1957">
        <v>2023</v>
      </c>
      <c r="B1957" t="s">
        <v>55</v>
      </c>
      <c r="C1957">
        <v>34</v>
      </c>
      <c r="D1957">
        <v>0.1226232374986964</v>
      </c>
      <c r="E1957">
        <v>0.21580315317643611</v>
      </c>
      <c r="F1957">
        <v>0.11443353482329099</v>
      </c>
      <c r="G1957">
        <v>0.54714007450157642</v>
      </c>
      <c r="H1957">
        <v>0.80244186046511645</v>
      </c>
      <c r="I1957">
        <v>3.180472338840188E-2</v>
      </c>
    </row>
    <row r="1958" spans="1:9" hidden="1">
      <c r="A1958">
        <v>2023</v>
      </c>
      <c r="B1958" t="s">
        <v>52</v>
      </c>
      <c r="C1958">
        <v>35</v>
      </c>
      <c r="D1958">
        <v>0.22023336648244979</v>
      </c>
      <c r="E1958">
        <v>0.21406023983528519</v>
      </c>
      <c r="F1958">
        <v>9.6165522553921717E-2</v>
      </c>
      <c r="G1958">
        <v>0.46954087112834308</v>
      </c>
      <c r="H1958">
        <v>0.83599999999999997</v>
      </c>
      <c r="I1958">
        <v>0</v>
      </c>
    </row>
    <row r="1959" spans="1:9" hidden="1">
      <c r="A1959">
        <v>2023</v>
      </c>
      <c r="B1959" t="s">
        <v>54</v>
      </c>
      <c r="C1959">
        <v>35</v>
      </c>
      <c r="D1959">
        <v>0.15365479827103981</v>
      </c>
      <c r="E1959">
        <v>0.19335113673873189</v>
      </c>
      <c r="F1959">
        <v>0.1129495161569664</v>
      </c>
      <c r="G1959">
        <v>0.54004454883326203</v>
      </c>
      <c r="H1959">
        <v>0.83599999999999997</v>
      </c>
      <c r="I1959">
        <v>0</v>
      </c>
    </row>
    <row r="1960" spans="1:9" hidden="1">
      <c r="A1960">
        <v>2023</v>
      </c>
      <c r="B1960" t="s">
        <v>55</v>
      </c>
      <c r="C1960">
        <v>35</v>
      </c>
      <c r="D1960">
        <v>0.20378132249596759</v>
      </c>
      <c r="E1960">
        <v>0.17134067075063941</v>
      </c>
      <c r="F1960">
        <v>0.10808623279138301</v>
      </c>
      <c r="G1960">
        <v>0.51679177396200993</v>
      </c>
      <c r="H1960">
        <v>0.83599999999999997</v>
      </c>
      <c r="I1960">
        <v>3.5204826530669218E-2</v>
      </c>
    </row>
    <row r="1961" spans="1:9" hidden="1">
      <c r="A1961">
        <v>2023</v>
      </c>
      <c r="B1961" t="s">
        <v>52</v>
      </c>
      <c r="C1961">
        <v>36</v>
      </c>
      <c r="D1961">
        <v>0.1161596458242623</v>
      </c>
      <c r="E1961">
        <v>0.30704780509997209</v>
      </c>
      <c r="F1961">
        <v>9.8050079522759473E-2</v>
      </c>
      <c r="G1961">
        <v>0.47874246955300609</v>
      </c>
      <c r="H1961">
        <v>0.84499999999999997</v>
      </c>
      <c r="I1961">
        <v>0</v>
      </c>
    </row>
    <row r="1962" spans="1:9" hidden="1">
      <c r="A1962">
        <v>2023</v>
      </c>
      <c r="B1962" t="s">
        <v>54</v>
      </c>
      <c r="C1962">
        <v>36</v>
      </c>
      <c r="D1962">
        <v>7.9130383080974032E-2</v>
      </c>
      <c r="E1962">
        <v>0.27079565953305751</v>
      </c>
      <c r="F1962">
        <v>0.1124444200792059</v>
      </c>
      <c r="G1962">
        <v>0.53762953730676255</v>
      </c>
      <c r="H1962">
        <v>0.84499999999999997</v>
      </c>
      <c r="I1962">
        <v>0</v>
      </c>
    </row>
    <row r="1963" spans="1:9" hidden="1">
      <c r="A1963">
        <v>2023</v>
      </c>
      <c r="B1963" t="s">
        <v>55</v>
      </c>
      <c r="C1963">
        <v>36</v>
      </c>
      <c r="D1963">
        <v>0.1085265659898722</v>
      </c>
      <c r="E1963">
        <v>0.2481589685532932</v>
      </c>
      <c r="F1963">
        <v>0.1112752190346696</v>
      </c>
      <c r="G1963">
        <v>0.53203924642216505</v>
      </c>
      <c r="H1963">
        <v>0.84499999999999997</v>
      </c>
      <c r="I1963">
        <v>0.16256956844650711</v>
      </c>
    </row>
    <row r="1964" spans="1:9" hidden="1">
      <c r="A1964">
        <v>2023</v>
      </c>
      <c r="B1964" t="s">
        <v>52</v>
      </c>
      <c r="C1964">
        <v>37</v>
      </c>
      <c r="D1964">
        <v>0.17328737687597939</v>
      </c>
      <c r="E1964">
        <v>0.26583257837503799</v>
      </c>
      <c r="F1964">
        <v>9.5345082176404403E-2</v>
      </c>
      <c r="G1964">
        <v>0.46553496257257831</v>
      </c>
      <c r="H1964">
        <v>0.752</v>
      </c>
      <c r="I1964">
        <v>0</v>
      </c>
    </row>
    <row r="1965" spans="1:9" hidden="1">
      <c r="A1965">
        <v>2023</v>
      </c>
      <c r="B1965" t="s">
        <v>54</v>
      </c>
      <c r="C1965">
        <v>37</v>
      </c>
      <c r="D1965">
        <v>0.1198892872232321</v>
      </c>
      <c r="E1965">
        <v>0.2381054668601206</v>
      </c>
      <c r="F1965">
        <v>0.11104876105972671</v>
      </c>
      <c r="G1965">
        <v>0.5309564848569206</v>
      </c>
      <c r="H1965">
        <v>0.752</v>
      </c>
      <c r="I1965">
        <v>0</v>
      </c>
    </row>
    <row r="1966" spans="1:9" hidden="1">
      <c r="A1966">
        <v>2023</v>
      </c>
      <c r="B1966" t="s">
        <v>55</v>
      </c>
      <c r="C1966">
        <v>37</v>
      </c>
      <c r="D1966">
        <v>0.1615263052278858</v>
      </c>
      <c r="E1966">
        <v>0.21435209432342661</v>
      </c>
      <c r="F1966">
        <v>0.1079553958807354</v>
      </c>
      <c r="G1966">
        <v>0.51616620456795215</v>
      </c>
      <c r="H1966">
        <v>0.752</v>
      </c>
      <c r="I1966">
        <v>3.9617982566461873E-2</v>
      </c>
    </row>
    <row r="1967" spans="1:9" hidden="1">
      <c r="A1967">
        <v>2023</v>
      </c>
      <c r="B1967" t="s">
        <v>52</v>
      </c>
      <c r="C1967">
        <v>38</v>
      </c>
      <c r="D1967">
        <v>0.18835330890605481</v>
      </c>
      <c r="E1967">
        <v>0.1646307948929841</v>
      </c>
      <c r="F1967">
        <v>0.10998748194068721</v>
      </c>
      <c r="G1967">
        <v>0.53702841426027392</v>
      </c>
      <c r="H1967">
        <v>0.89200000000000002</v>
      </c>
      <c r="I1967">
        <v>0</v>
      </c>
    </row>
    <row r="1968" spans="1:9" hidden="1">
      <c r="A1968">
        <v>2023</v>
      </c>
      <c r="B1968" t="s">
        <v>54</v>
      </c>
      <c r="C1968">
        <v>38</v>
      </c>
      <c r="D1968">
        <v>0.12796180935244281</v>
      </c>
      <c r="E1968">
        <v>0.14479911449936561</v>
      </c>
      <c r="F1968">
        <v>0.12579180452827951</v>
      </c>
      <c r="G1968">
        <v>0.60144727161991207</v>
      </c>
      <c r="H1968">
        <v>0.89200000000000002</v>
      </c>
      <c r="I1968">
        <v>0</v>
      </c>
    </row>
    <row r="1969" spans="1:9" hidden="1">
      <c r="A1969">
        <v>2023</v>
      </c>
      <c r="B1969" t="s">
        <v>55</v>
      </c>
      <c r="C1969">
        <v>38</v>
      </c>
      <c r="D1969">
        <v>0.17073979717598409</v>
      </c>
      <c r="E1969">
        <v>0.12909688947867201</v>
      </c>
      <c r="F1969">
        <v>0.1211084628684925</v>
      </c>
      <c r="G1969">
        <v>0.57905485047685146</v>
      </c>
      <c r="H1969">
        <v>0.89200000000000002</v>
      </c>
      <c r="I1969">
        <v>2.2910580755492842E-2</v>
      </c>
    </row>
    <row r="1970" spans="1:9" hidden="1">
      <c r="A1970">
        <v>2023</v>
      </c>
      <c r="B1970" t="s">
        <v>52</v>
      </c>
      <c r="C1970">
        <v>39</v>
      </c>
      <c r="D1970">
        <v>0.20337401488777579</v>
      </c>
      <c r="E1970">
        <v>0.31680300683885948</v>
      </c>
      <c r="F1970">
        <v>8.1566034880195384E-2</v>
      </c>
      <c r="G1970">
        <v>0.39825694339316942</v>
      </c>
      <c r="H1970">
        <v>0.83299999999999996</v>
      </c>
      <c r="I1970">
        <v>0</v>
      </c>
    </row>
    <row r="1971" spans="1:9" hidden="1">
      <c r="A1971">
        <v>2023</v>
      </c>
      <c r="B1971" t="s">
        <v>54</v>
      </c>
      <c r="C1971">
        <v>39</v>
      </c>
      <c r="D1971">
        <v>0.14450699760489849</v>
      </c>
      <c r="E1971">
        <v>0.2914274278260946</v>
      </c>
      <c r="F1971">
        <v>9.7567400906352714E-2</v>
      </c>
      <c r="G1971">
        <v>0.46649817366265411</v>
      </c>
      <c r="H1971">
        <v>0.83299999999999996</v>
      </c>
      <c r="I1971">
        <v>0</v>
      </c>
    </row>
    <row r="1972" spans="1:9" hidden="1">
      <c r="A1972">
        <v>2023</v>
      </c>
      <c r="B1972" t="s">
        <v>55</v>
      </c>
      <c r="C1972">
        <v>39</v>
      </c>
      <c r="D1972">
        <v>0.19364768603604379</v>
      </c>
      <c r="E1972">
        <v>0.26094521680448413</v>
      </c>
      <c r="F1972">
        <v>9.4340011702341825E-2</v>
      </c>
      <c r="G1972">
        <v>0.45106708545713009</v>
      </c>
      <c r="H1972">
        <v>0.83299999999999996</v>
      </c>
      <c r="I1972">
        <v>4.4194353326582003E-2</v>
      </c>
    </row>
    <row r="1973" spans="1:9" hidden="1">
      <c r="A1973">
        <v>2023</v>
      </c>
      <c r="B1973" t="s">
        <v>52</v>
      </c>
      <c r="C1973">
        <v>40</v>
      </c>
      <c r="D1973">
        <v>9.6234077390898065E-2</v>
      </c>
      <c r="E1973">
        <v>0.10500250882198039</v>
      </c>
      <c r="F1973">
        <v>5.8431393973122643E-2</v>
      </c>
      <c r="G1973">
        <v>0.7403320198139991</v>
      </c>
      <c r="H1973">
        <v>0.87200000000000022</v>
      </c>
      <c r="I1973">
        <v>0</v>
      </c>
    </row>
    <row r="1974" spans="1:9" hidden="1">
      <c r="A1974">
        <v>2023</v>
      </c>
      <c r="B1974" t="s">
        <v>54</v>
      </c>
      <c r="C1974">
        <v>40</v>
      </c>
      <c r="D1974">
        <v>7.8144978744824706E-2</v>
      </c>
      <c r="E1974">
        <v>9.844061344375607E-2</v>
      </c>
      <c r="F1974">
        <v>6.315456808767976E-2</v>
      </c>
      <c r="G1974">
        <v>0.76025983972373956</v>
      </c>
      <c r="H1974">
        <v>0.87200000000000022</v>
      </c>
      <c r="I1974">
        <v>0</v>
      </c>
    </row>
    <row r="1975" spans="1:9" hidden="1">
      <c r="A1975">
        <v>2023</v>
      </c>
      <c r="B1975" t="s">
        <v>55</v>
      </c>
      <c r="C1975">
        <v>40</v>
      </c>
      <c r="D1975">
        <v>9.2224239155097809E-2</v>
      </c>
      <c r="E1975">
        <v>9.1337718759961412E-2</v>
      </c>
      <c r="F1975">
        <v>6.1947854006210133E-2</v>
      </c>
      <c r="G1975">
        <v>0.75449018807873069</v>
      </c>
      <c r="H1975">
        <v>0.87200000000000022</v>
      </c>
      <c r="I1975">
        <v>0.116063925250179</v>
      </c>
    </row>
    <row r="1976" spans="1:9" hidden="1">
      <c r="A1976">
        <v>2023</v>
      </c>
      <c r="B1976" t="s">
        <v>52</v>
      </c>
      <c r="C1976">
        <v>41</v>
      </c>
      <c r="D1976">
        <v>0.18855135875060741</v>
      </c>
      <c r="E1976">
        <v>0.1176301087388619</v>
      </c>
      <c r="F1976">
        <v>0.11794355248872281</v>
      </c>
      <c r="G1976">
        <v>0.57587498002180781</v>
      </c>
      <c r="H1976">
        <v>0.78799999999999992</v>
      </c>
      <c r="I1976">
        <v>0</v>
      </c>
    </row>
    <row r="1977" spans="1:9" hidden="1">
      <c r="A1977">
        <v>2023</v>
      </c>
      <c r="B1977" t="s">
        <v>54</v>
      </c>
      <c r="C1977">
        <v>41</v>
      </c>
      <c r="D1977">
        <v>0.12665235586435949</v>
      </c>
      <c r="E1977">
        <v>0.10229391901362329</v>
      </c>
      <c r="F1977">
        <v>0.13337050036566811</v>
      </c>
      <c r="G1977">
        <v>0.63768322475634898</v>
      </c>
      <c r="H1977">
        <v>0.78799999999999992</v>
      </c>
      <c r="I1977">
        <v>0</v>
      </c>
    </row>
    <row r="1978" spans="1:9" hidden="1">
      <c r="A1978">
        <v>2023</v>
      </c>
      <c r="B1978" t="s">
        <v>55</v>
      </c>
      <c r="C1978">
        <v>41</v>
      </c>
      <c r="D1978">
        <v>0.16856438360002321</v>
      </c>
      <c r="E1978">
        <v>9.0969926743854665E-2</v>
      </c>
      <c r="F1978">
        <v>0.12807963481068541</v>
      </c>
      <c r="G1978">
        <v>0.61238605484543673</v>
      </c>
      <c r="H1978">
        <v>0.78799999999999992</v>
      </c>
      <c r="I1978">
        <v>4.8558640802914929E-2</v>
      </c>
    </row>
    <row r="1979" spans="1:9" hidden="1">
      <c r="A1979">
        <v>2023</v>
      </c>
      <c r="B1979" t="s">
        <v>52</v>
      </c>
      <c r="C1979">
        <v>42</v>
      </c>
      <c r="D1979">
        <v>0.1397649895640114</v>
      </c>
      <c r="E1979">
        <v>0.26703172378103862</v>
      </c>
      <c r="F1979">
        <v>0.1008397725020542</v>
      </c>
      <c r="G1979">
        <v>0.49236351415289581</v>
      </c>
      <c r="H1979">
        <v>0.80244186046511645</v>
      </c>
      <c r="I1979">
        <v>0</v>
      </c>
    </row>
    <row r="1980" spans="1:9" hidden="1">
      <c r="A1980">
        <v>2023</v>
      </c>
      <c r="B1980" t="s">
        <v>54</v>
      </c>
      <c r="C1980">
        <v>42</v>
      </c>
      <c r="D1980">
        <v>9.5278994176382956E-2</v>
      </c>
      <c r="E1980">
        <v>0.2356727336513175</v>
      </c>
      <c r="F1980">
        <v>0.1157264402221579</v>
      </c>
      <c r="G1980">
        <v>0.55332183195014151</v>
      </c>
      <c r="H1980">
        <v>0.80244186046511645</v>
      </c>
      <c r="I1980">
        <v>0</v>
      </c>
    </row>
    <row r="1981" spans="1:9" hidden="1">
      <c r="A1981">
        <v>2023</v>
      </c>
      <c r="B1981" t="s">
        <v>55</v>
      </c>
      <c r="C1981">
        <v>42</v>
      </c>
      <c r="D1981">
        <v>0.12954231739154809</v>
      </c>
      <c r="E1981">
        <v>0.21410130817463749</v>
      </c>
      <c r="F1981">
        <v>0.11353110065395371</v>
      </c>
      <c r="G1981">
        <v>0.54282527377986067</v>
      </c>
      <c r="H1981">
        <v>0.80244186046511645</v>
      </c>
      <c r="I1981">
        <v>5.2984022303206292E-2</v>
      </c>
    </row>
    <row r="1982" spans="1:9" hidden="1">
      <c r="A1982">
        <v>2023</v>
      </c>
      <c r="B1982" t="s">
        <v>52</v>
      </c>
      <c r="C1982">
        <v>44</v>
      </c>
      <c r="D1982">
        <v>0.1734534523062353</v>
      </c>
      <c r="E1982">
        <v>0.1835345702790534</v>
      </c>
      <c r="F1982">
        <v>0.10930684805243129</v>
      </c>
      <c r="G1982">
        <v>0.53370512936227998</v>
      </c>
      <c r="H1982">
        <v>0.91700000000000004</v>
      </c>
      <c r="I1982">
        <v>0</v>
      </c>
    </row>
    <row r="1983" spans="1:9" hidden="1">
      <c r="A1983">
        <v>2023</v>
      </c>
      <c r="B1983" t="s">
        <v>54</v>
      </c>
      <c r="C1983">
        <v>44</v>
      </c>
      <c r="D1983">
        <v>0.1176036336425746</v>
      </c>
      <c r="E1983">
        <v>0.16110290969513311</v>
      </c>
      <c r="F1983">
        <v>0.1247633804120576</v>
      </c>
      <c r="G1983">
        <v>0.5965300762502348</v>
      </c>
      <c r="H1983">
        <v>0.91700000000000004</v>
      </c>
      <c r="I1983">
        <v>0</v>
      </c>
    </row>
    <row r="1984" spans="1:9" hidden="1">
      <c r="A1984">
        <v>2023</v>
      </c>
      <c r="B1984" t="s">
        <v>55</v>
      </c>
      <c r="C1984">
        <v>44</v>
      </c>
      <c r="D1984">
        <v>0.15770888355924681</v>
      </c>
      <c r="E1984">
        <v>0.1443558155160983</v>
      </c>
      <c r="F1984">
        <v>0.1207230796951978</v>
      </c>
      <c r="G1984">
        <v>0.57721222122945715</v>
      </c>
      <c r="H1984">
        <v>0.91700000000000004</v>
      </c>
      <c r="I1984">
        <v>2.5495328493892459E-2</v>
      </c>
    </row>
    <row r="1985" spans="1:9" hidden="1">
      <c r="A1985">
        <v>2023</v>
      </c>
      <c r="B1985" t="s">
        <v>52</v>
      </c>
      <c r="C1985">
        <v>45</v>
      </c>
      <c r="D1985">
        <v>9.7386817358901479E-2</v>
      </c>
      <c r="E1985">
        <v>9.8440340163448631E-2</v>
      </c>
      <c r="F1985">
        <v>5.9350953204823698E-2</v>
      </c>
      <c r="G1985">
        <v>0.74482188927282622</v>
      </c>
      <c r="H1985">
        <v>0.92142857142857115</v>
      </c>
      <c r="I1985">
        <v>0</v>
      </c>
    </row>
    <row r="1986" spans="1:9" hidden="1">
      <c r="A1986">
        <v>2023</v>
      </c>
      <c r="B1986" t="s">
        <v>54</v>
      </c>
      <c r="C1986">
        <v>45</v>
      </c>
      <c r="D1986">
        <v>7.878335619594462E-2</v>
      </c>
      <c r="E1986">
        <v>9.2254328453613199E-2</v>
      </c>
      <c r="F1986">
        <v>6.411419927854764E-2</v>
      </c>
      <c r="G1986">
        <v>0.76484811607189451</v>
      </c>
      <c r="H1986">
        <v>0.92142857142857115</v>
      </c>
      <c r="I1986">
        <v>0</v>
      </c>
    </row>
    <row r="1987" spans="1:9" hidden="1">
      <c r="A1987">
        <v>2023</v>
      </c>
      <c r="B1987" t="s">
        <v>55</v>
      </c>
      <c r="C1987">
        <v>45</v>
      </c>
      <c r="D1987">
        <v>9.293895885654288E-2</v>
      </c>
      <c r="E1987">
        <v>8.570995967202838E-2</v>
      </c>
      <c r="F1987">
        <v>6.279767095144112E-2</v>
      </c>
      <c r="G1987">
        <v>0.75855341051998793</v>
      </c>
      <c r="H1987">
        <v>0.92142857142857115</v>
      </c>
      <c r="I1987">
        <v>0.11783759785771469</v>
      </c>
    </row>
    <row r="1988" spans="1:9" hidden="1">
      <c r="A1988">
        <v>2023</v>
      </c>
      <c r="B1988" t="s">
        <v>52</v>
      </c>
      <c r="C1988">
        <v>46</v>
      </c>
      <c r="D1988">
        <v>0.17720916274751261</v>
      </c>
      <c r="E1988">
        <v>0.33822966258904402</v>
      </c>
      <c r="F1988">
        <v>8.2371490036622252E-2</v>
      </c>
      <c r="G1988">
        <v>0.40218968462682131</v>
      </c>
      <c r="H1988">
        <v>0.872</v>
      </c>
      <c r="I1988">
        <v>0</v>
      </c>
    </row>
    <row r="1989" spans="1:9" hidden="1">
      <c r="A1989">
        <v>2023</v>
      </c>
      <c r="B1989" t="s">
        <v>54</v>
      </c>
      <c r="C1989">
        <v>46</v>
      </c>
      <c r="D1989">
        <v>0.12507894853491991</v>
      </c>
      <c r="E1989">
        <v>0.30907042767192189</v>
      </c>
      <c r="F1989">
        <v>9.7876163967142951E-2</v>
      </c>
      <c r="G1989">
        <v>0.46797445982601499</v>
      </c>
      <c r="H1989">
        <v>0.872</v>
      </c>
      <c r="I1989">
        <v>0</v>
      </c>
    </row>
    <row r="1990" spans="1:9" hidden="1">
      <c r="A1990">
        <v>2023</v>
      </c>
      <c r="B1990" t="s">
        <v>55</v>
      </c>
      <c r="C1990">
        <v>46</v>
      </c>
      <c r="D1990">
        <v>0.16905179856453459</v>
      </c>
      <c r="E1990">
        <v>0.27911842794963843</v>
      </c>
      <c r="F1990">
        <v>9.5450953167798253E-2</v>
      </c>
      <c r="G1990">
        <v>0.45637882031802868</v>
      </c>
      <c r="H1990">
        <v>0.872</v>
      </c>
      <c r="I1990">
        <v>1.060430851696488E-2</v>
      </c>
    </row>
    <row r="1991" spans="1:9" hidden="1">
      <c r="A1991">
        <v>2023</v>
      </c>
      <c r="B1991" t="s">
        <v>52</v>
      </c>
      <c r="C1991">
        <v>47</v>
      </c>
      <c r="D1991">
        <v>0.20978587898073359</v>
      </c>
      <c r="E1991">
        <v>0.21304484639908641</v>
      </c>
      <c r="F1991">
        <v>9.8114119825719839E-2</v>
      </c>
      <c r="G1991">
        <v>0.47905515479446031</v>
      </c>
      <c r="H1991">
        <v>0.60799999999999998</v>
      </c>
      <c r="I1991">
        <v>0</v>
      </c>
    </row>
    <row r="1992" spans="1:9" hidden="1">
      <c r="A1992">
        <v>2023</v>
      </c>
      <c r="B1992" t="s">
        <v>54</v>
      </c>
      <c r="C1992">
        <v>47</v>
      </c>
      <c r="D1992">
        <v>0.14563382691290891</v>
      </c>
      <c r="E1992">
        <v>0.19147177166712209</v>
      </c>
      <c r="F1992">
        <v>0.1146619945231321</v>
      </c>
      <c r="G1992">
        <v>0.54823240689683694</v>
      </c>
      <c r="H1992">
        <v>0.60799999999999998</v>
      </c>
      <c r="I1992">
        <v>0</v>
      </c>
    </row>
    <row r="1993" spans="1:9" hidden="1">
      <c r="A1993">
        <v>2023</v>
      </c>
      <c r="B1993" t="s">
        <v>55</v>
      </c>
      <c r="C1993">
        <v>47</v>
      </c>
      <c r="D1993">
        <v>0.19369163914987081</v>
      </c>
      <c r="E1993">
        <v>0.17015662063654799</v>
      </c>
      <c r="F1993">
        <v>0.1100362700243093</v>
      </c>
      <c r="G1993">
        <v>0.52611547018927185</v>
      </c>
      <c r="H1993">
        <v>0.60799999999999998</v>
      </c>
      <c r="I1993">
        <v>3.071196141427265E-2</v>
      </c>
    </row>
    <row r="1994" spans="1:9" hidden="1">
      <c r="A1994">
        <v>2023</v>
      </c>
      <c r="B1994" t="s">
        <v>52</v>
      </c>
      <c r="C1994">
        <v>48</v>
      </c>
      <c r="D1994">
        <v>0.22486695889130709</v>
      </c>
      <c r="E1994">
        <v>0.24371717887758099</v>
      </c>
      <c r="F1994">
        <v>9.0336408878561827E-2</v>
      </c>
      <c r="G1994">
        <v>0.44107945335255</v>
      </c>
      <c r="H1994">
        <v>0.72499999999999998</v>
      </c>
      <c r="I1994">
        <v>0</v>
      </c>
    </row>
    <row r="1995" spans="1:9" hidden="1">
      <c r="A1995">
        <v>2023</v>
      </c>
      <c r="B1995" t="s">
        <v>54</v>
      </c>
      <c r="C1995">
        <v>48</v>
      </c>
      <c r="D1995">
        <v>0.15840207890497571</v>
      </c>
      <c r="E1995">
        <v>0.22226397936732739</v>
      </c>
      <c r="F1995">
        <v>0.1071272662467108</v>
      </c>
      <c r="G1995">
        <v>0.51220667548098608</v>
      </c>
      <c r="H1995">
        <v>0.72499999999999998</v>
      </c>
      <c r="I1995">
        <v>0</v>
      </c>
    </row>
    <row r="1996" spans="1:9" hidden="1">
      <c r="A1996">
        <v>2023</v>
      </c>
      <c r="B1996" t="s">
        <v>55</v>
      </c>
      <c r="C1996">
        <v>48</v>
      </c>
      <c r="D1996">
        <v>0.2101389417225758</v>
      </c>
      <c r="E1996">
        <v>0.19701996279161529</v>
      </c>
      <c r="F1996">
        <v>0.1025447526756465</v>
      </c>
      <c r="G1996">
        <v>0.49029634281016238</v>
      </c>
      <c r="H1996">
        <v>0.72499999999999998</v>
      </c>
      <c r="I1996">
        <v>8.7283649377389222E-2</v>
      </c>
    </row>
    <row r="1997" spans="1:9" hidden="1">
      <c r="A1997">
        <v>2023</v>
      </c>
      <c r="B1997" t="s">
        <v>52</v>
      </c>
      <c r="C1997">
        <v>49</v>
      </c>
      <c r="D1997">
        <v>0.24300920049999261</v>
      </c>
      <c r="E1997">
        <v>0.28391436949169457</v>
      </c>
      <c r="F1997">
        <v>8.0419176109303783E-2</v>
      </c>
      <c r="G1997">
        <v>0.39265725389900918</v>
      </c>
      <c r="H1997">
        <v>0.91200000000000003</v>
      </c>
      <c r="I1997">
        <v>0</v>
      </c>
    </row>
    <row r="1998" spans="1:9" hidden="1">
      <c r="A1998">
        <v>2023</v>
      </c>
      <c r="B1998" t="s">
        <v>54</v>
      </c>
      <c r="C1998">
        <v>49</v>
      </c>
      <c r="D1998">
        <v>0.17441782482153509</v>
      </c>
      <c r="E1998">
        <v>0.26381727842027691</v>
      </c>
      <c r="F1998">
        <v>9.7169448674476078E-2</v>
      </c>
      <c r="G1998">
        <v>0.46459544808371189</v>
      </c>
      <c r="H1998">
        <v>0.91200000000000003</v>
      </c>
      <c r="I1998">
        <v>0</v>
      </c>
    </row>
    <row r="1999" spans="1:9" hidden="1">
      <c r="A1999">
        <v>2023</v>
      </c>
      <c r="B1999" t="s">
        <v>55</v>
      </c>
      <c r="C1999">
        <v>49</v>
      </c>
      <c r="D1999">
        <v>0.23069957811549699</v>
      </c>
      <c r="E1999">
        <v>0.23316032576635851</v>
      </c>
      <c r="F1999">
        <v>9.2737082456944023E-2</v>
      </c>
      <c r="G1999">
        <v>0.44340301366120061</v>
      </c>
      <c r="H1999">
        <v>0.91200000000000003</v>
      </c>
      <c r="I1999">
        <v>5.704260038962515E-2</v>
      </c>
    </row>
    <row r="2000" spans="1:9" hidden="1">
      <c r="A2000">
        <v>2023</v>
      </c>
      <c r="B2000" t="s">
        <v>52</v>
      </c>
      <c r="C2000">
        <v>50</v>
      </c>
      <c r="D2000">
        <v>0.18263395811700639</v>
      </c>
      <c r="E2000">
        <v>0.25372445956771678</v>
      </c>
      <c r="F2000">
        <v>9.581452128135487E-2</v>
      </c>
      <c r="G2000">
        <v>0.46782706103392202</v>
      </c>
      <c r="H2000">
        <v>0.80244186046511645</v>
      </c>
      <c r="I2000">
        <v>0</v>
      </c>
    </row>
    <row r="2001" spans="1:9" hidden="1">
      <c r="A2001">
        <v>2023</v>
      </c>
      <c r="B2001" t="s">
        <v>54</v>
      </c>
      <c r="C2001">
        <v>50</v>
      </c>
      <c r="D2001">
        <v>0.12650980401148701</v>
      </c>
      <c r="E2001">
        <v>0.22753735237841011</v>
      </c>
      <c r="F2001">
        <v>0.1117315838805816</v>
      </c>
      <c r="G2001">
        <v>0.53422125972952117</v>
      </c>
      <c r="H2001">
        <v>0.80244186046511645</v>
      </c>
      <c r="I2001">
        <v>0</v>
      </c>
    </row>
    <row r="2002" spans="1:9" hidden="1">
      <c r="A2002">
        <v>2023</v>
      </c>
      <c r="B2002" t="s">
        <v>55</v>
      </c>
      <c r="C2002">
        <v>50</v>
      </c>
      <c r="D2002">
        <v>0.16989502901219131</v>
      </c>
      <c r="E2002">
        <v>0.2041759912764238</v>
      </c>
      <c r="F2002">
        <v>0.1082680214070284</v>
      </c>
      <c r="G2002">
        <v>0.51766095830435643</v>
      </c>
      <c r="H2002">
        <v>0.80244186046511645</v>
      </c>
      <c r="I2002">
        <v>2.9473633719482781E-2</v>
      </c>
    </row>
    <row r="2003" spans="1:9" hidden="1">
      <c r="A2003">
        <v>2023</v>
      </c>
      <c r="B2003" t="s">
        <v>52</v>
      </c>
      <c r="C2003">
        <v>51</v>
      </c>
      <c r="D2003">
        <v>0.16677597656991661</v>
      </c>
      <c r="E2003">
        <v>0.35356948616348949</v>
      </c>
      <c r="F2003">
        <v>8.1537401268101689E-2</v>
      </c>
      <c r="G2003">
        <v>0.3981171359984923</v>
      </c>
      <c r="H2003">
        <v>0.76</v>
      </c>
      <c r="I2003">
        <v>0</v>
      </c>
    </row>
    <row r="2004" spans="1:9" hidden="1">
      <c r="A2004">
        <v>2023</v>
      </c>
      <c r="B2004" t="s">
        <v>54</v>
      </c>
      <c r="C2004">
        <v>51</v>
      </c>
      <c r="D2004">
        <v>0.1176063105115326</v>
      </c>
      <c r="E2004">
        <v>0.32278966668113218</v>
      </c>
      <c r="F2004">
        <v>9.6795678558772691E-2</v>
      </c>
      <c r="G2004">
        <v>0.46280834424856238</v>
      </c>
      <c r="H2004">
        <v>0.76</v>
      </c>
      <c r="I2004">
        <v>0</v>
      </c>
    </row>
    <row r="2005" spans="1:9" hidden="1">
      <c r="A2005">
        <v>2023</v>
      </c>
      <c r="B2005" t="s">
        <v>55</v>
      </c>
      <c r="C2005">
        <v>51</v>
      </c>
      <c r="D2005">
        <v>0.1595586903070941</v>
      </c>
      <c r="E2005">
        <v>0.29262063200030952</v>
      </c>
      <c r="F2005">
        <v>9.4757492913945737E-2</v>
      </c>
      <c r="G2005">
        <v>0.45306318477865071</v>
      </c>
      <c r="H2005">
        <v>0.76</v>
      </c>
      <c r="I2005">
        <v>1.855953503519274E-2</v>
      </c>
    </row>
    <row r="2006" spans="1:9" hidden="1">
      <c r="A2006">
        <v>2023</v>
      </c>
      <c r="B2006" t="s">
        <v>52</v>
      </c>
      <c r="C2006">
        <v>53</v>
      </c>
      <c r="D2006">
        <v>0.1838101620060669</v>
      </c>
      <c r="E2006">
        <v>0.1539179605787038</v>
      </c>
      <c r="F2006">
        <v>0.1125808756550368</v>
      </c>
      <c r="G2006">
        <v>0.5496910017601927</v>
      </c>
      <c r="H2006">
        <v>0.91700000000000004</v>
      </c>
      <c r="I2006">
        <v>0</v>
      </c>
    </row>
    <row r="2007" spans="1:9" hidden="1">
      <c r="A2007">
        <v>2023</v>
      </c>
      <c r="B2007" t="s">
        <v>54</v>
      </c>
      <c r="C2007">
        <v>53</v>
      </c>
      <c r="D2007">
        <v>0.1242987380081155</v>
      </c>
      <c r="E2007">
        <v>0.13475168809352689</v>
      </c>
      <c r="F2007">
        <v>0.1281633331074491</v>
      </c>
      <c r="G2007">
        <v>0.61278624079090849</v>
      </c>
      <c r="H2007">
        <v>0.91700000000000004</v>
      </c>
      <c r="I2007">
        <v>0</v>
      </c>
    </row>
    <row r="2008" spans="1:9" hidden="1">
      <c r="A2008">
        <v>2023</v>
      </c>
      <c r="B2008" t="s">
        <v>55</v>
      </c>
      <c r="C2008">
        <v>53</v>
      </c>
      <c r="D2008">
        <v>0.1659592729192268</v>
      </c>
      <c r="E2008">
        <v>0.1202166169108682</v>
      </c>
      <c r="F2008">
        <v>0.12347139459234489</v>
      </c>
      <c r="G2008">
        <v>0.59035271557756008</v>
      </c>
      <c r="H2008">
        <v>0.91700000000000004</v>
      </c>
      <c r="I2008">
        <v>0.1270136064265176</v>
      </c>
    </row>
    <row r="2009" spans="1:9" hidden="1">
      <c r="A2009">
        <v>2023</v>
      </c>
      <c r="B2009" t="s">
        <v>52</v>
      </c>
      <c r="C2009">
        <v>54</v>
      </c>
      <c r="D2009">
        <v>0.2406301516101117</v>
      </c>
      <c r="E2009">
        <v>0.27260817826998762</v>
      </c>
      <c r="F2009">
        <v>8.2745556509638968E-2</v>
      </c>
      <c r="G2009">
        <v>0.40401611361026168</v>
      </c>
      <c r="H2009">
        <v>0.77599999999999991</v>
      </c>
      <c r="I2009">
        <v>0</v>
      </c>
    </row>
    <row r="2010" spans="1:9" hidden="1">
      <c r="A2010">
        <v>2023</v>
      </c>
      <c r="B2010" t="s">
        <v>54</v>
      </c>
      <c r="C2010">
        <v>54</v>
      </c>
      <c r="D2010">
        <v>0.17201578246094351</v>
      </c>
      <c r="E2010">
        <v>0.25229279255194409</v>
      </c>
      <c r="F2010">
        <v>9.9578344420300169E-2</v>
      </c>
      <c r="G2010">
        <v>0.47611308056681217</v>
      </c>
      <c r="H2010">
        <v>0.77599999999999991</v>
      </c>
      <c r="I2010">
        <v>0</v>
      </c>
    </row>
    <row r="2011" spans="1:9" hidden="1">
      <c r="A2011">
        <v>2023</v>
      </c>
      <c r="B2011" t="s">
        <v>55</v>
      </c>
      <c r="C2011">
        <v>54</v>
      </c>
      <c r="D2011">
        <v>0.2275386256240097</v>
      </c>
      <c r="E2011">
        <v>0.22299091137815261</v>
      </c>
      <c r="F2011">
        <v>9.5042859140042527E-2</v>
      </c>
      <c r="G2011">
        <v>0.45442760385779513</v>
      </c>
      <c r="H2011">
        <v>0.77599999999999991</v>
      </c>
      <c r="I2011">
        <v>1.89707337227666E-2</v>
      </c>
    </row>
    <row r="2012" spans="1:9" hidden="1">
      <c r="A2012">
        <v>2023</v>
      </c>
      <c r="B2012" t="s">
        <v>52</v>
      </c>
      <c r="C2012">
        <v>55</v>
      </c>
      <c r="D2012">
        <v>0.1910716780780628</v>
      </c>
      <c r="E2012">
        <v>0.19190914947235399</v>
      </c>
      <c r="F2012">
        <v>0.1048882809299292</v>
      </c>
      <c r="G2012">
        <v>0.51213089151965396</v>
      </c>
      <c r="H2012">
        <v>0.83499999999999996</v>
      </c>
      <c r="I2012">
        <v>0</v>
      </c>
    </row>
    <row r="2013" spans="1:9" hidden="1">
      <c r="A2013">
        <v>2023</v>
      </c>
      <c r="B2013" t="s">
        <v>54</v>
      </c>
      <c r="C2013">
        <v>55</v>
      </c>
      <c r="D2013">
        <v>0.13083919292197699</v>
      </c>
      <c r="E2013">
        <v>0.1701315787549407</v>
      </c>
      <c r="F2013">
        <v>0.1209122982149175</v>
      </c>
      <c r="G2013">
        <v>0.57811693010816478</v>
      </c>
      <c r="H2013">
        <v>0.83499999999999996</v>
      </c>
      <c r="I2013">
        <v>0</v>
      </c>
    </row>
    <row r="2014" spans="1:9" hidden="1">
      <c r="A2014">
        <v>2023</v>
      </c>
      <c r="B2014" t="s">
        <v>55</v>
      </c>
      <c r="C2014">
        <v>55</v>
      </c>
      <c r="D2014">
        <v>0.17470748949855511</v>
      </c>
      <c r="E2014">
        <v>0.15179381706742601</v>
      </c>
      <c r="F2014">
        <v>0.1164962373078533</v>
      </c>
      <c r="G2014">
        <v>0.5570024561261655</v>
      </c>
      <c r="H2014">
        <v>0.83499999999999996</v>
      </c>
      <c r="I2014">
        <v>2.881122077149768E-2</v>
      </c>
    </row>
    <row r="2015" spans="1:9" hidden="1">
      <c r="A2015">
        <v>2023</v>
      </c>
      <c r="B2015" t="s">
        <v>52</v>
      </c>
      <c r="C2015">
        <v>56</v>
      </c>
      <c r="D2015">
        <v>0.18808140388557881</v>
      </c>
      <c r="E2015">
        <v>0.1688664180626715</v>
      </c>
      <c r="F2015">
        <v>0.10931368183637109</v>
      </c>
      <c r="G2015">
        <v>0.5337384962153785</v>
      </c>
      <c r="H2015">
        <v>0.9</v>
      </c>
      <c r="I2015">
        <v>0</v>
      </c>
    </row>
    <row r="2016" spans="1:9" hidden="1">
      <c r="A2016">
        <v>2023</v>
      </c>
      <c r="B2016" t="s">
        <v>54</v>
      </c>
      <c r="C2016">
        <v>56</v>
      </c>
      <c r="D2016">
        <v>0.1278940451204621</v>
      </c>
      <c r="E2016">
        <v>0.14866045921151211</v>
      </c>
      <c r="F2016">
        <v>0.12513562233197789</v>
      </c>
      <c r="G2016">
        <v>0.59830987333604801</v>
      </c>
      <c r="H2016">
        <v>0.9</v>
      </c>
      <c r="I2016">
        <v>0</v>
      </c>
    </row>
    <row r="2017" spans="1:9" hidden="1">
      <c r="A2017">
        <v>2023</v>
      </c>
      <c r="B2017" t="s">
        <v>55</v>
      </c>
      <c r="C2017">
        <v>56</v>
      </c>
      <c r="D2017">
        <v>0.17070061413702031</v>
      </c>
      <c r="E2017">
        <v>0.1325792974305712</v>
      </c>
      <c r="F2017">
        <v>0.1205128822824094</v>
      </c>
      <c r="G2017">
        <v>0.57620720614999899</v>
      </c>
      <c r="H2017">
        <v>0.9</v>
      </c>
      <c r="I2017">
        <v>1.5300078027642159E-2</v>
      </c>
    </row>
    <row r="2018" spans="1:9" hidden="1">
      <c r="A2018">
        <v>2024</v>
      </c>
      <c r="B2018" t="s">
        <v>52</v>
      </c>
      <c r="C2018">
        <v>4013</v>
      </c>
      <c r="D2018">
        <v>7.1549940029432615E-2</v>
      </c>
      <c r="E2018">
        <v>8.196175747927742E-2</v>
      </c>
      <c r="F2018">
        <v>5.1073851669014181E-2</v>
      </c>
      <c r="G2018">
        <v>0.79541445082227569</v>
      </c>
      <c r="H2018">
        <v>0.92892026578073117</v>
      </c>
      <c r="I2018">
        <v>0</v>
      </c>
    </row>
    <row r="2019" spans="1:9" hidden="1">
      <c r="A2019">
        <v>2024</v>
      </c>
      <c r="B2019" t="s">
        <v>54</v>
      </c>
      <c r="C2019">
        <v>4013</v>
      </c>
      <c r="D2019">
        <v>6.3075910773783411E-2</v>
      </c>
      <c r="E2019">
        <v>7.8343646890068924E-2</v>
      </c>
      <c r="F2019">
        <v>5.3382728002872887E-2</v>
      </c>
      <c r="G2019">
        <v>0.80519771433327469</v>
      </c>
      <c r="H2019">
        <v>0.92892026578073117</v>
      </c>
      <c r="I2019">
        <v>0</v>
      </c>
    </row>
    <row r="2020" spans="1:9" hidden="1">
      <c r="A2020">
        <v>2024</v>
      </c>
      <c r="B2020" t="s">
        <v>55</v>
      </c>
      <c r="C2020">
        <v>4013</v>
      </c>
      <c r="D2020">
        <v>6.9927260564992683E-2</v>
      </c>
      <c r="E2020">
        <v>7.4377670857325995E-2</v>
      </c>
      <c r="F2020">
        <v>5.2883639898671467E-2</v>
      </c>
      <c r="G2020">
        <v>0.80281142867901001</v>
      </c>
      <c r="H2020">
        <v>0.92892026578073117</v>
      </c>
      <c r="I2020">
        <v>0.13365808007583979</v>
      </c>
    </row>
    <row r="2021" spans="1:9" hidden="1">
      <c r="A2021">
        <v>2024</v>
      </c>
      <c r="B2021" t="s">
        <v>52</v>
      </c>
      <c r="C2021">
        <v>6001</v>
      </c>
      <c r="D2021">
        <v>6.8555661164395931E-2</v>
      </c>
      <c r="E2021">
        <v>7.7082335247071587E-2</v>
      </c>
      <c r="F2021">
        <v>5.2412317327005277E-2</v>
      </c>
      <c r="G2021">
        <v>0.80194968626152741</v>
      </c>
      <c r="H2021">
        <v>0.93685714285714272</v>
      </c>
      <c r="I2021">
        <v>0</v>
      </c>
    </row>
    <row r="2022" spans="1:9" hidden="1">
      <c r="A2022">
        <v>2024</v>
      </c>
      <c r="B2022" t="s">
        <v>54</v>
      </c>
      <c r="C2022">
        <v>6001</v>
      </c>
      <c r="D2022">
        <v>6.0640054444083921E-2</v>
      </c>
      <c r="E2022">
        <v>7.3295143020623427E-2</v>
      </c>
      <c r="F2022">
        <v>5.4677310769487369E-2</v>
      </c>
      <c r="G2022">
        <v>0.81138749176580549</v>
      </c>
      <c r="H2022">
        <v>0.93685714285714272</v>
      </c>
      <c r="I2022">
        <v>0</v>
      </c>
    </row>
    <row r="2023" spans="1:9" hidden="1">
      <c r="A2023">
        <v>2024</v>
      </c>
      <c r="B2023" t="s">
        <v>55</v>
      </c>
      <c r="C2023">
        <v>6001</v>
      </c>
      <c r="D2023">
        <v>6.6757562614091492E-2</v>
      </c>
      <c r="E2023">
        <v>6.9973364634238283E-2</v>
      </c>
      <c r="F2023">
        <v>5.4193728539118267E-2</v>
      </c>
      <c r="G2023">
        <v>0.80907534421255167</v>
      </c>
      <c r="H2023">
        <v>0.93685714285714272</v>
      </c>
      <c r="I2023">
        <v>0.13532296405140701</v>
      </c>
    </row>
    <row r="2024" spans="1:9" hidden="1">
      <c r="A2024">
        <v>2024</v>
      </c>
      <c r="B2024" t="s">
        <v>52</v>
      </c>
      <c r="C2024">
        <v>6037</v>
      </c>
      <c r="D2024">
        <v>6.1753029033857432E-2</v>
      </c>
      <c r="E2024">
        <v>8.320052891054433E-2</v>
      </c>
      <c r="F2024">
        <v>5.2528666344050963E-2</v>
      </c>
      <c r="G2024">
        <v>0.80251777571154725</v>
      </c>
      <c r="H2024">
        <v>0.91414285714285692</v>
      </c>
      <c r="I2024">
        <v>0</v>
      </c>
    </row>
    <row r="2025" spans="1:9" hidden="1">
      <c r="A2025">
        <v>2024</v>
      </c>
      <c r="B2025" t="s">
        <v>54</v>
      </c>
      <c r="C2025">
        <v>6037</v>
      </c>
      <c r="D2025">
        <v>5.5791748942626257E-2</v>
      </c>
      <c r="E2025">
        <v>7.8365760014540709E-2</v>
      </c>
      <c r="F2025">
        <v>5.4638857164997418E-2</v>
      </c>
      <c r="G2025">
        <v>0.81120363387783556</v>
      </c>
      <c r="H2025">
        <v>0.91414285714285692</v>
      </c>
      <c r="I2025">
        <v>0</v>
      </c>
    </row>
    <row r="2026" spans="1:9" hidden="1">
      <c r="A2026">
        <v>2024</v>
      </c>
      <c r="B2026" t="s">
        <v>55</v>
      </c>
      <c r="C2026">
        <v>6037</v>
      </c>
      <c r="D2026">
        <v>6.0510548118909588E-2</v>
      </c>
      <c r="E2026">
        <v>7.5050527134990219E-2</v>
      </c>
      <c r="F2026">
        <v>5.4396079867913442E-2</v>
      </c>
      <c r="G2026">
        <v>0.81004284487818656</v>
      </c>
      <c r="H2026">
        <v>0.91414285714285692</v>
      </c>
      <c r="I2026">
        <v>0.1361985334576522</v>
      </c>
    </row>
    <row r="2027" spans="1:9" hidden="1">
      <c r="A2027">
        <v>2024</v>
      </c>
      <c r="B2027" t="s">
        <v>52</v>
      </c>
      <c r="C2027">
        <v>6059</v>
      </c>
      <c r="D2027">
        <v>7.0946385644237275E-2</v>
      </c>
      <c r="E2027">
        <v>7.8838631521824049E-2</v>
      </c>
      <c r="F2027">
        <v>5.1707357258741572E-2</v>
      </c>
      <c r="G2027">
        <v>0.79850762557519683</v>
      </c>
      <c r="H2027">
        <v>0.92414285714285682</v>
      </c>
      <c r="I2027">
        <v>0</v>
      </c>
    </row>
    <row r="2028" spans="1:9" hidden="1">
      <c r="A2028">
        <v>2024</v>
      </c>
      <c r="B2028" t="s">
        <v>54</v>
      </c>
      <c r="C2028">
        <v>6059</v>
      </c>
      <c r="D2028">
        <v>6.250342765232797E-2</v>
      </c>
      <c r="E2028">
        <v>7.5235853934599278E-2</v>
      </c>
      <c r="F2028">
        <v>5.4019311739999153E-2</v>
      </c>
      <c r="G2028">
        <v>0.80824140667307365</v>
      </c>
      <c r="H2028">
        <v>0.92414285714285682</v>
      </c>
      <c r="I2028">
        <v>0</v>
      </c>
    </row>
    <row r="2029" spans="1:9" hidden="1">
      <c r="A2029">
        <v>2024</v>
      </c>
      <c r="B2029" t="s">
        <v>55</v>
      </c>
      <c r="C2029">
        <v>6059</v>
      </c>
      <c r="D2029">
        <v>6.915919449787257E-2</v>
      </c>
      <c r="E2029">
        <v>7.1595558414158891E-2</v>
      </c>
      <c r="F2029">
        <v>5.3497720434018708E-2</v>
      </c>
      <c r="G2029">
        <v>0.80574752665395</v>
      </c>
      <c r="H2029">
        <v>0.92414285714285682</v>
      </c>
      <c r="I2029">
        <v>0.13327957360148721</v>
      </c>
    </row>
    <row r="2030" spans="1:9" hidden="1">
      <c r="A2030">
        <v>2024</v>
      </c>
      <c r="B2030" t="s">
        <v>52</v>
      </c>
      <c r="C2030">
        <v>6065</v>
      </c>
      <c r="D2030">
        <v>7.0865512006881806E-2</v>
      </c>
      <c r="E2030">
        <v>8.4703444726422633E-2</v>
      </c>
      <c r="F2030">
        <v>5.0724134199720182E-2</v>
      </c>
      <c r="G2030">
        <v>0.79370690906697527</v>
      </c>
      <c r="H2030">
        <v>0.92214285714285682</v>
      </c>
      <c r="I2030">
        <v>0</v>
      </c>
    </row>
    <row r="2031" spans="1:9" hidden="1">
      <c r="A2031">
        <v>2024</v>
      </c>
      <c r="B2031" t="s">
        <v>54</v>
      </c>
      <c r="C2031">
        <v>6065</v>
      </c>
      <c r="D2031">
        <v>6.2646191844791296E-2</v>
      </c>
      <c r="E2031">
        <v>8.0951737906334809E-2</v>
      </c>
      <c r="F2031">
        <v>5.3005931204159147E-2</v>
      </c>
      <c r="G2031">
        <v>0.80339613904471463</v>
      </c>
      <c r="H2031">
        <v>0.92214285714285682</v>
      </c>
      <c r="I2031">
        <v>0</v>
      </c>
    </row>
    <row r="2032" spans="1:9" hidden="1">
      <c r="A2032">
        <v>2024</v>
      </c>
      <c r="B2032" t="s">
        <v>55</v>
      </c>
      <c r="C2032">
        <v>6065</v>
      </c>
      <c r="D2032">
        <v>6.9416356942974475E-2</v>
      </c>
      <c r="E2032">
        <v>7.6798416909525435E-2</v>
      </c>
      <c r="F2032">
        <v>5.2553291140557908E-2</v>
      </c>
      <c r="G2032">
        <v>0.80123193500694212</v>
      </c>
      <c r="H2032">
        <v>0.92214285714285682</v>
      </c>
      <c r="I2032">
        <v>0.13286532883334001</v>
      </c>
    </row>
    <row r="2033" spans="1:9" hidden="1">
      <c r="A2033">
        <v>2024</v>
      </c>
      <c r="B2033" t="s">
        <v>52</v>
      </c>
      <c r="C2033">
        <v>6067</v>
      </c>
      <c r="D2033">
        <v>7.2672138698940889E-2</v>
      </c>
      <c r="E2033">
        <v>6.1442008515276952E-2</v>
      </c>
      <c r="F2033">
        <v>5.4371278710971069E-2</v>
      </c>
      <c r="G2033">
        <v>0.81151457407481098</v>
      </c>
      <c r="H2033">
        <v>0.93357142857142872</v>
      </c>
      <c r="I2033">
        <v>0</v>
      </c>
    </row>
    <row r="2034" spans="1:9" hidden="1">
      <c r="A2034">
        <v>2024</v>
      </c>
      <c r="B2034" t="s">
        <v>54</v>
      </c>
      <c r="C2034">
        <v>6067</v>
      </c>
      <c r="D2034">
        <v>6.3199513563865911E-2</v>
      </c>
      <c r="E2034">
        <v>5.9023348585238937E-2</v>
      </c>
      <c r="F2034">
        <v>5.6703213726178481E-2</v>
      </c>
      <c r="G2034">
        <v>0.82107392412471691</v>
      </c>
      <c r="H2034">
        <v>0.93357142857142872</v>
      </c>
      <c r="I2034">
        <v>0</v>
      </c>
    </row>
    <row r="2035" spans="1:9" hidden="1">
      <c r="A2035">
        <v>2024</v>
      </c>
      <c r="B2035" t="s">
        <v>55</v>
      </c>
      <c r="C2035">
        <v>6067</v>
      </c>
      <c r="D2035">
        <v>6.9823458674003663E-2</v>
      </c>
      <c r="E2035">
        <v>5.6931701504104038E-2</v>
      </c>
      <c r="F2035">
        <v>5.5919254274016089E-2</v>
      </c>
      <c r="G2035">
        <v>0.81732558554787593</v>
      </c>
      <c r="H2035">
        <v>0.93357142857142872</v>
      </c>
      <c r="I2035">
        <v>0.13313785911835299</v>
      </c>
    </row>
    <row r="2036" spans="1:9" hidden="1">
      <c r="A2036">
        <v>2024</v>
      </c>
      <c r="B2036" t="s">
        <v>52</v>
      </c>
      <c r="C2036">
        <v>6071</v>
      </c>
      <c r="D2036">
        <v>8.3176746135748852E-2</v>
      </c>
      <c r="E2036">
        <v>6.5555658777383452E-2</v>
      </c>
      <c r="F2036">
        <v>5.1886292848793328E-2</v>
      </c>
      <c r="G2036">
        <v>0.79938130223807446</v>
      </c>
      <c r="H2036">
        <v>0.90800000000000014</v>
      </c>
      <c r="I2036">
        <v>0</v>
      </c>
    </row>
    <row r="2037" spans="1:9" hidden="1">
      <c r="A2037">
        <v>2024</v>
      </c>
      <c r="B2037" t="s">
        <v>54</v>
      </c>
      <c r="C2037">
        <v>6071</v>
      </c>
      <c r="D2037">
        <v>7.151001272940638E-2</v>
      </c>
      <c r="E2037">
        <v>6.3568967925062447E-2</v>
      </c>
      <c r="F2037">
        <v>5.4479468607056783E-2</v>
      </c>
      <c r="G2037">
        <v>0.81044155073847413</v>
      </c>
      <c r="H2037">
        <v>0.90800000000000014</v>
      </c>
      <c r="I2037">
        <v>0</v>
      </c>
    </row>
    <row r="2038" spans="1:9" hidden="1">
      <c r="A2038">
        <v>2024</v>
      </c>
      <c r="B2038" t="s">
        <v>55</v>
      </c>
      <c r="C2038">
        <v>6071</v>
      </c>
      <c r="D2038">
        <v>8.0123721697198308E-2</v>
      </c>
      <c r="E2038">
        <v>6.0576244125919089E-2</v>
      </c>
      <c r="F2038">
        <v>5.350719705182623E-2</v>
      </c>
      <c r="G2038">
        <v>0.80579283712505601</v>
      </c>
      <c r="H2038">
        <v>0.90800000000000014</v>
      </c>
      <c r="I2038">
        <v>0.13343880309318271</v>
      </c>
    </row>
    <row r="2039" spans="1:9" hidden="1">
      <c r="A2039">
        <v>2024</v>
      </c>
      <c r="B2039" t="s">
        <v>52</v>
      </c>
      <c r="C2039">
        <v>6073</v>
      </c>
      <c r="D2039">
        <v>6.9494115502161599E-2</v>
      </c>
      <c r="E2039">
        <v>8.0683043026945428E-2</v>
      </c>
      <c r="F2039">
        <v>5.1640696390995618E-2</v>
      </c>
      <c r="G2039">
        <v>0.79818214507989738</v>
      </c>
      <c r="H2039">
        <v>0.92257142857142882</v>
      </c>
      <c r="I2039">
        <v>0</v>
      </c>
    </row>
    <row r="2040" spans="1:9" hidden="1">
      <c r="A2040">
        <v>2024</v>
      </c>
      <c r="B2040" t="s">
        <v>54</v>
      </c>
      <c r="C2040">
        <v>6073</v>
      </c>
      <c r="D2040">
        <v>6.1461552543644007E-2</v>
      </c>
      <c r="E2040">
        <v>7.6855221059025869E-2</v>
      </c>
      <c r="F2040">
        <v>5.3919421944272412E-2</v>
      </c>
      <c r="G2040">
        <v>0.80776380445305751</v>
      </c>
      <c r="H2040">
        <v>0.92257142857142882</v>
      </c>
      <c r="I2040">
        <v>0</v>
      </c>
    </row>
    <row r="2041" spans="1:9" hidden="1">
      <c r="A2041">
        <v>2024</v>
      </c>
      <c r="B2041" t="s">
        <v>55</v>
      </c>
      <c r="C2041">
        <v>6073</v>
      </c>
      <c r="D2041">
        <v>6.785255318609168E-2</v>
      </c>
      <c r="E2041">
        <v>7.3158648400436413E-2</v>
      </c>
      <c r="F2041">
        <v>5.3453362061934739E-2</v>
      </c>
      <c r="G2041">
        <v>0.8055354363515369</v>
      </c>
      <c r="H2041">
        <v>0.92257142857142882</v>
      </c>
      <c r="I2041">
        <v>0.13505609960659509</v>
      </c>
    </row>
    <row r="2042" spans="1:9" hidden="1">
      <c r="A2042">
        <v>2024</v>
      </c>
      <c r="B2042" t="s">
        <v>52</v>
      </c>
      <c r="C2042">
        <v>12011</v>
      </c>
      <c r="D2042">
        <v>6.476903074341607E-2</v>
      </c>
      <c r="E2042">
        <v>7.4656043684752621E-2</v>
      </c>
      <c r="F2042">
        <v>5.3468463935534269E-2</v>
      </c>
      <c r="G2042">
        <v>0.80710646163629673</v>
      </c>
      <c r="H2042">
        <v>0.92942857142857138</v>
      </c>
      <c r="I2042">
        <v>0</v>
      </c>
    </row>
    <row r="2043" spans="1:9" hidden="1">
      <c r="A2043">
        <v>2024</v>
      </c>
      <c r="B2043" t="s">
        <v>54</v>
      </c>
      <c r="C2043">
        <v>12011</v>
      </c>
      <c r="D2043">
        <v>5.7777573557389418E-2</v>
      </c>
      <c r="E2043">
        <v>7.0635802681967896E-2</v>
      </c>
      <c r="F2043">
        <v>5.5632429765427871E-2</v>
      </c>
      <c r="G2043">
        <v>0.81595419399521485</v>
      </c>
      <c r="H2043">
        <v>0.92942857142857138</v>
      </c>
      <c r="I2043">
        <v>0</v>
      </c>
    </row>
    <row r="2044" spans="1:9" hidden="1">
      <c r="A2044">
        <v>2024</v>
      </c>
      <c r="B2044" t="s">
        <v>55</v>
      </c>
      <c r="C2044">
        <v>12011</v>
      </c>
      <c r="D2044">
        <v>6.303472203145917E-2</v>
      </c>
      <c r="E2044">
        <v>6.7751801832319269E-2</v>
      </c>
      <c r="F2044">
        <v>5.5221942304180482E-2</v>
      </c>
      <c r="G2044">
        <v>0.81399153383204081</v>
      </c>
      <c r="H2044">
        <v>0.92942857142857138</v>
      </c>
      <c r="I2044">
        <v>0.13544242353422961</v>
      </c>
    </row>
    <row r="2045" spans="1:9" hidden="1">
      <c r="A2045">
        <v>2024</v>
      </c>
      <c r="B2045" t="s">
        <v>52</v>
      </c>
      <c r="C2045">
        <v>12031</v>
      </c>
      <c r="D2045">
        <v>7.4489941236323673E-2</v>
      </c>
      <c r="E2045">
        <v>8.5816979962201084E-2</v>
      </c>
      <c r="F2045">
        <v>4.9918718468647962E-2</v>
      </c>
      <c r="G2045">
        <v>0.78977436033282711</v>
      </c>
      <c r="H2045">
        <v>0.91471428571428548</v>
      </c>
      <c r="I2045">
        <v>0</v>
      </c>
    </row>
    <row r="2046" spans="1:9" hidden="1">
      <c r="A2046">
        <v>2024</v>
      </c>
      <c r="B2046" t="s">
        <v>54</v>
      </c>
      <c r="C2046">
        <v>12031</v>
      </c>
      <c r="D2046">
        <v>6.5517746965795709E-2</v>
      </c>
      <c r="E2046">
        <v>8.2543920095712431E-2</v>
      </c>
      <c r="F2046">
        <v>5.2233830818427467E-2</v>
      </c>
      <c r="G2046">
        <v>0.79970450212006461</v>
      </c>
      <c r="H2046">
        <v>0.91471428571428548</v>
      </c>
      <c r="I2046">
        <v>0</v>
      </c>
    </row>
    <row r="2047" spans="1:9" hidden="1">
      <c r="A2047">
        <v>2024</v>
      </c>
      <c r="B2047" t="s">
        <v>55</v>
      </c>
      <c r="C2047">
        <v>12031</v>
      </c>
      <c r="D2047">
        <v>7.3067499456961837E-2</v>
      </c>
      <c r="E2047">
        <v>7.7976093406676827E-2</v>
      </c>
      <c r="F2047">
        <v>5.1718041939746509E-2</v>
      </c>
      <c r="G2047">
        <v>0.79723836519661462</v>
      </c>
      <c r="H2047">
        <v>0.91471428571428548</v>
      </c>
      <c r="I2047">
        <v>0.13337259941610699</v>
      </c>
    </row>
    <row r="2048" spans="1:9" hidden="1">
      <c r="A2048">
        <v>2024</v>
      </c>
      <c r="B2048" t="s">
        <v>52</v>
      </c>
      <c r="C2048">
        <v>12057</v>
      </c>
      <c r="D2048">
        <v>6.9254353776895969E-2</v>
      </c>
      <c r="E2048">
        <v>7.9263583054637932E-2</v>
      </c>
      <c r="F2048">
        <v>5.1922750692240657E-2</v>
      </c>
      <c r="G2048">
        <v>0.79955931247622525</v>
      </c>
      <c r="H2048">
        <v>0.92328571428571415</v>
      </c>
      <c r="I2048">
        <v>0</v>
      </c>
    </row>
    <row r="2049" spans="1:9" hidden="1">
      <c r="A2049">
        <v>2024</v>
      </c>
      <c r="B2049" t="s">
        <v>54</v>
      </c>
      <c r="C2049">
        <v>12057</v>
      </c>
      <c r="D2049">
        <v>6.1234105220162843E-2</v>
      </c>
      <c r="E2049">
        <v>7.5458289394279066E-2</v>
      </c>
      <c r="F2049">
        <v>5.4200393595643652E-2</v>
      </c>
      <c r="G2049">
        <v>0.80910721178991463</v>
      </c>
      <c r="H2049">
        <v>0.92328571428571415</v>
      </c>
      <c r="I2049">
        <v>0</v>
      </c>
    </row>
    <row r="2050" spans="1:9" hidden="1">
      <c r="A2050">
        <v>2024</v>
      </c>
      <c r="B2050" t="s">
        <v>55</v>
      </c>
      <c r="C2050">
        <v>12057</v>
      </c>
      <c r="D2050">
        <v>6.7544367807015532E-2</v>
      </c>
      <c r="E2050">
        <v>7.1901306823726391E-2</v>
      </c>
      <c r="F2050">
        <v>5.3724153975164987E-2</v>
      </c>
      <c r="G2050">
        <v>0.80683017139409319</v>
      </c>
      <c r="H2050">
        <v>0.92328571428571415</v>
      </c>
      <c r="I2050">
        <v>0.13379351499706599</v>
      </c>
    </row>
    <row r="2051" spans="1:9" hidden="1">
      <c r="A2051">
        <v>2024</v>
      </c>
      <c r="B2051" t="s">
        <v>52</v>
      </c>
      <c r="C2051">
        <v>12086</v>
      </c>
      <c r="D2051">
        <v>6.3224030673177514E-2</v>
      </c>
      <c r="E2051">
        <v>7.7761221661885233E-2</v>
      </c>
      <c r="F2051">
        <v>5.3203246279575067E-2</v>
      </c>
      <c r="G2051">
        <v>0.80581150138536206</v>
      </c>
      <c r="H2051">
        <v>0.93014285714285738</v>
      </c>
      <c r="I2051">
        <v>0</v>
      </c>
    </row>
    <row r="2052" spans="1:9" hidden="1">
      <c r="A2052">
        <v>2024</v>
      </c>
      <c r="B2052" t="s">
        <v>54</v>
      </c>
      <c r="C2052">
        <v>12086</v>
      </c>
      <c r="D2052">
        <v>5.67325606224649E-2</v>
      </c>
      <c r="E2052">
        <v>7.3389722658731615E-2</v>
      </c>
      <c r="F2052">
        <v>5.5336837149994392E-2</v>
      </c>
      <c r="G2052">
        <v>0.81454087956880883</v>
      </c>
      <c r="H2052">
        <v>0.93014285714285738</v>
      </c>
      <c r="I2052">
        <v>0</v>
      </c>
    </row>
    <row r="2053" spans="1:9" hidden="1">
      <c r="A2053">
        <v>2024</v>
      </c>
      <c r="B2053" t="s">
        <v>55</v>
      </c>
      <c r="C2053">
        <v>12086</v>
      </c>
      <c r="D2053">
        <v>6.1699621891566331E-2</v>
      </c>
      <c r="E2053">
        <v>7.0363204471291046E-2</v>
      </c>
      <c r="F2053">
        <v>5.5001178046938708E-2</v>
      </c>
      <c r="G2053">
        <v>0.81293599559020413</v>
      </c>
      <c r="H2053">
        <v>0.93014285714285738</v>
      </c>
      <c r="I2053">
        <v>0.13583442824260189</v>
      </c>
    </row>
    <row r="2054" spans="1:9" hidden="1">
      <c r="A2054">
        <v>2024</v>
      </c>
      <c r="B2054" t="s">
        <v>52</v>
      </c>
      <c r="C2054">
        <v>12095</v>
      </c>
      <c r="D2054">
        <v>6.8423549209051721E-2</v>
      </c>
      <c r="E2054">
        <v>8.6963350120959515E-2</v>
      </c>
      <c r="F2054">
        <v>5.0755082489359497E-2</v>
      </c>
      <c r="G2054">
        <v>0.79385801818062929</v>
      </c>
      <c r="H2054">
        <v>0.91500000000000015</v>
      </c>
      <c r="I2054">
        <v>0</v>
      </c>
    </row>
    <row r="2055" spans="1:9" hidden="1">
      <c r="A2055">
        <v>2024</v>
      </c>
      <c r="B2055" t="s">
        <v>54</v>
      </c>
      <c r="C2055">
        <v>12095</v>
      </c>
      <c r="D2055">
        <v>6.0850986202386347E-2</v>
      </c>
      <c r="E2055">
        <v>8.2855292997033841E-2</v>
      </c>
      <c r="F2055">
        <v>5.2987189812136078E-2</v>
      </c>
      <c r="G2055">
        <v>0.80330653098844351</v>
      </c>
      <c r="H2055">
        <v>0.91500000000000015</v>
      </c>
      <c r="I2055">
        <v>0</v>
      </c>
    </row>
    <row r="2056" spans="1:9" hidden="1">
      <c r="A2056">
        <v>2024</v>
      </c>
      <c r="B2056" t="s">
        <v>55</v>
      </c>
      <c r="C2056">
        <v>12095</v>
      </c>
      <c r="D2056">
        <v>6.7144218575628911E-2</v>
      </c>
      <c r="E2056">
        <v>7.8720243988048916E-2</v>
      </c>
      <c r="F2056">
        <v>5.2613885091863433E-2</v>
      </c>
      <c r="G2056">
        <v>0.80152165234445871</v>
      </c>
      <c r="H2056">
        <v>0.91500000000000015</v>
      </c>
      <c r="I2056">
        <v>0.1351061726586664</v>
      </c>
    </row>
    <row r="2057" spans="1:9" hidden="1">
      <c r="A2057">
        <v>2024</v>
      </c>
      <c r="B2057" t="s">
        <v>52</v>
      </c>
      <c r="C2057">
        <v>12099</v>
      </c>
      <c r="D2057">
        <v>6.5213886126084669E-2</v>
      </c>
      <c r="E2057">
        <v>7.5996347760502708E-2</v>
      </c>
      <c r="F2057">
        <v>5.3165001231067557E-2</v>
      </c>
      <c r="G2057">
        <v>0.80562476488234513</v>
      </c>
      <c r="H2057">
        <v>0.92300000000000004</v>
      </c>
      <c r="I2057">
        <v>0</v>
      </c>
    </row>
    <row r="2058" spans="1:9" hidden="1">
      <c r="A2058">
        <v>2024</v>
      </c>
      <c r="B2058" t="s">
        <v>54</v>
      </c>
      <c r="C2058">
        <v>12099</v>
      </c>
      <c r="D2058">
        <v>5.8136815879313387E-2</v>
      </c>
      <c r="E2058">
        <v>7.1932437871396832E-2</v>
      </c>
      <c r="F2058">
        <v>5.5346009759871917E-2</v>
      </c>
      <c r="G2058">
        <v>0.81458473648941809</v>
      </c>
      <c r="H2058">
        <v>0.92300000000000004</v>
      </c>
      <c r="I2058">
        <v>0</v>
      </c>
    </row>
    <row r="2059" spans="1:9" hidden="1">
      <c r="A2059">
        <v>2024</v>
      </c>
      <c r="B2059" t="s">
        <v>55</v>
      </c>
      <c r="C2059">
        <v>12099</v>
      </c>
      <c r="D2059">
        <v>6.3514512971690196E-2</v>
      </c>
      <c r="E2059">
        <v>6.891522974023212E-2</v>
      </c>
      <c r="F2059">
        <v>5.4937711889558517E-2</v>
      </c>
      <c r="G2059">
        <v>0.81263254539851915</v>
      </c>
      <c r="H2059">
        <v>0.92300000000000004</v>
      </c>
      <c r="I2059">
        <v>0.1331789624302554</v>
      </c>
    </row>
    <row r="2060" spans="1:9" hidden="1">
      <c r="A2060">
        <v>2024</v>
      </c>
      <c r="B2060" t="s">
        <v>52</v>
      </c>
      <c r="C2060">
        <v>12103</v>
      </c>
      <c r="D2060">
        <v>6.4572067201767627E-2</v>
      </c>
      <c r="E2060">
        <v>8.4622383697707859E-2</v>
      </c>
      <c r="F2060">
        <v>5.1807748759108513E-2</v>
      </c>
      <c r="G2060">
        <v>0.79899780034141576</v>
      </c>
      <c r="H2060">
        <v>0.92228571428571404</v>
      </c>
      <c r="I2060">
        <v>0</v>
      </c>
    </row>
    <row r="2061" spans="1:9" hidden="1">
      <c r="A2061">
        <v>2024</v>
      </c>
      <c r="B2061" t="s">
        <v>54</v>
      </c>
      <c r="C2061">
        <v>12103</v>
      </c>
      <c r="D2061">
        <v>5.7891196364896397E-2</v>
      </c>
      <c r="E2061">
        <v>8.0070209274932164E-2</v>
      </c>
      <c r="F2061">
        <v>5.3980890557254697E-2</v>
      </c>
      <c r="G2061">
        <v>0.80805770380291653</v>
      </c>
      <c r="H2061">
        <v>0.92228571428571404</v>
      </c>
      <c r="I2061">
        <v>0</v>
      </c>
    </row>
    <row r="2062" spans="1:9" hidden="1">
      <c r="A2062">
        <v>2024</v>
      </c>
      <c r="B2062" t="s">
        <v>55</v>
      </c>
      <c r="C2062">
        <v>12103</v>
      </c>
      <c r="D2062">
        <v>6.3279604406687007E-2</v>
      </c>
      <c r="E2062">
        <v>7.6436435505978673E-2</v>
      </c>
      <c r="F2062">
        <v>5.3677388423353498E-2</v>
      </c>
      <c r="G2062">
        <v>0.80660657166398064</v>
      </c>
      <c r="H2062">
        <v>0.92228571428571404</v>
      </c>
      <c r="I2062">
        <v>0.13346485849247339</v>
      </c>
    </row>
    <row r="2063" spans="1:9" hidden="1">
      <c r="A2063">
        <v>2024</v>
      </c>
      <c r="B2063" t="s">
        <v>52</v>
      </c>
      <c r="C2063">
        <v>13067</v>
      </c>
      <c r="D2063">
        <v>7.5688404919121904E-2</v>
      </c>
      <c r="E2063">
        <v>7.4868209064102575E-2</v>
      </c>
      <c r="F2063">
        <v>5.1576192025411888E-2</v>
      </c>
      <c r="G2063">
        <v>0.79786719399136397</v>
      </c>
      <c r="H2063">
        <v>0.93100000000000016</v>
      </c>
      <c r="I2063">
        <v>0</v>
      </c>
    </row>
    <row r="2064" spans="1:9" hidden="1">
      <c r="A2064">
        <v>2024</v>
      </c>
      <c r="B2064" t="s">
        <v>54</v>
      </c>
      <c r="C2064">
        <v>13067</v>
      </c>
      <c r="D2064">
        <v>6.6009957048337703E-2</v>
      </c>
      <c r="E2064">
        <v>7.1896325464670091E-2</v>
      </c>
      <c r="F2064">
        <v>5.3990425300121908E-2</v>
      </c>
      <c r="G2064">
        <v>0.8081032921868706</v>
      </c>
      <c r="H2064">
        <v>0.93100000000000016</v>
      </c>
      <c r="I2064">
        <v>0</v>
      </c>
    </row>
    <row r="2065" spans="1:9" hidden="1">
      <c r="A2065">
        <v>2024</v>
      </c>
      <c r="B2065" t="s">
        <v>55</v>
      </c>
      <c r="C2065">
        <v>13067</v>
      </c>
      <c r="D2065">
        <v>7.3521860851222878E-2</v>
      </c>
      <c r="E2065">
        <v>6.830959035733912E-2</v>
      </c>
      <c r="F2065">
        <v>5.3311482061941057E-2</v>
      </c>
      <c r="G2065">
        <v>0.80485706672949686</v>
      </c>
      <c r="H2065">
        <v>0.93100000000000016</v>
      </c>
      <c r="I2065">
        <v>0.13509398801492961</v>
      </c>
    </row>
    <row r="2066" spans="1:9" hidden="1">
      <c r="A2066">
        <v>2024</v>
      </c>
      <c r="B2066" t="s">
        <v>52</v>
      </c>
      <c r="C2066">
        <v>13089</v>
      </c>
      <c r="D2066">
        <v>7.2040516424612316E-2</v>
      </c>
      <c r="E2066">
        <v>7.2754146190768199E-2</v>
      </c>
      <c r="F2066">
        <v>5.2555677267945987E-2</v>
      </c>
      <c r="G2066">
        <v>0.80264966011667338</v>
      </c>
      <c r="H2066">
        <v>0.92257142857142882</v>
      </c>
      <c r="I2066">
        <v>0</v>
      </c>
    </row>
    <row r="2067" spans="1:9" hidden="1">
      <c r="A2067">
        <v>2024</v>
      </c>
      <c r="B2067" t="s">
        <v>54</v>
      </c>
      <c r="C2067">
        <v>13089</v>
      </c>
      <c r="D2067">
        <v>6.312251430084595E-2</v>
      </c>
      <c r="E2067">
        <v>6.9518590839678193E-2</v>
      </c>
      <c r="F2067">
        <v>5.4901152163637168E-2</v>
      </c>
      <c r="G2067">
        <v>0.81245774269583837</v>
      </c>
      <c r="H2067">
        <v>0.92257142857142882</v>
      </c>
      <c r="I2067">
        <v>0</v>
      </c>
    </row>
    <row r="2068" spans="1:9" hidden="1">
      <c r="A2068">
        <v>2024</v>
      </c>
      <c r="B2068" t="s">
        <v>55</v>
      </c>
      <c r="C2068">
        <v>13089</v>
      </c>
      <c r="D2068">
        <v>6.986714680450383E-2</v>
      </c>
      <c r="E2068">
        <v>6.6366388150358696E-2</v>
      </c>
      <c r="F2068">
        <v>5.4279763346935669E-2</v>
      </c>
      <c r="G2068">
        <v>0.80948670169820169</v>
      </c>
      <c r="H2068">
        <v>0.92257142857142882</v>
      </c>
      <c r="I2068">
        <v>0.13753121721482289</v>
      </c>
    </row>
    <row r="2069" spans="1:9" hidden="1">
      <c r="A2069">
        <v>2024</v>
      </c>
      <c r="B2069" t="s">
        <v>52</v>
      </c>
      <c r="C2069">
        <v>13121</v>
      </c>
      <c r="D2069">
        <v>7.5061027925147933E-2</v>
      </c>
      <c r="E2069">
        <v>7.8639370912537615E-2</v>
      </c>
      <c r="F2069">
        <v>5.1041773965615031E-2</v>
      </c>
      <c r="G2069">
        <v>0.79525782719669935</v>
      </c>
      <c r="H2069">
        <v>0.92828571428571405</v>
      </c>
      <c r="I2069">
        <v>0</v>
      </c>
    </row>
    <row r="2070" spans="1:9" hidden="1">
      <c r="A2070">
        <v>2024</v>
      </c>
      <c r="B2070" t="s">
        <v>54</v>
      </c>
      <c r="C2070">
        <v>13121</v>
      </c>
      <c r="D2070">
        <v>6.5674118402582776E-2</v>
      </c>
      <c r="E2070">
        <v>7.550185519099864E-2</v>
      </c>
      <c r="F2070">
        <v>5.342486116204806E-2</v>
      </c>
      <c r="G2070">
        <v>0.80539916524437039</v>
      </c>
      <c r="H2070">
        <v>0.92828571428571405</v>
      </c>
      <c r="I2070">
        <v>0</v>
      </c>
    </row>
    <row r="2071" spans="1:9" hidden="1">
      <c r="A2071">
        <v>2024</v>
      </c>
      <c r="B2071" t="s">
        <v>55</v>
      </c>
      <c r="C2071">
        <v>13121</v>
      </c>
      <c r="D2071">
        <v>7.3157384671435538E-2</v>
      </c>
      <c r="E2071">
        <v>7.1582221464443263E-2</v>
      </c>
      <c r="F2071">
        <v>5.2808453459445542E-2</v>
      </c>
      <c r="G2071">
        <v>0.80245194040467593</v>
      </c>
      <c r="H2071">
        <v>0.92828571428571405</v>
      </c>
      <c r="I2071">
        <v>0.14130985166086471</v>
      </c>
    </row>
    <row r="2072" spans="1:9" hidden="1">
      <c r="A2072">
        <v>2024</v>
      </c>
      <c r="B2072" t="s">
        <v>52</v>
      </c>
      <c r="C2072">
        <v>13135</v>
      </c>
      <c r="D2072">
        <v>7.2310114627235189E-2</v>
      </c>
      <c r="E2072">
        <v>8.050660644044294E-2</v>
      </c>
      <c r="F2072">
        <v>5.1191992056609001E-2</v>
      </c>
      <c r="G2072">
        <v>0.79599128687571274</v>
      </c>
      <c r="H2072">
        <v>0.92242857142857149</v>
      </c>
      <c r="I2072">
        <v>0</v>
      </c>
    </row>
    <row r="2073" spans="1:9" hidden="1">
      <c r="A2073">
        <v>2024</v>
      </c>
      <c r="B2073" t="s">
        <v>54</v>
      </c>
      <c r="C2073">
        <v>13135</v>
      </c>
      <c r="D2073">
        <v>6.3608907365096251E-2</v>
      </c>
      <c r="E2073">
        <v>7.7011466143945051E-2</v>
      </c>
      <c r="F2073">
        <v>5.3520964272459198E-2</v>
      </c>
      <c r="G2073">
        <v>0.80585866221849944</v>
      </c>
      <c r="H2073">
        <v>0.92242857142857149</v>
      </c>
      <c r="I2073">
        <v>0</v>
      </c>
    </row>
    <row r="2074" spans="1:9" hidden="1">
      <c r="A2074">
        <v>2024</v>
      </c>
      <c r="B2074" t="s">
        <v>55</v>
      </c>
      <c r="C2074">
        <v>13135</v>
      </c>
      <c r="D2074">
        <v>7.0583828291595332E-2</v>
      </c>
      <c r="E2074">
        <v>7.3119231454546796E-2</v>
      </c>
      <c r="F2074">
        <v>5.2987746686554302E-2</v>
      </c>
      <c r="G2074">
        <v>0.80330919356730368</v>
      </c>
      <c r="H2074">
        <v>0.92242857142857149</v>
      </c>
      <c r="I2074">
        <v>0.1346977435905275</v>
      </c>
    </row>
    <row r="2075" spans="1:9" hidden="1">
      <c r="A2075">
        <v>2024</v>
      </c>
      <c r="B2075" t="s">
        <v>52</v>
      </c>
      <c r="C2075">
        <v>17031</v>
      </c>
      <c r="D2075">
        <v>6.5494564958393869E-2</v>
      </c>
      <c r="E2075">
        <v>8.3177031988356936E-2</v>
      </c>
      <c r="F2075">
        <v>5.1896629712452312E-2</v>
      </c>
      <c r="G2075">
        <v>0.79943177334079685</v>
      </c>
      <c r="H2075">
        <v>0.93128571428571416</v>
      </c>
      <c r="I2075">
        <v>0</v>
      </c>
    </row>
    <row r="2076" spans="1:9" hidden="1">
      <c r="A2076">
        <v>2024</v>
      </c>
      <c r="B2076" t="s">
        <v>54</v>
      </c>
      <c r="C2076">
        <v>17031</v>
      </c>
      <c r="D2076">
        <v>5.8536233677162743E-2</v>
      </c>
      <c r="E2076">
        <v>7.8790143695038339E-2</v>
      </c>
      <c r="F2076">
        <v>5.4090732498276957E-2</v>
      </c>
      <c r="G2076">
        <v>0.80858289012952189</v>
      </c>
      <c r="H2076">
        <v>0.93128571428571416</v>
      </c>
      <c r="I2076">
        <v>0</v>
      </c>
    </row>
    <row r="2077" spans="1:9" hidden="1">
      <c r="A2077">
        <v>2024</v>
      </c>
      <c r="B2077" t="s">
        <v>55</v>
      </c>
      <c r="C2077">
        <v>17031</v>
      </c>
      <c r="D2077">
        <v>6.4105738368231108E-2</v>
      </c>
      <c r="E2077">
        <v>7.51932757007307E-2</v>
      </c>
      <c r="F2077">
        <v>5.3749522106945218E-2</v>
      </c>
      <c r="G2077">
        <v>0.806951463824093</v>
      </c>
      <c r="H2077">
        <v>0.93128571428571416</v>
      </c>
      <c r="I2077">
        <v>0.14018177419830591</v>
      </c>
    </row>
    <row r="2078" spans="1:9" hidden="1">
      <c r="A2078">
        <v>2024</v>
      </c>
      <c r="B2078" t="s">
        <v>52</v>
      </c>
      <c r="C2078">
        <v>18097</v>
      </c>
      <c r="D2078">
        <v>7.4174993270957862E-2</v>
      </c>
      <c r="E2078">
        <v>7.5337998036065806E-2</v>
      </c>
      <c r="F2078">
        <v>5.1753599459951713E-2</v>
      </c>
      <c r="G2078">
        <v>0.79873340923302427</v>
      </c>
      <c r="H2078">
        <v>0.91157142857142881</v>
      </c>
      <c r="I2078">
        <v>0</v>
      </c>
    </row>
    <row r="2079" spans="1:9" hidden="1">
      <c r="A2079">
        <v>2024</v>
      </c>
      <c r="B2079" t="s">
        <v>54</v>
      </c>
      <c r="C2079">
        <v>18097</v>
      </c>
      <c r="D2079">
        <v>6.485349650040266E-2</v>
      </c>
      <c r="E2079">
        <v>7.2197574376696383E-2</v>
      </c>
      <c r="F2079">
        <v>5.4138352740303333E-2</v>
      </c>
      <c r="G2079">
        <v>0.80881057638259757</v>
      </c>
      <c r="H2079">
        <v>0.91157142857142881</v>
      </c>
      <c r="I2079">
        <v>0</v>
      </c>
    </row>
    <row r="2080" spans="1:9" hidden="1">
      <c r="A2080">
        <v>2024</v>
      </c>
      <c r="B2080" t="s">
        <v>55</v>
      </c>
      <c r="C2080">
        <v>18097</v>
      </c>
      <c r="D2080">
        <v>7.2081792452291238E-2</v>
      </c>
      <c r="E2080">
        <v>6.8663795431557373E-2</v>
      </c>
      <c r="F2080">
        <v>5.349930572484192E-2</v>
      </c>
      <c r="G2080">
        <v>0.80575510639130943</v>
      </c>
      <c r="H2080">
        <v>0.91157142857142881</v>
      </c>
      <c r="I2080">
        <v>0.13565452400593231</v>
      </c>
    </row>
    <row r="2081" spans="1:9" hidden="1">
      <c r="A2081">
        <v>2024</v>
      </c>
      <c r="B2081" t="s">
        <v>52</v>
      </c>
      <c r="C2081">
        <v>22033</v>
      </c>
      <c r="D2081">
        <v>7.180944673546362E-2</v>
      </c>
      <c r="E2081">
        <v>7.3650963203801462E-2</v>
      </c>
      <c r="F2081">
        <v>5.2442505594432642E-2</v>
      </c>
      <c r="G2081">
        <v>0.80209708446630212</v>
      </c>
      <c r="H2081">
        <v>0.92957142857142883</v>
      </c>
      <c r="I2081">
        <v>0</v>
      </c>
    </row>
    <row r="2082" spans="1:9" hidden="1">
      <c r="A2082">
        <v>2024</v>
      </c>
      <c r="B2082" t="s">
        <v>54</v>
      </c>
      <c r="C2082">
        <v>22033</v>
      </c>
      <c r="D2082">
        <v>6.2978827211187721E-2</v>
      </c>
      <c r="E2082">
        <v>7.0349543105878543E-2</v>
      </c>
      <c r="F2082">
        <v>5.4782274713865639E-2</v>
      </c>
      <c r="G2082">
        <v>0.81188935496906833</v>
      </c>
      <c r="H2082">
        <v>0.92957142857142883</v>
      </c>
      <c r="I2082">
        <v>0</v>
      </c>
    </row>
    <row r="2083" spans="1:9" hidden="1">
      <c r="A2083">
        <v>2024</v>
      </c>
      <c r="B2083" t="s">
        <v>55</v>
      </c>
      <c r="C2083">
        <v>22033</v>
      </c>
      <c r="D2083">
        <v>6.9696761773896554E-2</v>
      </c>
      <c r="E2083">
        <v>6.7127192590230936E-2</v>
      </c>
      <c r="F2083">
        <v>5.4177637477526512E-2</v>
      </c>
      <c r="G2083">
        <v>0.80899840815834578</v>
      </c>
      <c r="H2083">
        <v>0.92957142857142883</v>
      </c>
      <c r="I2083">
        <v>0.140676969262305</v>
      </c>
    </row>
    <row r="2084" spans="1:9" hidden="1">
      <c r="A2084">
        <v>2024</v>
      </c>
      <c r="B2084" t="s">
        <v>52</v>
      </c>
      <c r="C2084">
        <v>22071</v>
      </c>
      <c r="D2084">
        <v>6.7437864293815597E-2</v>
      </c>
      <c r="E2084">
        <v>8.4263089966637783E-2</v>
      </c>
      <c r="F2084">
        <v>5.138166341133181E-2</v>
      </c>
      <c r="G2084">
        <v>0.79691738232821474</v>
      </c>
      <c r="H2084">
        <v>0.93100000000000016</v>
      </c>
      <c r="I2084">
        <v>0</v>
      </c>
    </row>
    <row r="2085" spans="1:9" hidden="1">
      <c r="A2085">
        <v>2024</v>
      </c>
      <c r="B2085" t="s">
        <v>54</v>
      </c>
      <c r="C2085">
        <v>22071</v>
      </c>
      <c r="D2085">
        <v>6.002054848990835E-2</v>
      </c>
      <c r="E2085">
        <v>8.0081328197075141E-2</v>
      </c>
      <c r="F2085">
        <v>5.3610649567196453E-2</v>
      </c>
      <c r="G2085">
        <v>0.80628747374581988</v>
      </c>
      <c r="H2085">
        <v>0.93100000000000016</v>
      </c>
      <c r="I2085">
        <v>0</v>
      </c>
    </row>
    <row r="2086" spans="1:9" hidden="1">
      <c r="A2086">
        <v>2024</v>
      </c>
      <c r="B2086" t="s">
        <v>55</v>
      </c>
      <c r="C2086">
        <v>22071</v>
      </c>
      <c r="D2086">
        <v>6.6041563313750107E-2</v>
      </c>
      <c r="E2086">
        <v>7.6246399976281992E-2</v>
      </c>
      <c r="F2086">
        <v>5.3232518375306903E-2</v>
      </c>
      <c r="G2086">
        <v>0.80447951833466103</v>
      </c>
      <c r="H2086">
        <v>0.93100000000000016</v>
      </c>
      <c r="I2086">
        <v>0.2143614387990764</v>
      </c>
    </row>
    <row r="2087" spans="1:9" hidden="1">
      <c r="A2087">
        <v>2024</v>
      </c>
      <c r="B2087" t="s">
        <v>52</v>
      </c>
      <c r="C2087">
        <v>24510</v>
      </c>
      <c r="D2087">
        <v>4.7263844900485581E-2</v>
      </c>
      <c r="E2087">
        <v>7.2686590338942245E-2</v>
      </c>
      <c r="F2087">
        <v>5.6778995467525788E-2</v>
      </c>
      <c r="G2087">
        <v>0.82327056929304654</v>
      </c>
      <c r="H2087">
        <v>0.93428571428571405</v>
      </c>
      <c r="I2087">
        <v>0</v>
      </c>
    </row>
    <row r="2088" spans="1:9" hidden="1">
      <c r="A2088">
        <v>2024</v>
      </c>
      <c r="B2088" t="s">
        <v>54</v>
      </c>
      <c r="C2088">
        <v>24510</v>
      </c>
      <c r="D2088">
        <v>4.5693336791536837E-2</v>
      </c>
      <c r="E2088">
        <v>6.7354878968618775E-2</v>
      </c>
      <c r="F2088">
        <v>5.8290168227148741E-2</v>
      </c>
      <c r="G2088">
        <v>0.82866161601269561</v>
      </c>
      <c r="H2088">
        <v>0.93428571428571405</v>
      </c>
      <c r="I2088">
        <v>0</v>
      </c>
    </row>
    <row r="2089" spans="1:9" hidden="1">
      <c r="A2089">
        <v>2024</v>
      </c>
      <c r="B2089" t="s">
        <v>55</v>
      </c>
      <c r="C2089">
        <v>24510</v>
      </c>
      <c r="D2089">
        <v>4.6812077817444502E-2</v>
      </c>
      <c r="E2089">
        <v>6.553663012549879E-2</v>
      </c>
      <c r="F2089">
        <v>5.8411163307714009E-2</v>
      </c>
      <c r="G2089">
        <v>0.82924012874934283</v>
      </c>
      <c r="H2089">
        <v>0.93428571428571405</v>
      </c>
      <c r="I2089">
        <v>0.1396104145147361</v>
      </c>
    </row>
    <row r="2090" spans="1:9" hidden="1">
      <c r="A2090">
        <v>2024</v>
      </c>
      <c r="B2090" t="s">
        <v>52</v>
      </c>
      <c r="C2090">
        <v>24031</v>
      </c>
      <c r="D2090">
        <v>7.0409658390867227E-2</v>
      </c>
      <c r="E2090">
        <v>8.6568743541627566E-2</v>
      </c>
      <c r="F2090">
        <v>5.0484539887891713E-2</v>
      </c>
      <c r="G2090">
        <v>0.79253705817961373</v>
      </c>
      <c r="H2090">
        <v>0.92800000000000005</v>
      </c>
      <c r="I2090">
        <v>0</v>
      </c>
    </row>
    <row r="2091" spans="1:9" hidden="1">
      <c r="A2091">
        <v>2024</v>
      </c>
      <c r="B2091" t="s">
        <v>54</v>
      </c>
      <c r="C2091">
        <v>24031</v>
      </c>
      <c r="D2091">
        <v>6.2360075431743628E-2</v>
      </c>
      <c r="E2091">
        <v>8.2735436224594339E-2</v>
      </c>
      <c r="F2091">
        <v>5.2746891864189571E-2</v>
      </c>
      <c r="G2091">
        <v>0.80215759647947238</v>
      </c>
      <c r="H2091">
        <v>0.92800000000000005</v>
      </c>
      <c r="I2091">
        <v>0</v>
      </c>
    </row>
    <row r="2092" spans="1:9" hidden="1">
      <c r="A2092">
        <v>2024</v>
      </c>
      <c r="B2092" t="s">
        <v>55</v>
      </c>
      <c r="C2092">
        <v>24031</v>
      </c>
      <c r="D2092">
        <v>6.9075426833593134E-2</v>
      </c>
      <c r="E2092">
        <v>7.8460010246069578E-2</v>
      </c>
      <c r="F2092">
        <v>5.2324853731227777E-2</v>
      </c>
      <c r="G2092">
        <v>0.80013970918910937</v>
      </c>
      <c r="H2092">
        <v>0.92800000000000005</v>
      </c>
      <c r="I2092">
        <v>0.13573646217711891</v>
      </c>
    </row>
    <row r="2093" spans="1:9" hidden="1">
      <c r="A2093">
        <v>2024</v>
      </c>
      <c r="B2093" t="s">
        <v>52</v>
      </c>
      <c r="C2093">
        <v>24033</v>
      </c>
      <c r="D2093">
        <v>6.1695206373092337E-2</v>
      </c>
      <c r="E2093">
        <v>6.9353961837085393E-2</v>
      </c>
      <c r="F2093">
        <v>5.4892300412037243E-2</v>
      </c>
      <c r="G2093">
        <v>0.81405853137778483</v>
      </c>
      <c r="H2093">
        <v>0.93957142857142872</v>
      </c>
      <c r="I2093">
        <v>0</v>
      </c>
    </row>
    <row r="2094" spans="1:9" hidden="1">
      <c r="A2094">
        <v>2024</v>
      </c>
      <c r="B2094" t="s">
        <v>54</v>
      </c>
      <c r="C2094">
        <v>24033</v>
      </c>
      <c r="D2094">
        <v>5.5449270348553792E-2</v>
      </c>
      <c r="E2094">
        <v>6.5498700591680448E-2</v>
      </c>
      <c r="F2094">
        <v>5.6923733870104833E-2</v>
      </c>
      <c r="G2094">
        <v>0.82212829518966091</v>
      </c>
      <c r="H2094">
        <v>0.93957142857142872</v>
      </c>
      <c r="I2094">
        <v>0</v>
      </c>
    </row>
    <row r="2095" spans="1:9" hidden="1">
      <c r="A2095">
        <v>2024</v>
      </c>
      <c r="B2095" t="s">
        <v>55</v>
      </c>
      <c r="C2095">
        <v>24033</v>
      </c>
      <c r="D2095">
        <v>5.9946579513932521E-2</v>
      </c>
      <c r="E2095">
        <v>6.3189445514711146E-2</v>
      </c>
      <c r="F2095">
        <v>5.6545262358859448E-2</v>
      </c>
      <c r="G2095">
        <v>0.82031871261249667</v>
      </c>
      <c r="H2095">
        <v>0.93957142857142872</v>
      </c>
      <c r="I2095">
        <v>0.13602478297507989</v>
      </c>
    </row>
    <row r="2096" spans="1:9" hidden="1">
      <c r="A2096">
        <v>2024</v>
      </c>
      <c r="B2096" t="s">
        <v>52</v>
      </c>
      <c r="C2096">
        <v>26163</v>
      </c>
      <c r="D2096">
        <v>7.6826516246679882E-2</v>
      </c>
      <c r="E2096">
        <v>6.2800595235753418E-2</v>
      </c>
      <c r="F2096">
        <v>5.3434119266434543E-2</v>
      </c>
      <c r="G2096">
        <v>0.80693876925113195</v>
      </c>
      <c r="H2096">
        <v>0.92942857142857138</v>
      </c>
      <c r="I2096">
        <v>0</v>
      </c>
    </row>
    <row r="2097" spans="1:9" hidden="1">
      <c r="A2097">
        <v>2024</v>
      </c>
      <c r="B2097" t="s">
        <v>54</v>
      </c>
      <c r="C2097">
        <v>26163</v>
      </c>
      <c r="D2097">
        <v>6.6394583174838429E-2</v>
      </c>
      <c r="E2097">
        <v>6.0526935498820773E-2</v>
      </c>
      <c r="F2097">
        <v>5.5890478956461827E-2</v>
      </c>
      <c r="G2097">
        <v>0.81718800236987876</v>
      </c>
      <c r="H2097">
        <v>0.92942857142857138</v>
      </c>
      <c r="I2097">
        <v>0</v>
      </c>
    </row>
    <row r="2098" spans="1:9" hidden="1">
      <c r="A2098">
        <v>2024</v>
      </c>
      <c r="B2098" t="s">
        <v>55</v>
      </c>
      <c r="C2098">
        <v>26163</v>
      </c>
      <c r="D2098">
        <v>7.3826311726587851E-2</v>
      </c>
      <c r="E2098">
        <v>5.8132689928900763E-2</v>
      </c>
      <c r="F2098">
        <v>5.5019136786674867E-2</v>
      </c>
      <c r="G2098">
        <v>0.8130218615578364</v>
      </c>
      <c r="H2098">
        <v>0.92942857142857138</v>
      </c>
      <c r="I2098">
        <v>0.13423101686577391</v>
      </c>
    </row>
    <row r="2099" spans="1:9" hidden="1">
      <c r="A2099">
        <v>2024</v>
      </c>
      <c r="B2099" t="s">
        <v>52</v>
      </c>
      <c r="C2099">
        <v>37119</v>
      </c>
      <c r="D2099">
        <v>6.7385111288871036E-2</v>
      </c>
      <c r="E2099">
        <v>7.1153616215247351E-2</v>
      </c>
      <c r="F2099">
        <v>5.3619135761179583E-2</v>
      </c>
      <c r="G2099">
        <v>0.80784213673470195</v>
      </c>
      <c r="H2099">
        <v>0.91628571428571426</v>
      </c>
      <c r="I2099">
        <v>0</v>
      </c>
    </row>
    <row r="2100" spans="1:9" hidden="1">
      <c r="A2100">
        <v>2024</v>
      </c>
      <c r="B2100" t="s">
        <v>54</v>
      </c>
      <c r="C2100">
        <v>37119</v>
      </c>
      <c r="D2100">
        <v>5.9594987925040553E-2</v>
      </c>
      <c r="E2100">
        <v>6.760614151207045E-2</v>
      </c>
      <c r="F2100">
        <v>5.5842114197672418E-2</v>
      </c>
      <c r="G2100">
        <v>0.81695675636521659</v>
      </c>
      <c r="H2100">
        <v>0.91628571428571426</v>
      </c>
      <c r="I2100">
        <v>0</v>
      </c>
    </row>
    <row r="2101" spans="1:9" hidden="1">
      <c r="A2101">
        <v>2024</v>
      </c>
      <c r="B2101" t="s">
        <v>55</v>
      </c>
      <c r="C2101">
        <v>37119</v>
      </c>
      <c r="D2101">
        <v>6.5350311539290662E-2</v>
      </c>
      <c r="E2101">
        <v>6.4861517662693713E-2</v>
      </c>
      <c r="F2101">
        <v>5.5321348236742257E-2</v>
      </c>
      <c r="G2101">
        <v>0.81446682256127323</v>
      </c>
      <c r="H2101">
        <v>0.91628571428571426</v>
      </c>
      <c r="I2101">
        <v>0.13490916588524371</v>
      </c>
    </row>
    <row r="2102" spans="1:9" hidden="1">
      <c r="A2102">
        <v>2024</v>
      </c>
      <c r="B2102" t="s">
        <v>52</v>
      </c>
      <c r="C2102">
        <v>34013</v>
      </c>
      <c r="D2102">
        <v>5.9292074160429718E-2</v>
      </c>
      <c r="E2102">
        <v>7.11834223652274E-2</v>
      </c>
      <c r="F2102">
        <v>5.4989819969766117E-2</v>
      </c>
      <c r="G2102">
        <v>0.81453468350457692</v>
      </c>
      <c r="H2102">
        <v>0.92892026578073117</v>
      </c>
      <c r="I2102">
        <v>0</v>
      </c>
    </row>
    <row r="2103" spans="1:9" hidden="1">
      <c r="A2103">
        <v>2024</v>
      </c>
      <c r="B2103" t="s">
        <v>54</v>
      </c>
      <c r="C2103">
        <v>34013</v>
      </c>
      <c r="D2103">
        <v>5.3796112627613059E-2</v>
      </c>
      <c r="E2103">
        <v>6.6969549763200131E-2</v>
      </c>
      <c r="F2103">
        <v>5.6955268096145151E-2</v>
      </c>
      <c r="G2103">
        <v>0.82227906951304186</v>
      </c>
      <c r="H2103">
        <v>0.92892026578073117</v>
      </c>
      <c r="I2103">
        <v>0</v>
      </c>
    </row>
    <row r="2104" spans="1:9" hidden="1">
      <c r="A2104">
        <v>2024</v>
      </c>
      <c r="B2104" t="s">
        <v>55</v>
      </c>
      <c r="C2104">
        <v>34013</v>
      </c>
      <c r="D2104">
        <v>5.7779376221874033E-2</v>
      </c>
      <c r="E2104">
        <v>6.4645750366240262E-2</v>
      </c>
      <c r="F2104">
        <v>5.6668227695299028E-2</v>
      </c>
      <c r="G2104">
        <v>0.820906645716587</v>
      </c>
      <c r="H2104">
        <v>0.92892026578073117</v>
      </c>
      <c r="I2104">
        <v>0.1361703099040566</v>
      </c>
    </row>
    <row r="2105" spans="1:9" hidden="1">
      <c r="A2105">
        <v>2024</v>
      </c>
      <c r="B2105" t="s">
        <v>52</v>
      </c>
      <c r="C2105">
        <v>34017</v>
      </c>
      <c r="D2105">
        <v>6.1702700608366683E-2</v>
      </c>
      <c r="E2105">
        <v>7.6874211477020393E-2</v>
      </c>
      <c r="F2105">
        <v>5.3612644690454223E-2</v>
      </c>
      <c r="G2105">
        <v>0.80781044322415885</v>
      </c>
      <c r="H2105">
        <v>0.92892026578073117</v>
      </c>
      <c r="I2105">
        <v>0</v>
      </c>
    </row>
    <row r="2106" spans="1:9" hidden="1">
      <c r="A2106">
        <v>2024</v>
      </c>
      <c r="B2106" t="s">
        <v>54</v>
      </c>
      <c r="C2106">
        <v>34017</v>
      </c>
      <c r="D2106">
        <v>5.5616117685148181E-2</v>
      </c>
      <c r="E2106">
        <v>7.2408648753501864E-2</v>
      </c>
      <c r="F2106">
        <v>5.5699648276769799E-2</v>
      </c>
      <c r="G2106">
        <v>0.81627558528458044</v>
      </c>
      <c r="H2106">
        <v>0.92892026578073117</v>
      </c>
      <c r="I2106">
        <v>0</v>
      </c>
    </row>
    <row r="2107" spans="1:9" hidden="1">
      <c r="A2107">
        <v>2024</v>
      </c>
      <c r="B2107" t="s">
        <v>55</v>
      </c>
      <c r="C2107">
        <v>34017</v>
      </c>
      <c r="D2107">
        <v>6.0226201829927543E-2</v>
      </c>
      <c r="E2107">
        <v>6.9543846146161936E-2</v>
      </c>
      <c r="F2107">
        <v>5.5397763901734259E-2</v>
      </c>
      <c r="G2107">
        <v>0.8148321881221765</v>
      </c>
      <c r="H2107">
        <v>0.92892026578073117</v>
      </c>
      <c r="I2107">
        <v>0.13594064558348851</v>
      </c>
    </row>
    <row r="2108" spans="1:9" hidden="1">
      <c r="A2108">
        <v>2024</v>
      </c>
      <c r="B2108" t="s">
        <v>52</v>
      </c>
      <c r="C2108">
        <v>32003</v>
      </c>
      <c r="D2108">
        <v>8.2727223127422395E-2</v>
      </c>
      <c r="E2108">
        <v>7.1862519586494505E-2</v>
      </c>
      <c r="F2108">
        <v>5.0890592682279599E-2</v>
      </c>
      <c r="G2108">
        <v>0.7945196646038033</v>
      </c>
      <c r="H2108">
        <v>0.92892026578073117</v>
      </c>
      <c r="I2108">
        <v>0</v>
      </c>
    </row>
    <row r="2109" spans="1:9" hidden="1">
      <c r="A2109">
        <v>2024</v>
      </c>
      <c r="B2109" t="s">
        <v>54</v>
      </c>
      <c r="C2109">
        <v>32003</v>
      </c>
      <c r="D2109">
        <v>7.1471709923386431E-2</v>
      </c>
      <c r="E2109">
        <v>6.9655797226627431E-2</v>
      </c>
      <c r="F2109">
        <v>5.3433244486865657E-2</v>
      </c>
      <c r="G2109">
        <v>0.80543924836312053</v>
      </c>
      <c r="H2109">
        <v>0.92892026578073117</v>
      </c>
      <c r="I2109">
        <v>0</v>
      </c>
    </row>
    <row r="2110" spans="1:9" hidden="1">
      <c r="A2110">
        <v>2024</v>
      </c>
      <c r="B2110" t="s">
        <v>55</v>
      </c>
      <c r="C2110">
        <v>32003</v>
      </c>
      <c r="D2110">
        <v>8.0187936329897236E-2</v>
      </c>
      <c r="E2110">
        <v>6.5943093850182211E-2</v>
      </c>
      <c r="F2110">
        <v>5.2567776428844963E-2</v>
      </c>
      <c r="G2110">
        <v>0.80130119339107553</v>
      </c>
      <c r="H2110">
        <v>0.92892026578073117</v>
      </c>
      <c r="I2110">
        <v>0.13373003815931739</v>
      </c>
    </row>
    <row r="2111" spans="1:9" hidden="1">
      <c r="A2111">
        <v>2024</v>
      </c>
      <c r="B2111" t="s">
        <v>52</v>
      </c>
      <c r="C2111">
        <v>36005</v>
      </c>
      <c r="D2111">
        <v>5.9703342673996657E-2</v>
      </c>
      <c r="E2111">
        <v>7.8522773718279426E-2</v>
      </c>
      <c r="F2111">
        <v>5.3672277127906592E-2</v>
      </c>
      <c r="G2111">
        <v>0.80810160647981732</v>
      </c>
      <c r="H2111">
        <v>0.93371428571428539</v>
      </c>
      <c r="I2111">
        <v>0</v>
      </c>
    </row>
    <row r="2112" spans="1:9" hidden="1">
      <c r="A2112">
        <v>2024</v>
      </c>
      <c r="B2112" t="s">
        <v>54</v>
      </c>
      <c r="C2112">
        <v>36005</v>
      </c>
      <c r="D2112">
        <v>5.4223962636077011E-2</v>
      </c>
      <c r="E2112">
        <v>7.37416600810267E-2</v>
      </c>
      <c r="F2112">
        <v>5.5709878468881049E-2</v>
      </c>
      <c r="G2112">
        <v>0.81632449881401525</v>
      </c>
      <c r="H2112">
        <v>0.93371428571428539</v>
      </c>
      <c r="I2112">
        <v>0</v>
      </c>
    </row>
    <row r="2113" spans="1:9" hidden="1">
      <c r="A2113">
        <v>2024</v>
      </c>
      <c r="B2113" t="s">
        <v>55</v>
      </c>
      <c r="C2113">
        <v>36005</v>
      </c>
      <c r="D2113">
        <v>5.8398978918761037E-2</v>
      </c>
      <c r="E2113">
        <v>7.0888285431934817E-2</v>
      </c>
      <c r="F2113">
        <v>5.5481271822893599E-2</v>
      </c>
      <c r="G2113">
        <v>0.81523146382641032</v>
      </c>
      <c r="H2113">
        <v>0.93371428571428539</v>
      </c>
      <c r="I2113">
        <v>0.14042485144329431</v>
      </c>
    </row>
    <row r="2114" spans="1:9" hidden="1">
      <c r="A2114">
        <v>2024</v>
      </c>
      <c r="B2114" t="s">
        <v>52</v>
      </c>
      <c r="C2114">
        <v>36047</v>
      </c>
      <c r="D2114">
        <v>6.0451357808477983E-2</v>
      </c>
      <c r="E2114">
        <v>6.0545676889608623E-2</v>
      </c>
      <c r="F2114">
        <v>5.6601082003986093E-2</v>
      </c>
      <c r="G2114">
        <v>0.82240188329792763</v>
      </c>
      <c r="H2114">
        <v>0.93585714285714272</v>
      </c>
      <c r="I2114">
        <v>0</v>
      </c>
    </row>
    <row r="2115" spans="1:9" hidden="1">
      <c r="A2115">
        <v>2024</v>
      </c>
      <c r="B2115" t="s">
        <v>54</v>
      </c>
      <c r="C2115">
        <v>36047</v>
      </c>
      <c r="D2115">
        <v>5.4402636794651113E-2</v>
      </c>
      <c r="E2115">
        <v>5.7562098108256771E-2</v>
      </c>
      <c r="F2115">
        <v>5.8477579790519187E-2</v>
      </c>
      <c r="G2115">
        <v>0.82955768530657314</v>
      </c>
      <c r="H2115">
        <v>0.93585714285714272</v>
      </c>
      <c r="I2115">
        <v>0</v>
      </c>
    </row>
    <row r="2116" spans="1:9" hidden="1">
      <c r="A2116">
        <v>2024</v>
      </c>
      <c r="B2116" t="s">
        <v>55</v>
      </c>
      <c r="C2116">
        <v>36047</v>
      </c>
      <c r="D2116">
        <v>5.85064934944967E-2</v>
      </c>
      <c r="E2116">
        <v>5.5973170895621233E-2</v>
      </c>
      <c r="F2116">
        <v>5.8042568074519102E-2</v>
      </c>
      <c r="G2116">
        <v>0.82747776753536328</v>
      </c>
      <c r="H2116">
        <v>0.93585714285714272</v>
      </c>
      <c r="I2116">
        <v>0.14150687702545511</v>
      </c>
    </row>
    <row r="2117" spans="1:9" hidden="1">
      <c r="A2117">
        <v>2024</v>
      </c>
      <c r="B2117" t="s">
        <v>52</v>
      </c>
      <c r="C2117">
        <v>36061</v>
      </c>
      <c r="D2117">
        <v>5.631013026015496E-2</v>
      </c>
      <c r="E2117">
        <v>0.1090323208846421</v>
      </c>
      <c r="F2117">
        <v>4.906271900668821E-2</v>
      </c>
      <c r="G2117">
        <v>0.7855948298485147</v>
      </c>
      <c r="H2117">
        <v>0.93585714285714272</v>
      </c>
      <c r="I2117">
        <v>0</v>
      </c>
    </row>
    <row r="2118" spans="1:9" hidden="1">
      <c r="A2118">
        <v>2024</v>
      </c>
      <c r="B2118" t="s">
        <v>54</v>
      </c>
      <c r="C2118">
        <v>36061</v>
      </c>
      <c r="D2118">
        <v>5.2326077621440377E-2</v>
      </c>
      <c r="E2118">
        <v>0.1029680288208031</v>
      </c>
      <c r="F2118">
        <v>5.0982823232775282E-2</v>
      </c>
      <c r="G2118">
        <v>0.79372307032498113</v>
      </c>
      <c r="H2118">
        <v>0.93585714285714272</v>
      </c>
      <c r="I2118">
        <v>0</v>
      </c>
    </row>
    <row r="2119" spans="1:9" hidden="1">
      <c r="A2119">
        <v>2024</v>
      </c>
      <c r="B2119" t="s">
        <v>55</v>
      </c>
      <c r="C2119">
        <v>36061</v>
      </c>
      <c r="D2119">
        <v>5.6068047222483472E-2</v>
      </c>
      <c r="E2119">
        <v>9.8749604825501311E-2</v>
      </c>
      <c r="F2119">
        <v>5.1065236375846007E-2</v>
      </c>
      <c r="G2119">
        <v>0.79411711157616938</v>
      </c>
      <c r="H2119">
        <v>0.93585714285714272</v>
      </c>
      <c r="I2119">
        <v>0.1466457568862988</v>
      </c>
    </row>
    <row r="2120" spans="1:9" hidden="1">
      <c r="A2120">
        <v>2024</v>
      </c>
      <c r="B2120" t="s">
        <v>52</v>
      </c>
      <c r="C2120">
        <v>36081</v>
      </c>
      <c r="D2120">
        <v>5.9413390705590943E-2</v>
      </c>
      <c r="E2120">
        <v>9.3612733661786143E-2</v>
      </c>
      <c r="F2120">
        <v>5.1156395185219611E-2</v>
      </c>
      <c r="G2120">
        <v>0.79581748044740341</v>
      </c>
      <c r="H2120">
        <v>0.93528571428571405</v>
      </c>
      <c r="I2120">
        <v>0</v>
      </c>
    </row>
    <row r="2121" spans="1:9" hidden="1">
      <c r="A2121">
        <v>2024</v>
      </c>
      <c r="B2121" t="s">
        <v>54</v>
      </c>
      <c r="C2121">
        <v>36081</v>
      </c>
      <c r="D2121">
        <v>5.4311812193392497E-2</v>
      </c>
      <c r="E2121">
        <v>8.8096055716336996E-2</v>
      </c>
      <c r="F2121">
        <v>5.3211778265241753E-2</v>
      </c>
      <c r="G2121">
        <v>0.80438035382502904</v>
      </c>
      <c r="H2121">
        <v>0.93528571428571405</v>
      </c>
      <c r="I2121">
        <v>0</v>
      </c>
    </row>
    <row r="2122" spans="1:9" hidden="1">
      <c r="A2122">
        <v>2024</v>
      </c>
      <c r="B2122" t="s">
        <v>55</v>
      </c>
      <c r="C2122">
        <v>36081</v>
      </c>
      <c r="D2122">
        <v>5.8631060480805852E-2</v>
      </c>
      <c r="E2122">
        <v>8.4312005456362887E-2</v>
      </c>
      <c r="F2122">
        <v>5.3119204134038353E-2</v>
      </c>
      <c r="G2122">
        <v>0.80393772992879287</v>
      </c>
      <c r="H2122">
        <v>0.93528571428571405</v>
      </c>
      <c r="I2122">
        <v>0.13898826776233239</v>
      </c>
    </row>
    <row r="2123" spans="1:9" hidden="1">
      <c r="A2123">
        <v>2024</v>
      </c>
      <c r="B2123" t="s">
        <v>52</v>
      </c>
      <c r="C2123">
        <v>39035</v>
      </c>
      <c r="D2123">
        <v>7.0024270287293869E-2</v>
      </c>
      <c r="E2123">
        <v>8.2646228148929773E-2</v>
      </c>
      <c r="F2123">
        <v>5.1216848724166708E-2</v>
      </c>
      <c r="G2123">
        <v>0.79611265283960952</v>
      </c>
      <c r="H2123">
        <v>0.93685714285714272</v>
      </c>
      <c r="I2123">
        <v>0</v>
      </c>
    </row>
    <row r="2124" spans="1:9" hidden="1">
      <c r="A2124">
        <v>2024</v>
      </c>
      <c r="B2124" t="s">
        <v>54</v>
      </c>
      <c r="C2124">
        <v>39035</v>
      </c>
      <c r="D2124">
        <v>6.1930060273991228E-2</v>
      </c>
      <c r="E2124">
        <v>7.8826668533684002E-2</v>
      </c>
      <c r="F2124">
        <v>5.3497378659921678E-2</v>
      </c>
      <c r="G2124">
        <v>0.80574589253240325</v>
      </c>
      <c r="H2124">
        <v>0.93685714285714272</v>
      </c>
      <c r="I2124">
        <v>0</v>
      </c>
    </row>
    <row r="2125" spans="1:9" hidden="1">
      <c r="A2125">
        <v>2024</v>
      </c>
      <c r="B2125" t="s">
        <v>55</v>
      </c>
      <c r="C2125">
        <v>39035</v>
      </c>
      <c r="D2125">
        <v>6.8475921693638753E-2</v>
      </c>
      <c r="E2125">
        <v>7.4920332204959694E-2</v>
      </c>
      <c r="F2125">
        <v>5.3040815426213889E-2</v>
      </c>
      <c r="G2125">
        <v>0.80356293067518758</v>
      </c>
      <c r="H2125">
        <v>0.93685714285714272</v>
      </c>
      <c r="I2125">
        <v>0.1341956010341947</v>
      </c>
    </row>
    <row r="2126" spans="1:9" hidden="1">
      <c r="A2126">
        <v>2024</v>
      </c>
      <c r="B2126" t="s">
        <v>52</v>
      </c>
      <c r="C2126">
        <v>39049</v>
      </c>
      <c r="D2126">
        <v>7.0611925080027005E-2</v>
      </c>
      <c r="E2126">
        <v>7.6444035606533262E-2</v>
      </c>
      <c r="F2126">
        <v>5.2171274841009148E-2</v>
      </c>
      <c r="G2126">
        <v>0.8007727644724304</v>
      </c>
      <c r="H2126">
        <v>0.9384285714285715</v>
      </c>
      <c r="I2126">
        <v>0</v>
      </c>
    </row>
    <row r="2127" spans="1:9" hidden="1">
      <c r="A2127">
        <v>2024</v>
      </c>
      <c r="B2127" t="s">
        <v>54</v>
      </c>
      <c r="C2127">
        <v>39049</v>
      </c>
      <c r="D2127">
        <v>6.2167344091422633E-2</v>
      </c>
      <c r="E2127">
        <v>7.2897296033597847E-2</v>
      </c>
      <c r="F2127">
        <v>5.4481949113311653E-2</v>
      </c>
      <c r="G2127">
        <v>0.81045341076166788</v>
      </c>
      <c r="H2127">
        <v>0.9384285714285715</v>
      </c>
      <c r="I2127">
        <v>0</v>
      </c>
    </row>
    <row r="2128" spans="1:9" hidden="1">
      <c r="A2128">
        <v>2024</v>
      </c>
      <c r="B2128" t="s">
        <v>55</v>
      </c>
      <c r="C2128">
        <v>39049</v>
      </c>
      <c r="D2128">
        <v>6.8701689839592822E-2</v>
      </c>
      <c r="E2128">
        <v>6.9495179203109186E-2</v>
      </c>
      <c r="F2128">
        <v>5.3940162044006097E-2</v>
      </c>
      <c r="G2128">
        <v>0.80786296891329212</v>
      </c>
      <c r="H2128">
        <v>0.9384285714285715</v>
      </c>
      <c r="I2128">
        <v>0.13619890142137109</v>
      </c>
    </row>
    <row r="2129" spans="1:9" hidden="1">
      <c r="A2129">
        <v>2024</v>
      </c>
      <c r="B2129" t="s">
        <v>52</v>
      </c>
      <c r="C2129">
        <v>39061</v>
      </c>
      <c r="D2129">
        <v>7.3342130549811257E-2</v>
      </c>
      <c r="E2129">
        <v>7.7645542228684777E-2</v>
      </c>
      <c r="F2129">
        <v>5.1502915508190722E-2</v>
      </c>
      <c r="G2129">
        <v>0.79750941171331324</v>
      </c>
      <c r="H2129">
        <v>0.93657142857142872</v>
      </c>
      <c r="I2129">
        <v>0</v>
      </c>
    </row>
    <row r="2130" spans="1:9" hidden="1">
      <c r="A2130">
        <v>2024</v>
      </c>
      <c r="B2130" t="s">
        <v>54</v>
      </c>
      <c r="C2130">
        <v>39061</v>
      </c>
      <c r="D2130">
        <v>6.4298596304734459E-2</v>
      </c>
      <c r="E2130">
        <v>7.4342979142800802E-2</v>
      </c>
      <c r="F2130">
        <v>5.386324040573888E-2</v>
      </c>
      <c r="G2130">
        <v>0.80749518414672572</v>
      </c>
      <c r="H2130">
        <v>0.93657142857142872</v>
      </c>
      <c r="I2130">
        <v>0</v>
      </c>
    </row>
    <row r="2131" spans="1:9" hidden="1">
      <c r="A2131">
        <v>2024</v>
      </c>
      <c r="B2131" t="s">
        <v>55</v>
      </c>
      <c r="C2131">
        <v>39061</v>
      </c>
      <c r="D2131">
        <v>7.1415994978012612E-2</v>
      </c>
      <c r="E2131">
        <v>7.0643271752431791E-2</v>
      </c>
      <c r="F2131">
        <v>5.3272076415934108E-2</v>
      </c>
      <c r="G2131">
        <v>0.80466865685362166</v>
      </c>
      <c r="H2131">
        <v>0.93657142857142872</v>
      </c>
      <c r="I2131">
        <v>0.13507615313624979</v>
      </c>
    </row>
    <row r="2132" spans="1:9" hidden="1">
      <c r="A2132">
        <v>2024</v>
      </c>
      <c r="B2132" t="s">
        <v>52</v>
      </c>
      <c r="C2132">
        <v>42101</v>
      </c>
      <c r="D2132">
        <v>5.8367837872720991E-2</v>
      </c>
      <c r="E2132">
        <v>9.0066979337045272E-2</v>
      </c>
      <c r="F2132">
        <v>5.1936880357294879E-2</v>
      </c>
      <c r="G2132">
        <v>0.79962830243293892</v>
      </c>
      <c r="H2132">
        <v>0.94200000000000006</v>
      </c>
      <c r="I2132">
        <v>0</v>
      </c>
    </row>
    <row r="2133" spans="1:9" hidden="1">
      <c r="A2133">
        <v>2024</v>
      </c>
      <c r="B2133" t="s">
        <v>54</v>
      </c>
      <c r="C2133">
        <v>42101</v>
      </c>
      <c r="D2133">
        <v>5.3487519360452797E-2</v>
      </c>
      <c r="E2133">
        <v>8.4504388215306314E-2</v>
      </c>
      <c r="F2133">
        <v>5.3975614584485701E-2</v>
      </c>
      <c r="G2133">
        <v>0.80803247783975529</v>
      </c>
      <c r="H2133">
        <v>0.94200000000000006</v>
      </c>
      <c r="I2133">
        <v>0</v>
      </c>
    </row>
    <row r="2134" spans="1:9" hidden="1">
      <c r="A2134">
        <v>2024</v>
      </c>
      <c r="B2134" t="s">
        <v>55</v>
      </c>
      <c r="C2134">
        <v>42101</v>
      </c>
      <c r="D2134">
        <v>5.7501290316254103E-2</v>
      </c>
      <c r="E2134">
        <v>8.1021881251266858E-2</v>
      </c>
      <c r="F2134">
        <v>5.3883720930257797E-2</v>
      </c>
      <c r="G2134">
        <v>0.80759310750222157</v>
      </c>
      <c r="H2134">
        <v>0.94200000000000006</v>
      </c>
      <c r="I2134">
        <v>0.14061083490017279</v>
      </c>
    </row>
    <row r="2135" spans="1:9" hidden="1">
      <c r="A2135">
        <v>2024</v>
      </c>
      <c r="B2135" t="s">
        <v>52</v>
      </c>
      <c r="C2135">
        <v>47157</v>
      </c>
      <c r="D2135">
        <v>6.8383635090493389E-2</v>
      </c>
      <c r="E2135">
        <v>7.7135735095359703E-2</v>
      </c>
      <c r="F2135">
        <v>5.243248282823032E-2</v>
      </c>
      <c r="G2135">
        <v>0.80204814698591664</v>
      </c>
      <c r="H2135">
        <v>0.90414285714285691</v>
      </c>
      <c r="I2135">
        <v>0</v>
      </c>
    </row>
    <row r="2136" spans="1:9" hidden="1">
      <c r="A2136">
        <v>2024</v>
      </c>
      <c r="B2136" t="s">
        <v>54</v>
      </c>
      <c r="C2136">
        <v>47157</v>
      </c>
      <c r="D2136">
        <v>6.051303030281463E-2</v>
      </c>
      <c r="E2136">
        <v>7.3328231814207182E-2</v>
      </c>
      <c r="F2136">
        <v>5.4693558929524308E-2</v>
      </c>
      <c r="G2136">
        <v>0.81146517895345405</v>
      </c>
      <c r="H2136">
        <v>0.90414285714285691</v>
      </c>
      <c r="I2136">
        <v>0</v>
      </c>
    </row>
    <row r="2137" spans="1:9" hidden="1">
      <c r="A2137">
        <v>2024</v>
      </c>
      <c r="B2137" t="s">
        <v>55</v>
      </c>
      <c r="C2137">
        <v>47157</v>
      </c>
      <c r="D2137">
        <v>6.6595134263517264E-2</v>
      </c>
      <c r="E2137">
        <v>7.0013316171271461E-2</v>
      </c>
      <c r="F2137">
        <v>5.4214913566014503E-2</v>
      </c>
      <c r="G2137">
        <v>0.80917663599919643</v>
      </c>
      <c r="H2137">
        <v>0.90414285714285691</v>
      </c>
      <c r="I2137">
        <v>0.1336365710964057</v>
      </c>
    </row>
    <row r="2138" spans="1:9" hidden="1">
      <c r="A2138">
        <v>2024</v>
      </c>
      <c r="B2138" t="s">
        <v>52</v>
      </c>
      <c r="C2138">
        <v>48029</v>
      </c>
      <c r="D2138">
        <v>7.1511089754508511E-2</v>
      </c>
      <c r="E2138">
        <v>8.702493698118699E-2</v>
      </c>
      <c r="F2138">
        <v>5.0219756238960793E-2</v>
      </c>
      <c r="G2138">
        <v>0.79124421702534375</v>
      </c>
      <c r="H2138">
        <v>0.91242857142857159</v>
      </c>
      <c r="I2138">
        <v>0</v>
      </c>
    </row>
    <row r="2139" spans="1:9" hidden="1">
      <c r="A2139">
        <v>2024</v>
      </c>
      <c r="B2139" t="s">
        <v>54</v>
      </c>
      <c r="C2139">
        <v>48029</v>
      </c>
      <c r="D2139">
        <v>6.3229050473246368E-2</v>
      </c>
      <c r="E2139">
        <v>8.3340410065308956E-2</v>
      </c>
      <c r="F2139">
        <v>5.2491940369203093E-2</v>
      </c>
      <c r="G2139">
        <v>0.80093859909224141</v>
      </c>
      <c r="H2139">
        <v>0.91242857142857159</v>
      </c>
      <c r="I2139">
        <v>0</v>
      </c>
    </row>
    <row r="2140" spans="1:9" hidden="1">
      <c r="A2140">
        <v>2024</v>
      </c>
      <c r="B2140" t="s">
        <v>55</v>
      </c>
      <c r="C2140">
        <v>48029</v>
      </c>
      <c r="D2140">
        <v>7.018968148156611E-2</v>
      </c>
      <c r="E2140">
        <v>7.8928030905612234E-2</v>
      </c>
      <c r="F2140">
        <v>5.2051164826545808E-2</v>
      </c>
      <c r="G2140">
        <v>0.7988311227862761</v>
      </c>
      <c r="H2140">
        <v>0.91242857142857159</v>
      </c>
      <c r="I2140">
        <v>0.1336105359400433</v>
      </c>
    </row>
    <row r="2141" spans="1:9" hidden="1">
      <c r="A2141">
        <v>2024</v>
      </c>
      <c r="B2141" t="s">
        <v>52</v>
      </c>
      <c r="C2141">
        <v>48113</v>
      </c>
      <c r="D2141">
        <v>7.1485127293645451E-2</v>
      </c>
      <c r="E2141">
        <v>9.8208107121319888E-2</v>
      </c>
      <c r="F2141">
        <v>4.8323120954823898E-2</v>
      </c>
      <c r="G2141">
        <v>0.78198364463021086</v>
      </c>
      <c r="H2141">
        <v>0.92157142857142871</v>
      </c>
      <c r="I2141">
        <v>0</v>
      </c>
    </row>
    <row r="2142" spans="1:9" hidden="1">
      <c r="A2142">
        <v>2024</v>
      </c>
      <c r="B2142" t="s">
        <v>54</v>
      </c>
      <c r="C2142">
        <v>48113</v>
      </c>
      <c r="D2142">
        <v>6.3624728414119217E-2</v>
      </c>
      <c r="E2142">
        <v>9.4710600954767021E-2</v>
      </c>
      <c r="F2142">
        <v>5.0456777627605927E-2</v>
      </c>
      <c r="G2142">
        <v>0.79120789300350802</v>
      </c>
      <c r="H2142">
        <v>0.92157142857142871</v>
      </c>
      <c r="I2142">
        <v>0</v>
      </c>
    </row>
    <row r="2143" spans="1:9" hidden="1">
      <c r="A2143">
        <v>2024</v>
      </c>
      <c r="B2143" t="s">
        <v>55</v>
      </c>
      <c r="C2143">
        <v>48113</v>
      </c>
      <c r="D2143">
        <v>7.0851126975099599E-2</v>
      </c>
      <c r="E2143">
        <v>8.9348097657585654E-2</v>
      </c>
      <c r="F2143">
        <v>5.0134376430565182E-2</v>
      </c>
      <c r="G2143">
        <v>0.78966639893674984</v>
      </c>
      <c r="H2143">
        <v>0.92157142857142871</v>
      </c>
      <c r="I2143">
        <v>0.13588402138017891</v>
      </c>
    </row>
    <row r="2144" spans="1:9" hidden="1">
      <c r="A2144">
        <v>2024</v>
      </c>
      <c r="B2144" t="s">
        <v>52</v>
      </c>
      <c r="C2144">
        <v>48201</v>
      </c>
      <c r="D2144">
        <v>7.2478139063084868E-2</v>
      </c>
      <c r="E2144">
        <v>8.0447648448183251E-2</v>
      </c>
      <c r="F2144">
        <v>5.117345164119548E-2</v>
      </c>
      <c r="G2144">
        <v>0.79590076084753636</v>
      </c>
      <c r="H2144">
        <v>0.91842857142857159</v>
      </c>
      <c r="I2144">
        <v>0</v>
      </c>
    </row>
    <row r="2145" spans="1:9" hidden="1">
      <c r="A2145">
        <v>2024</v>
      </c>
      <c r="B2145" t="s">
        <v>54</v>
      </c>
      <c r="C2145">
        <v>48201</v>
      </c>
      <c r="D2145">
        <v>6.3736432050299954E-2</v>
      </c>
      <c r="E2145">
        <v>7.6973558014338805E-2</v>
      </c>
      <c r="F2145">
        <v>5.3505463141381417E-2</v>
      </c>
      <c r="G2145">
        <v>0.80578454679397993</v>
      </c>
      <c r="H2145">
        <v>0.91842857142857159</v>
      </c>
      <c r="I2145">
        <v>0</v>
      </c>
    </row>
    <row r="2146" spans="1:9" hidden="1">
      <c r="A2146">
        <v>2024</v>
      </c>
      <c r="B2146" t="s">
        <v>55</v>
      </c>
      <c r="C2146">
        <v>48201</v>
      </c>
      <c r="D2146">
        <v>7.0744426315848818E-2</v>
      </c>
      <c r="E2146">
        <v>7.3074029078230157E-2</v>
      </c>
      <c r="F2146">
        <v>5.2967786501156161E-2</v>
      </c>
      <c r="G2146">
        <v>0.80321375810476492</v>
      </c>
      <c r="H2146">
        <v>0.91842857142857159</v>
      </c>
      <c r="I2146">
        <v>0.13501773125277169</v>
      </c>
    </row>
    <row r="2147" spans="1:9" hidden="1">
      <c r="A2147">
        <v>2024</v>
      </c>
      <c r="B2147" t="s">
        <v>52</v>
      </c>
      <c r="C2147">
        <v>48439</v>
      </c>
      <c r="D2147">
        <v>7.3980190214134683E-2</v>
      </c>
      <c r="E2147">
        <v>7.3564818409362936E-2</v>
      </c>
      <c r="F2147">
        <v>5.2088140637587141E-2</v>
      </c>
      <c r="G2147">
        <v>0.80036685073891556</v>
      </c>
      <c r="H2147">
        <v>0.91614285714285681</v>
      </c>
      <c r="I2147">
        <v>0</v>
      </c>
    </row>
    <row r="2148" spans="1:9" hidden="1">
      <c r="A2148">
        <v>2024</v>
      </c>
      <c r="B2148" t="s">
        <v>54</v>
      </c>
      <c r="C2148">
        <v>48439</v>
      </c>
      <c r="D2148">
        <v>6.4634711592940569E-2</v>
      </c>
      <c r="E2148">
        <v>7.0473222347938319E-2</v>
      </c>
      <c r="F2148">
        <v>5.4474460506881761E-2</v>
      </c>
      <c r="G2148">
        <v>0.81041760555223941</v>
      </c>
      <c r="H2148">
        <v>0.91614285714285681</v>
      </c>
      <c r="I2148">
        <v>0</v>
      </c>
    </row>
    <row r="2149" spans="1:9" hidden="1">
      <c r="A2149">
        <v>2024</v>
      </c>
      <c r="B2149" t="s">
        <v>55</v>
      </c>
      <c r="C2149">
        <v>48439</v>
      </c>
      <c r="D2149">
        <v>7.1782743612839983E-2</v>
      </c>
      <c r="E2149">
        <v>6.712534903667175E-2</v>
      </c>
      <c r="F2149">
        <v>5.381714046299102E-2</v>
      </c>
      <c r="G2149">
        <v>0.807274766887497</v>
      </c>
      <c r="H2149">
        <v>0.91614285714285681</v>
      </c>
      <c r="I2149">
        <v>0.13339340317740769</v>
      </c>
    </row>
    <row r="2150" spans="1:9" hidden="1">
      <c r="A2150">
        <v>2024</v>
      </c>
      <c r="B2150" t="s">
        <v>52</v>
      </c>
      <c r="C2150">
        <v>48453</v>
      </c>
      <c r="D2150">
        <v>7.7202175800813067E-2</v>
      </c>
      <c r="E2150">
        <v>7.2354796038200594E-2</v>
      </c>
      <c r="F2150">
        <v>5.1746123124368007E-2</v>
      </c>
      <c r="G2150">
        <v>0.79869690503661817</v>
      </c>
      <c r="H2150">
        <v>0.91500000000000015</v>
      </c>
      <c r="I2150">
        <v>0</v>
      </c>
    </row>
    <row r="2151" spans="1:9" hidden="1">
      <c r="A2151">
        <v>2024</v>
      </c>
      <c r="B2151" t="s">
        <v>54</v>
      </c>
      <c r="C2151">
        <v>48453</v>
      </c>
      <c r="D2151">
        <v>6.7087802981160655E-2</v>
      </c>
      <c r="E2151">
        <v>6.9613930242461541E-2</v>
      </c>
      <c r="F2151">
        <v>5.419877828021423E-2</v>
      </c>
      <c r="G2151">
        <v>0.80909948849616387</v>
      </c>
      <c r="H2151">
        <v>0.91500000000000015</v>
      </c>
      <c r="I2151">
        <v>0</v>
      </c>
    </row>
    <row r="2152" spans="1:9" hidden="1">
      <c r="A2152">
        <v>2024</v>
      </c>
      <c r="B2152" t="s">
        <v>55</v>
      </c>
      <c r="C2152">
        <v>48453</v>
      </c>
      <c r="D2152">
        <v>7.4824363189903001E-2</v>
      </c>
      <c r="E2152">
        <v>6.6190072926471E-2</v>
      </c>
      <c r="F2152">
        <v>5.3452802579696382E-2</v>
      </c>
      <c r="G2152">
        <v>0.80553276130392981</v>
      </c>
      <c r="H2152">
        <v>0.91500000000000015</v>
      </c>
      <c r="I2152">
        <v>0.13946661527339671</v>
      </c>
    </row>
    <row r="2153" spans="1:9" hidden="1">
      <c r="A2153">
        <v>2024</v>
      </c>
      <c r="B2153" t="s">
        <v>52</v>
      </c>
      <c r="C2153">
        <v>53033</v>
      </c>
      <c r="D2153">
        <v>6.2472471468864282E-2</v>
      </c>
      <c r="E2153">
        <v>7.8970661821528843E-2</v>
      </c>
      <c r="F2153">
        <v>5.3125410211557117E-2</v>
      </c>
      <c r="G2153">
        <v>0.80543145649804992</v>
      </c>
      <c r="H2153">
        <v>0.94757142857142862</v>
      </c>
      <c r="I2153">
        <v>0</v>
      </c>
    </row>
    <row r="2154" spans="1:9" hidden="1">
      <c r="A2154">
        <v>2024</v>
      </c>
      <c r="B2154" t="s">
        <v>54</v>
      </c>
      <c r="C2154">
        <v>53033</v>
      </c>
      <c r="D2154">
        <v>5.6216932068797458E-2</v>
      </c>
      <c r="E2154">
        <v>7.4447331744824707E-2</v>
      </c>
      <c r="F2154">
        <v>5.524308983713809E-2</v>
      </c>
      <c r="G2154">
        <v>0.81409264634923972</v>
      </c>
      <c r="H2154">
        <v>0.94757142857142862</v>
      </c>
      <c r="I2154">
        <v>0</v>
      </c>
    </row>
    <row r="2155" spans="1:9" hidden="1">
      <c r="A2155">
        <v>2024</v>
      </c>
      <c r="B2155" t="s">
        <v>55</v>
      </c>
      <c r="C2155">
        <v>53033</v>
      </c>
      <c r="D2155">
        <v>6.1033971385681403E-2</v>
      </c>
      <c r="E2155">
        <v>7.1381162387010505E-2</v>
      </c>
      <c r="F2155">
        <v>5.4940238823119061E-2</v>
      </c>
      <c r="G2155">
        <v>0.81264462740418875</v>
      </c>
      <c r="H2155">
        <v>0.94757142857142862</v>
      </c>
      <c r="I2155">
        <v>0.14045705810400971</v>
      </c>
    </row>
    <row r="2156" spans="1:9" hidden="1">
      <c r="A2156">
        <v>2024</v>
      </c>
      <c r="B2156" t="s">
        <v>52</v>
      </c>
      <c r="C2156">
        <v>1</v>
      </c>
      <c r="D2156">
        <v>7.4245424093884543E-2</v>
      </c>
      <c r="E2156">
        <v>7.655752079288719E-2</v>
      </c>
      <c r="F2156">
        <v>5.1534317759316647E-2</v>
      </c>
      <c r="G2156">
        <v>0.79766273735391158</v>
      </c>
      <c r="H2156">
        <v>0.92414285714285682</v>
      </c>
      <c r="I2156">
        <v>0</v>
      </c>
    </row>
    <row r="2157" spans="1:9" hidden="1">
      <c r="A2157">
        <v>2024</v>
      </c>
      <c r="B2157" t="s">
        <v>54</v>
      </c>
      <c r="C2157">
        <v>1</v>
      </c>
      <c r="D2157">
        <v>6.4955647561301205E-2</v>
      </c>
      <c r="E2157">
        <v>7.3384370849474578E-2</v>
      </c>
      <c r="F2157">
        <v>5.3915401249492088E-2</v>
      </c>
      <c r="G2157">
        <v>0.80774458033973195</v>
      </c>
      <c r="H2157">
        <v>0.92414285714285682</v>
      </c>
      <c r="I2157">
        <v>0</v>
      </c>
    </row>
    <row r="2158" spans="1:9" hidden="1">
      <c r="A2158">
        <v>2024</v>
      </c>
      <c r="B2158" t="s">
        <v>55</v>
      </c>
      <c r="C2158">
        <v>1</v>
      </c>
      <c r="D2158">
        <v>7.2227043113040346E-2</v>
      </c>
      <c r="E2158">
        <v>6.9726797713459784E-2</v>
      </c>
      <c r="F2158">
        <v>5.3290312117419497E-2</v>
      </c>
      <c r="G2158">
        <v>0.80475584705608028</v>
      </c>
      <c r="H2158">
        <v>0.92414285714285682</v>
      </c>
      <c r="I2158">
        <v>0.13459330659741239</v>
      </c>
    </row>
    <row r="2159" spans="1:9" hidden="1">
      <c r="A2159">
        <v>2024</v>
      </c>
      <c r="B2159" t="s">
        <v>52</v>
      </c>
      <c r="C2159">
        <v>2</v>
      </c>
      <c r="D2159">
        <v>0.17172610778122391</v>
      </c>
      <c r="E2159">
        <v>0.12892645123641591</v>
      </c>
      <c r="F2159">
        <v>0.1188834223192288</v>
      </c>
      <c r="G2159">
        <v>0.58046401866313135</v>
      </c>
      <c r="H2159">
        <v>0.96599999999999997</v>
      </c>
      <c r="I2159">
        <v>0</v>
      </c>
    </row>
    <row r="2160" spans="1:9" hidden="1">
      <c r="A2160">
        <v>2024</v>
      </c>
      <c r="B2160" t="s">
        <v>54</v>
      </c>
      <c r="C2160">
        <v>2</v>
      </c>
      <c r="D2160">
        <v>0.1148148694662386</v>
      </c>
      <c r="E2160">
        <v>0.1115967510714302</v>
      </c>
      <c r="F2160">
        <v>0.1338089239237259</v>
      </c>
      <c r="G2160">
        <v>0.63977945553860527</v>
      </c>
      <c r="H2160">
        <v>0.96599999999999997</v>
      </c>
      <c r="I2160">
        <v>0</v>
      </c>
    </row>
    <row r="2161" spans="1:9" hidden="1">
      <c r="A2161">
        <v>2024</v>
      </c>
      <c r="B2161" t="s">
        <v>55</v>
      </c>
      <c r="C2161">
        <v>2</v>
      </c>
      <c r="D2161">
        <v>0.1535848591348235</v>
      </c>
      <c r="E2161">
        <v>9.9746416436851185E-2</v>
      </c>
      <c r="F2161">
        <v>0.1291525844955124</v>
      </c>
      <c r="G2161">
        <v>0.61751613993281285</v>
      </c>
      <c r="H2161">
        <v>0.96599999999999997</v>
      </c>
      <c r="I2161">
        <v>2.388163525248535E-2</v>
      </c>
    </row>
    <row r="2162" spans="1:9" hidden="1">
      <c r="A2162">
        <v>2024</v>
      </c>
      <c r="B2162" t="s">
        <v>52</v>
      </c>
      <c r="C2162">
        <v>4</v>
      </c>
      <c r="D2162">
        <v>0.2097603412286955</v>
      </c>
      <c r="E2162">
        <v>0.24530396429098081</v>
      </c>
      <c r="F2162">
        <v>9.2634671276877703E-2</v>
      </c>
      <c r="G2162">
        <v>0.45230102320344612</v>
      </c>
      <c r="H2162">
        <v>0.80244186046511645</v>
      </c>
      <c r="I2162">
        <v>0</v>
      </c>
    </row>
    <row r="2163" spans="1:9" hidden="1">
      <c r="A2163">
        <v>2024</v>
      </c>
      <c r="B2163" t="s">
        <v>54</v>
      </c>
      <c r="C2163">
        <v>4</v>
      </c>
      <c r="D2163">
        <v>0.14679727697928871</v>
      </c>
      <c r="E2163">
        <v>0.2222526246198826</v>
      </c>
      <c r="F2163">
        <v>0.1091365330167746</v>
      </c>
      <c r="G2163">
        <v>0.5218135653840541</v>
      </c>
      <c r="H2163">
        <v>0.80244186046511645</v>
      </c>
      <c r="I2163">
        <v>0</v>
      </c>
    </row>
    <row r="2164" spans="1:9" hidden="1">
      <c r="A2164">
        <v>2024</v>
      </c>
      <c r="B2164" t="s">
        <v>55</v>
      </c>
      <c r="C2164">
        <v>4</v>
      </c>
      <c r="D2164">
        <v>0.19558206276889001</v>
      </c>
      <c r="E2164">
        <v>0.19785790409043361</v>
      </c>
      <c r="F2164">
        <v>0.1049177411197728</v>
      </c>
      <c r="G2164">
        <v>0.50164229202090371</v>
      </c>
      <c r="H2164">
        <v>0.80244186046511645</v>
      </c>
      <c r="I2164">
        <v>0.1091581500630885</v>
      </c>
    </row>
    <row r="2165" spans="1:9" hidden="1">
      <c r="A2165">
        <v>2024</v>
      </c>
      <c r="B2165" t="s">
        <v>52</v>
      </c>
      <c r="C2165">
        <v>5</v>
      </c>
      <c r="D2165">
        <v>7.5856062060453255E-2</v>
      </c>
      <c r="E2165">
        <v>7.481616540753111E-2</v>
      </c>
      <c r="F2165">
        <v>5.1556538665823978E-2</v>
      </c>
      <c r="G2165">
        <v>0.79777123386619186</v>
      </c>
      <c r="H2165">
        <v>0.92892026578073117</v>
      </c>
      <c r="I2165">
        <v>0</v>
      </c>
    </row>
    <row r="2166" spans="1:9" hidden="1">
      <c r="A2166">
        <v>2024</v>
      </c>
      <c r="B2166" t="s">
        <v>54</v>
      </c>
      <c r="C2166">
        <v>5</v>
      </c>
      <c r="D2166">
        <v>6.6138648114371368E-2</v>
      </c>
      <c r="E2166">
        <v>7.1862802450245178E-2</v>
      </c>
      <c r="F2166">
        <v>5.3973963917148982E-2</v>
      </c>
      <c r="G2166">
        <v>0.80802458551823453</v>
      </c>
      <c r="H2166">
        <v>0.92892026578073117</v>
      </c>
      <c r="I2166">
        <v>0</v>
      </c>
    </row>
    <row r="2167" spans="1:9" hidden="1">
      <c r="A2167">
        <v>2024</v>
      </c>
      <c r="B2167" t="s">
        <v>55</v>
      </c>
      <c r="C2167">
        <v>5</v>
      </c>
      <c r="D2167">
        <v>7.368155382490274E-2</v>
      </c>
      <c r="E2167">
        <v>6.8270311624720303E-2</v>
      </c>
      <c r="F2167">
        <v>5.329065380178459E-2</v>
      </c>
      <c r="G2167">
        <v>0.80475748074859244</v>
      </c>
      <c r="H2167">
        <v>0.92892026578073117</v>
      </c>
      <c r="I2167">
        <v>0.13436672481400699</v>
      </c>
    </row>
    <row r="2168" spans="1:9" hidden="1">
      <c r="A2168">
        <v>2024</v>
      </c>
      <c r="B2168" t="s">
        <v>52</v>
      </c>
      <c r="C2168">
        <v>6</v>
      </c>
      <c r="D2168">
        <v>0.16415772443209439</v>
      </c>
      <c r="E2168">
        <v>0.25981241747311667</v>
      </c>
      <c r="F2168">
        <v>9.7920428209725213E-2</v>
      </c>
      <c r="G2168">
        <v>0.47810942988506377</v>
      </c>
      <c r="H2168">
        <v>0.74299999999999999</v>
      </c>
      <c r="I2168">
        <v>0</v>
      </c>
    </row>
    <row r="2169" spans="1:9" hidden="1">
      <c r="A2169">
        <v>2024</v>
      </c>
      <c r="B2169" t="s">
        <v>54</v>
      </c>
      <c r="C2169">
        <v>6</v>
      </c>
      <c r="D2169">
        <v>0.11293680364067921</v>
      </c>
      <c r="E2169">
        <v>0.23140982048474129</v>
      </c>
      <c r="F2169">
        <v>0.1134095017736854</v>
      </c>
      <c r="G2169">
        <v>0.54224387410089414</v>
      </c>
      <c r="H2169">
        <v>0.74299999999999999</v>
      </c>
      <c r="I2169">
        <v>0</v>
      </c>
    </row>
    <row r="2170" spans="1:9" hidden="1">
      <c r="A2170">
        <v>2024</v>
      </c>
      <c r="B2170" t="s">
        <v>55</v>
      </c>
      <c r="C2170">
        <v>6</v>
      </c>
      <c r="D2170">
        <v>0.152483555576932</v>
      </c>
      <c r="E2170">
        <v>0.20876841160807069</v>
      </c>
      <c r="F2170">
        <v>0.11048535525931261</v>
      </c>
      <c r="G2170">
        <v>0.52826267755568468</v>
      </c>
      <c r="H2170">
        <v>0.74299999999999999</v>
      </c>
      <c r="I2170">
        <v>0.20744392963867719</v>
      </c>
    </row>
    <row r="2171" spans="1:9" hidden="1">
      <c r="A2171">
        <v>2024</v>
      </c>
      <c r="B2171" t="s">
        <v>52</v>
      </c>
      <c r="C2171">
        <v>8</v>
      </c>
      <c r="D2171">
        <v>0.18660917964609519</v>
      </c>
      <c r="E2171">
        <v>0.3460476749516323</v>
      </c>
      <c r="F2171">
        <v>7.9444563984979955E-2</v>
      </c>
      <c r="G2171">
        <v>0.3878985814172925</v>
      </c>
      <c r="H2171">
        <v>0.84200000000000008</v>
      </c>
      <c r="I2171">
        <v>0</v>
      </c>
    </row>
    <row r="2172" spans="1:9" hidden="1">
      <c r="A2172">
        <v>2024</v>
      </c>
      <c r="B2172" t="s">
        <v>54</v>
      </c>
      <c r="C2172">
        <v>8</v>
      </c>
      <c r="D2172">
        <v>0.13255248506453901</v>
      </c>
      <c r="E2172">
        <v>0.31822809487766779</v>
      </c>
      <c r="F2172">
        <v>9.4999435807223934E-2</v>
      </c>
      <c r="G2172">
        <v>0.45421998425056931</v>
      </c>
      <c r="H2172">
        <v>0.84200000000000008</v>
      </c>
      <c r="I2172">
        <v>0</v>
      </c>
    </row>
    <row r="2173" spans="1:9" hidden="1">
      <c r="A2173">
        <v>2024</v>
      </c>
      <c r="B2173" t="s">
        <v>55</v>
      </c>
      <c r="C2173">
        <v>8</v>
      </c>
      <c r="D2173">
        <v>0.178768023643502</v>
      </c>
      <c r="E2173">
        <v>0.28677148608864972</v>
      </c>
      <c r="F2173">
        <v>9.2446558119439942E-2</v>
      </c>
      <c r="G2173">
        <v>0.44201393214840828</v>
      </c>
      <c r="H2173">
        <v>0.84200000000000008</v>
      </c>
      <c r="I2173">
        <v>4.4416637395114887E-2</v>
      </c>
    </row>
    <row r="2174" spans="1:9" hidden="1">
      <c r="A2174">
        <v>2024</v>
      </c>
      <c r="B2174" t="s">
        <v>52</v>
      </c>
      <c r="C2174">
        <v>9</v>
      </c>
      <c r="D2174">
        <v>0.13956037871394461</v>
      </c>
      <c r="E2174">
        <v>0.2213419144993477</v>
      </c>
      <c r="F2174">
        <v>0.1086414536277559</v>
      </c>
      <c r="G2174">
        <v>0.53045625315895173</v>
      </c>
      <c r="H2174">
        <v>0.83599999999999997</v>
      </c>
      <c r="I2174">
        <v>0</v>
      </c>
    </row>
    <row r="2175" spans="1:9" hidden="1">
      <c r="A2175">
        <v>2024</v>
      </c>
      <c r="B2175" t="s">
        <v>54</v>
      </c>
      <c r="C2175">
        <v>9</v>
      </c>
      <c r="D2175">
        <v>9.4076572260362909E-2</v>
      </c>
      <c r="E2175">
        <v>0.1931660151115005</v>
      </c>
      <c r="F2175">
        <v>0.1232868860681666</v>
      </c>
      <c r="G2175">
        <v>0.58947052655997001</v>
      </c>
      <c r="H2175">
        <v>0.83599999999999997</v>
      </c>
      <c r="I2175">
        <v>0</v>
      </c>
    </row>
    <row r="2176" spans="1:9" hidden="1">
      <c r="A2176">
        <v>2024</v>
      </c>
      <c r="B2176" t="s">
        <v>55</v>
      </c>
      <c r="C2176">
        <v>9</v>
      </c>
      <c r="D2176">
        <v>0.12757208903145861</v>
      </c>
      <c r="E2176">
        <v>0.17502512083718541</v>
      </c>
      <c r="F2176">
        <v>0.12063097037954509</v>
      </c>
      <c r="G2176">
        <v>0.5767718197518108</v>
      </c>
      <c r="H2176">
        <v>0.83599999999999997</v>
      </c>
      <c r="I2176">
        <v>3.6046263137499292E-2</v>
      </c>
    </row>
    <row r="2177" spans="1:9" hidden="1">
      <c r="A2177">
        <v>2024</v>
      </c>
      <c r="B2177" t="s">
        <v>52</v>
      </c>
      <c r="C2177">
        <v>10</v>
      </c>
      <c r="D2177">
        <v>0.17717705236042439</v>
      </c>
      <c r="E2177">
        <v>0.2218363147793494</v>
      </c>
      <c r="F2177">
        <v>0.10216287855743469</v>
      </c>
      <c r="G2177">
        <v>0.49882375430279158</v>
      </c>
      <c r="H2177">
        <v>0.85699999999999998</v>
      </c>
      <c r="I2177">
        <v>0</v>
      </c>
    </row>
    <row r="2178" spans="1:9" hidden="1">
      <c r="A2178">
        <v>2024</v>
      </c>
      <c r="B2178" t="s">
        <v>54</v>
      </c>
      <c r="C2178">
        <v>10</v>
      </c>
      <c r="D2178">
        <v>0.1214639537232448</v>
      </c>
      <c r="E2178">
        <v>0.19688847540186011</v>
      </c>
      <c r="F2178">
        <v>0.1179057627744947</v>
      </c>
      <c r="G2178">
        <v>0.56374180810040042</v>
      </c>
      <c r="H2178">
        <v>0.85699999999999998</v>
      </c>
      <c r="I2178">
        <v>0</v>
      </c>
    </row>
    <row r="2179" spans="1:9" hidden="1">
      <c r="A2179">
        <v>2024</v>
      </c>
      <c r="B2179" t="s">
        <v>55</v>
      </c>
      <c r="C2179">
        <v>10</v>
      </c>
      <c r="D2179">
        <v>0.16306823612711399</v>
      </c>
      <c r="E2179">
        <v>0.17661912930413701</v>
      </c>
      <c r="F2179">
        <v>0.11421542183233779</v>
      </c>
      <c r="G2179">
        <v>0.54609721273641132</v>
      </c>
      <c r="H2179">
        <v>0.85699999999999998</v>
      </c>
      <c r="I2179">
        <v>2.0354580613305018E-2</v>
      </c>
    </row>
    <row r="2180" spans="1:9" hidden="1">
      <c r="A2180">
        <v>2024</v>
      </c>
      <c r="B2180" t="s">
        <v>52</v>
      </c>
      <c r="C2180">
        <v>11</v>
      </c>
      <c r="D2180">
        <v>5.4093705677426107E-2</v>
      </c>
      <c r="E2180">
        <v>9.4087877673840914E-2</v>
      </c>
      <c r="F2180">
        <v>5.1979928070035791E-2</v>
      </c>
      <c r="G2180">
        <v>0.79983848857869744</v>
      </c>
      <c r="H2180">
        <v>0.92800000000000005</v>
      </c>
      <c r="I2180">
        <v>0</v>
      </c>
    </row>
    <row r="2181" spans="1:9" hidden="1">
      <c r="A2181">
        <v>2024</v>
      </c>
      <c r="B2181" t="s">
        <v>54</v>
      </c>
      <c r="C2181">
        <v>11</v>
      </c>
      <c r="D2181">
        <v>5.0508637556166337E-2</v>
      </c>
      <c r="E2181">
        <v>8.7767244873053582E-2</v>
      </c>
      <c r="F2181">
        <v>5.3926494961477188E-2</v>
      </c>
      <c r="G2181">
        <v>0.80779762260930288</v>
      </c>
      <c r="H2181">
        <v>0.92800000000000005</v>
      </c>
      <c r="I2181">
        <v>0</v>
      </c>
    </row>
    <row r="2182" spans="1:9" hidden="1">
      <c r="A2182">
        <v>2024</v>
      </c>
      <c r="B2182" t="s">
        <v>55</v>
      </c>
      <c r="C2182">
        <v>11</v>
      </c>
      <c r="D2182">
        <v>5.3500660500844337E-2</v>
      </c>
      <c r="E2182">
        <v>8.4448499895622947E-2</v>
      </c>
      <c r="F2182">
        <v>5.3983008638240453E-2</v>
      </c>
      <c r="G2182">
        <v>0.80806783096529222</v>
      </c>
      <c r="H2182">
        <v>0.92800000000000005</v>
      </c>
      <c r="I2182">
        <v>0.14465466385499601</v>
      </c>
    </row>
    <row r="2183" spans="1:9" hidden="1">
      <c r="A2183">
        <v>2024</v>
      </c>
      <c r="B2183" t="s">
        <v>52</v>
      </c>
      <c r="C2183">
        <v>12</v>
      </c>
      <c r="D2183">
        <v>0.1705753701147282</v>
      </c>
      <c r="E2183">
        <v>0.27161244197673412</v>
      </c>
      <c r="F2183">
        <v>9.4823571266369117E-2</v>
      </c>
      <c r="G2183">
        <v>0.46298861664216862</v>
      </c>
      <c r="H2183">
        <v>0.77700000000000002</v>
      </c>
      <c r="I2183">
        <v>0</v>
      </c>
    </row>
    <row r="2184" spans="1:9" hidden="1">
      <c r="A2184">
        <v>2024</v>
      </c>
      <c r="B2184" t="s">
        <v>54</v>
      </c>
      <c r="C2184">
        <v>12</v>
      </c>
      <c r="D2184">
        <v>0.11803787189090729</v>
      </c>
      <c r="E2184">
        <v>0.24333379061776159</v>
      </c>
      <c r="F2184">
        <v>0.110464651351545</v>
      </c>
      <c r="G2184">
        <v>0.52816368613978615</v>
      </c>
      <c r="H2184">
        <v>0.77700000000000002</v>
      </c>
      <c r="I2184">
        <v>0</v>
      </c>
    </row>
    <row r="2185" spans="1:9" hidden="1">
      <c r="A2185">
        <v>2024</v>
      </c>
      <c r="B2185" t="s">
        <v>55</v>
      </c>
      <c r="C2185">
        <v>12</v>
      </c>
      <c r="D2185">
        <v>0.15920232739418211</v>
      </c>
      <c r="E2185">
        <v>0.21929359457805089</v>
      </c>
      <c r="F2185">
        <v>0.1075026384870255</v>
      </c>
      <c r="G2185">
        <v>0.51400143954074162</v>
      </c>
      <c r="H2185">
        <v>0.77700000000000002</v>
      </c>
      <c r="I2185">
        <v>7.8330587952269631E-2</v>
      </c>
    </row>
    <row r="2186" spans="1:9" hidden="1">
      <c r="A2186">
        <v>2024</v>
      </c>
      <c r="B2186" t="s">
        <v>52</v>
      </c>
      <c r="C2186">
        <v>13</v>
      </c>
      <c r="D2186">
        <v>0.21439011731398949</v>
      </c>
      <c r="E2186">
        <v>0.2756621746609651</v>
      </c>
      <c r="F2186">
        <v>8.6686995878195255E-2</v>
      </c>
      <c r="G2186">
        <v>0.42326071214685013</v>
      </c>
      <c r="H2186">
        <v>0.76300000000000001</v>
      </c>
      <c r="I2186">
        <v>0</v>
      </c>
    </row>
    <row r="2187" spans="1:9" hidden="1">
      <c r="A2187">
        <v>2024</v>
      </c>
      <c r="B2187" t="s">
        <v>54</v>
      </c>
      <c r="C2187">
        <v>13</v>
      </c>
      <c r="D2187">
        <v>0.1515169261301948</v>
      </c>
      <c r="E2187">
        <v>0.25222102122063261</v>
      </c>
      <c r="F2187">
        <v>0.10313648157045879</v>
      </c>
      <c r="G2187">
        <v>0.49312557107871391</v>
      </c>
      <c r="H2187">
        <v>0.76300000000000001</v>
      </c>
      <c r="I2187">
        <v>0</v>
      </c>
    </row>
    <row r="2188" spans="1:9" hidden="1">
      <c r="A2188">
        <v>2024</v>
      </c>
      <c r="B2188" t="s">
        <v>55</v>
      </c>
      <c r="C2188">
        <v>13</v>
      </c>
      <c r="D2188">
        <v>0.20194692018308119</v>
      </c>
      <c r="E2188">
        <v>0.22462228786575439</v>
      </c>
      <c r="F2188">
        <v>9.9187318802597818E-2</v>
      </c>
      <c r="G2188">
        <v>0.47424347314856657</v>
      </c>
      <c r="H2188">
        <v>0.76300000000000001</v>
      </c>
      <c r="I2188">
        <v>7.3522027821335628E-2</v>
      </c>
    </row>
    <row r="2189" spans="1:9" hidden="1">
      <c r="A2189">
        <v>2024</v>
      </c>
      <c r="B2189" t="s">
        <v>52</v>
      </c>
      <c r="C2189">
        <v>15</v>
      </c>
      <c r="D2189">
        <v>0.11898777926584</v>
      </c>
      <c r="E2189">
        <v>0.26857711406482682</v>
      </c>
      <c r="F2189">
        <v>0.10410902673357859</v>
      </c>
      <c r="G2189">
        <v>0.50832607993575463</v>
      </c>
      <c r="H2189">
        <v>0.85699999999999998</v>
      </c>
      <c r="I2189">
        <v>0</v>
      </c>
    </row>
    <row r="2190" spans="1:9" hidden="1">
      <c r="A2190">
        <v>2024</v>
      </c>
      <c r="B2190" t="s">
        <v>54</v>
      </c>
      <c r="C2190">
        <v>15</v>
      </c>
      <c r="D2190">
        <v>8.040018232953966E-2</v>
      </c>
      <c r="E2190">
        <v>0.23494780398425771</v>
      </c>
      <c r="F2190">
        <v>0.1184254464593127</v>
      </c>
      <c r="G2190">
        <v>0.56622656722688969</v>
      </c>
      <c r="H2190">
        <v>0.85699999999999998</v>
      </c>
      <c r="I2190">
        <v>0</v>
      </c>
    </row>
    <row r="2191" spans="1:9" hidden="1">
      <c r="A2191">
        <v>2024</v>
      </c>
      <c r="B2191" t="s">
        <v>55</v>
      </c>
      <c r="C2191">
        <v>15</v>
      </c>
      <c r="D2191">
        <v>0.1099263430602251</v>
      </c>
      <c r="E2191">
        <v>0.21464047478851489</v>
      </c>
      <c r="F2191">
        <v>0.116830849176993</v>
      </c>
      <c r="G2191">
        <v>0.55860233297426687</v>
      </c>
      <c r="H2191">
        <v>0.85699999999999998</v>
      </c>
      <c r="I2191">
        <v>3.0450724507379231E-2</v>
      </c>
    </row>
    <row r="2192" spans="1:9" hidden="1">
      <c r="A2192">
        <v>2024</v>
      </c>
      <c r="B2192" t="s">
        <v>52</v>
      </c>
      <c r="C2192">
        <v>16</v>
      </c>
      <c r="D2192">
        <v>0.18709952669219609</v>
      </c>
      <c r="E2192">
        <v>0.25233827037542728</v>
      </c>
      <c r="F2192">
        <v>9.5291051632071216E-2</v>
      </c>
      <c r="G2192">
        <v>0.46527115130030527</v>
      </c>
      <c r="H2192">
        <v>0.80244186046511645</v>
      </c>
      <c r="I2192">
        <v>0</v>
      </c>
    </row>
    <row r="2193" spans="1:9" hidden="1">
      <c r="A2193">
        <v>2024</v>
      </c>
      <c r="B2193" t="s">
        <v>54</v>
      </c>
      <c r="C2193">
        <v>16</v>
      </c>
      <c r="D2193">
        <v>0.12982104366684591</v>
      </c>
      <c r="E2193">
        <v>0.22667480039130039</v>
      </c>
      <c r="F2193">
        <v>0.11130803012691561</v>
      </c>
      <c r="G2193">
        <v>0.53219612581493814</v>
      </c>
      <c r="H2193">
        <v>0.80244186046511645</v>
      </c>
      <c r="I2193">
        <v>0</v>
      </c>
    </row>
    <row r="2194" spans="1:9" hidden="1">
      <c r="A2194">
        <v>2024</v>
      </c>
      <c r="B2194" t="s">
        <v>55</v>
      </c>
      <c r="C2194">
        <v>16</v>
      </c>
      <c r="D2194">
        <v>0.1741154702530858</v>
      </c>
      <c r="E2194">
        <v>0.20313791440169071</v>
      </c>
      <c r="F2194">
        <v>0.1077175623222303</v>
      </c>
      <c r="G2194">
        <v>0.51502905302299329</v>
      </c>
      <c r="H2194">
        <v>0.80244186046511645</v>
      </c>
      <c r="I2194">
        <v>2.4183034517888849E-2</v>
      </c>
    </row>
    <row r="2195" spans="1:9" hidden="1">
      <c r="A2195">
        <v>2024</v>
      </c>
      <c r="B2195" t="s">
        <v>52</v>
      </c>
      <c r="C2195">
        <v>17</v>
      </c>
      <c r="D2195">
        <v>0.1735562861100346</v>
      </c>
      <c r="E2195">
        <v>0.29954521233663989</v>
      </c>
      <c r="F2195">
        <v>8.956849401142343E-2</v>
      </c>
      <c r="G2195">
        <v>0.4373300075419021</v>
      </c>
      <c r="H2195">
        <v>0.81799999999999995</v>
      </c>
      <c r="I2195">
        <v>0</v>
      </c>
    </row>
    <row r="2196" spans="1:9" hidden="1">
      <c r="A2196">
        <v>2024</v>
      </c>
      <c r="B2196" t="s">
        <v>54</v>
      </c>
      <c r="C2196">
        <v>17</v>
      </c>
      <c r="D2196">
        <v>0.1211064634736914</v>
      </c>
      <c r="E2196">
        <v>0.27060578036045541</v>
      </c>
      <c r="F2196">
        <v>0.1052165883684839</v>
      </c>
      <c r="G2196">
        <v>0.50307116779736938</v>
      </c>
      <c r="H2196">
        <v>0.81799999999999995</v>
      </c>
      <c r="I2196">
        <v>0</v>
      </c>
    </row>
    <row r="2197" spans="1:9" hidden="1">
      <c r="A2197">
        <v>2024</v>
      </c>
      <c r="B2197" t="s">
        <v>55</v>
      </c>
      <c r="C2197">
        <v>17</v>
      </c>
      <c r="D2197">
        <v>0.16347357680396929</v>
      </c>
      <c r="E2197">
        <v>0.24406909770151139</v>
      </c>
      <c r="F2197">
        <v>0.1024783713145351</v>
      </c>
      <c r="G2197">
        <v>0.48997895417998422</v>
      </c>
      <c r="H2197">
        <v>0.81799999999999995</v>
      </c>
      <c r="I2197">
        <v>0.14130965165815881</v>
      </c>
    </row>
    <row r="2198" spans="1:9" hidden="1">
      <c r="A2198">
        <v>2024</v>
      </c>
      <c r="B2198" t="s">
        <v>52</v>
      </c>
      <c r="C2198">
        <v>18</v>
      </c>
      <c r="D2198">
        <v>0.22789580273270871</v>
      </c>
      <c r="E2198">
        <v>0.2344493124061752</v>
      </c>
      <c r="F2198">
        <v>9.139699238643903E-2</v>
      </c>
      <c r="G2198">
        <v>0.44625789247467701</v>
      </c>
      <c r="H2198">
        <v>0.67500000000000004</v>
      </c>
      <c r="I2198">
        <v>0</v>
      </c>
    </row>
    <row r="2199" spans="1:9" hidden="1">
      <c r="A2199">
        <v>2024</v>
      </c>
      <c r="B2199" t="s">
        <v>54</v>
      </c>
      <c r="C2199">
        <v>18</v>
      </c>
      <c r="D2199">
        <v>0.16038287024617651</v>
      </c>
      <c r="E2199">
        <v>0.21360840189266139</v>
      </c>
      <c r="F2199">
        <v>0.1082818155828329</v>
      </c>
      <c r="G2199">
        <v>0.51772691227832923</v>
      </c>
      <c r="H2199">
        <v>0.67500000000000004</v>
      </c>
      <c r="I2199">
        <v>0</v>
      </c>
    </row>
    <row r="2200" spans="1:9" hidden="1">
      <c r="A2200">
        <v>2024</v>
      </c>
      <c r="B2200" t="s">
        <v>55</v>
      </c>
      <c r="C2200">
        <v>18</v>
      </c>
      <c r="D2200">
        <v>0.21248101098808941</v>
      </c>
      <c r="E2200">
        <v>0.18909321980574159</v>
      </c>
      <c r="F2200">
        <v>0.1035107433766778</v>
      </c>
      <c r="G2200">
        <v>0.49491502582949121</v>
      </c>
      <c r="H2200">
        <v>0.67500000000000004</v>
      </c>
      <c r="I2200">
        <v>2.9724478399192851E-2</v>
      </c>
    </row>
    <row r="2201" spans="1:9" hidden="1">
      <c r="A2201">
        <v>2024</v>
      </c>
      <c r="B2201" t="s">
        <v>52</v>
      </c>
      <c r="C2201">
        <v>19</v>
      </c>
      <c r="D2201">
        <v>0.24516431650830389</v>
      </c>
      <c r="E2201">
        <v>0.13643399269381709</v>
      </c>
      <c r="F2201">
        <v>0.10512329789436339</v>
      </c>
      <c r="G2201">
        <v>0.51327839290351551</v>
      </c>
      <c r="H2201">
        <v>0.91299999999999992</v>
      </c>
      <c r="I2201">
        <v>0</v>
      </c>
    </row>
    <row r="2202" spans="1:9" hidden="1">
      <c r="A2202">
        <v>2024</v>
      </c>
      <c r="B2202" t="s">
        <v>54</v>
      </c>
      <c r="C2202">
        <v>19</v>
      </c>
      <c r="D2202">
        <v>0.16967388198454719</v>
      </c>
      <c r="E2202">
        <v>0.1222441368853681</v>
      </c>
      <c r="F2202">
        <v>0.122478168571572</v>
      </c>
      <c r="G2202">
        <v>0.58560381255851268</v>
      </c>
      <c r="H2202">
        <v>0.91299999999999992</v>
      </c>
      <c r="I2202">
        <v>0</v>
      </c>
    </row>
    <row r="2203" spans="1:9" hidden="1">
      <c r="A2203">
        <v>2024</v>
      </c>
      <c r="B2203" t="s">
        <v>55</v>
      </c>
      <c r="C2203">
        <v>19</v>
      </c>
      <c r="D2203">
        <v>0.2225892556401384</v>
      </c>
      <c r="E2203">
        <v>0.1071550696350278</v>
      </c>
      <c r="F2203">
        <v>0.1159352867361266</v>
      </c>
      <c r="G2203">
        <v>0.55432038798870709</v>
      </c>
      <c r="H2203">
        <v>0.91299999999999992</v>
      </c>
      <c r="I2203">
        <v>3.7293580951783048E-2</v>
      </c>
    </row>
    <row r="2204" spans="1:9" hidden="1">
      <c r="A2204">
        <v>2024</v>
      </c>
      <c r="B2204" t="s">
        <v>52</v>
      </c>
      <c r="C2204">
        <v>20</v>
      </c>
      <c r="D2204">
        <v>0.22746954004938111</v>
      </c>
      <c r="E2204">
        <v>0.23980672478026599</v>
      </c>
      <c r="F2204">
        <v>9.0558736725729283E-2</v>
      </c>
      <c r="G2204">
        <v>0.44216499844462348</v>
      </c>
      <c r="H2204">
        <v>0.80244186046511645</v>
      </c>
      <c r="I2204">
        <v>0</v>
      </c>
    </row>
    <row r="2205" spans="1:9" hidden="1">
      <c r="A2205">
        <v>2024</v>
      </c>
      <c r="B2205" t="s">
        <v>54</v>
      </c>
      <c r="C2205">
        <v>20</v>
      </c>
      <c r="D2205">
        <v>0.16026884617583351</v>
      </c>
      <c r="E2205">
        <v>0.21874338639209059</v>
      </c>
      <c r="F2205">
        <v>0.1074133313476552</v>
      </c>
      <c r="G2205">
        <v>0.51357443608442055</v>
      </c>
      <c r="H2205">
        <v>0.80244186046511645</v>
      </c>
      <c r="I2205">
        <v>0</v>
      </c>
    </row>
    <row r="2206" spans="1:9" hidden="1">
      <c r="A2206">
        <v>2024</v>
      </c>
      <c r="B2206" t="s">
        <v>55</v>
      </c>
      <c r="C2206">
        <v>20</v>
      </c>
      <c r="D2206">
        <v>0.21241600471691721</v>
      </c>
      <c r="E2206">
        <v>0.19371735933470449</v>
      </c>
      <c r="F2206">
        <v>0.1027221421884414</v>
      </c>
      <c r="G2206">
        <v>0.49114449375993691</v>
      </c>
      <c r="H2206">
        <v>0.80244186046511645</v>
      </c>
      <c r="I2206">
        <v>2.3650876455216841E-2</v>
      </c>
    </row>
    <row r="2207" spans="1:9" hidden="1">
      <c r="A2207">
        <v>2024</v>
      </c>
      <c r="B2207" t="s">
        <v>52</v>
      </c>
      <c r="C2207">
        <v>21</v>
      </c>
      <c r="D2207">
        <v>7.6023619586689045E-2</v>
      </c>
      <c r="E2207">
        <v>7.4764152673196388E-2</v>
      </c>
      <c r="F2207">
        <v>5.1536896983467813E-2</v>
      </c>
      <c r="G2207">
        <v>0.79767533075664665</v>
      </c>
      <c r="H2207">
        <v>0.92892026578073117</v>
      </c>
      <c r="I2207">
        <v>0</v>
      </c>
    </row>
    <row r="2208" spans="1:9" hidden="1">
      <c r="A2208">
        <v>2024</v>
      </c>
      <c r="B2208" t="s">
        <v>54</v>
      </c>
      <c r="C2208">
        <v>21</v>
      </c>
      <c r="D2208">
        <v>6.6267378335738286E-2</v>
      </c>
      <c r="E2208">
        <v>7.1829269236162868E-2</v>
      </c>
      <c r="F2208">
        <v>5.3957497525662687E-2</v>
      </c>
      <c r="G2208">
        <v>0.80794585490243642</v>
      </c>
      <c r="H2208">
        <v>0.92892026578073117</v>
      </c>
      <c r="I2208">
        <v>0</v>
      </c>
    </row>
    <row r="2209" spans="1:9" hidden="1">
      <c r="A2209">
        <v>2024</v>
      </c>
      <c r="B2209" t="s">
        <v>55</v>
      </c>
      <c r="C2209">
        <v>21</v>
      </c>
      <c r="D2209">
        <v>7.3841184009420024E-2</v>
      </c>
      <c r="E2209">
        <v>6.8231048335978983E-2</v>
      </c>
      <c r="F2209">
        <v>5.3269833731024188E-2</v>
      </c>
      <c r="G2209">
        <v>0.80465793392357687</v>
      </c>
      <c r="H2209">
        <v>0.92892026578073117</v>
      </c>
      <c r="I2209">
        <v>0.13328147850330879</v>
      </c>
    </row>
    <row r="2210" spans="1:9" hidden="1">
      <c r="A2210">
        <v>2024</v>
      </c>
      <c r="B2210" t="s">
        <v>52</v>
      </c>
      <c r="C2210">
        <v>22</v>
      </c>
      <c r="D2210">
        <v>0.2212662542860028</v>
      </c>
      <c r="E2210">
        <v>0.2308349423158283</v>
      </c>
      <c r="F2210">
        <v>9.3138375885224056E-2</v>
      </c>
      <c r="G2210">
        <v>0.45476042751294471</v>
      </c>
      <c r="H2210">
        <v>0.79</v>
      </c>
      <c r="I2210">
        <v>0</v>
      </c>
    </row>
    <row r="2211" spans="1:9" hidden="1">
      <c r="A2211">
        <v>2024</v>
      </c>
      <c r="B2211" t="s">
        <v>54</v>
      </c>
      <c r="C2211">
        <v>22</v>
      </c>
      <c r="D2211">
        <v>0.1551017439915483</v>
      </c>
      <c r="E2211">
        <v>0.20948395277350559</v>
      </c>
      <c r="F2211">
        <v>0.10990871427089779</v>
      </c>
      <c r="G2211">
        <v>0.52550558896404831</v>
      </c>
      <c r="H2211">
        <v>0.79</v>
      </c>
      <c r="I2211">
        <v>0</v>
      </c>
    </row>
    <row r="2212" spans="1:9" hidden="1">
      <c r="A2212">
        <v>2024</v>
      </c>
      <c r="B2212" t="s">
        <v>55</v>
      </c>
      <c r="C2212">
        <v>22</v>
      </c>
      <c r="D2212">
        <v>0.20582534953492301</v>
      </c>
      <c r="E2212">
        <v>0.18574982956239369</v>
      </c>
      <c r="F2212">
        <v>0.1052402966937768</v>
      </c>
      <c r="G2212">
        <v>0.50318452420890658</v>
      </c>
      <c r="H2212">
        <v>0.79</v>
      </c>
      <c r="I2212">
        <v>7.6861358204665914E-2</v>
      </c>
    </row>
    <row r="2213" spans="1:9" hidden="1">
      <c r="A2213">
        <v>2024</v>
      </c>
      <c r="B2213" t="s">
        <v>52</v>
      </c>
      <c r="C2213">
        <v>23</v>
      </c>
      <c r="D2213">
        <v>0.19149054777239441</v>
      </c>
      <c r="E2213">
        <v>0.16711802820463281</v>
      </c>
      <c r="F2213">
        <v>0.109031367051185</v>
      </c>
      <c r="G2213">
        <v>0.5323600569717879</v>
      </c>
      <c r="H2213">
        <v>0.93099999999999994</v>
      </c>
      <c r="I2213">
        <v>0</v>
      </c>
    </row>
    <row r="2214" spans="1:9" hidden="1">
      <c r="A2214">
        <v>2024</v>
      </c>
      <c r="B2214" t="s">
        <v>54</v>
      </c>
      <c r="C2214">
        <v>23</v>
      </c>
      <c r="D2214">
        <v>0.13035424301314591</v>
      </c>
      <c r="E2214">
        <v>0.1472817195484801</v>
      </c>
      <c r="F2214">
        <v>0.1249485606260113</v>
      </c>
      <c r="G2214">
        <v>0.59741547681236284</v>
      </c>
      <c r="H2214">
        <v>0.93099999999999994</v>
      </c>
      <c r="I2214">
        <v>0</v>
      </c>
    </row>
    <row r="2215" spans="1:9" hidden="1">
      <c r="A2215">
        <v>2024</v>
      </c>
      <c r="B2215" t="s">
        <v>55</v>
      </c>
      <c r="C2215">
        <v>23</v>
      </c>
      <c r="D2215">
        <v>0.1738082623116558</v>
      </c>
      <c r="E2215">
        <v>0.13121684010282711</v>
      </c>
      <c r="F2215">
        <v>0.1202110135942753</v>
      </c>
      <c r="G2215">
        <v>0.5747638839912419</v>
      </c>
      <c r="H2215">
        <v>0.93099999999999994</v>
      </c>
      <c r="I2215">
        <v>2.0168653978784971E-2</v>
      </c>
    </row>
    <row r="2216" spans="1:9" hidden="1">
      <c r="A2216">
        <v>2024</v>
      </c>
      <c r="B2216" t="s">
        <v>52</v>
      </c>
      <c r="C2216">
        <v>24</v>
      </c>
      <c r="D2216">
        <v>0.14592893832342671</v>
      </c>
      <c r="E2216">
        <v>0.33292144163715731</v>
      </c>
      <c r="F2216">
        <v>8.8591230538604682E-2</v>
      </c>
      <c r="G2216">
        <v>0.43255838950081121</v>
      </c>
      <c r="H2216">
        <v>0.85199999999999998</v>
      </c>
      <c r="I2216">
        <v>0</v>
      </c>
    </row>
    <row r="2217" spans="1:9" hidden="1">
      <c r="A2217">
        <v>2024</v>
      </c>
      <c r="B2217" t="s">
        <v>54</v>
      </c>
      <c r="C2217">
        <v>24</v>
      </c>
      <c r="D2217">
        <v>0.1013986894805274</v>
      </c>
      <c r="E2217">
        <v>0.29948867086866121</v>
      </c>
      <c r="F2217">
        <v>0.1036295525489879</v>
      </c>
      <c r="G2217">
        <v>0.49548308710182348</v>
      </c>
      <c r="H2217">
        <v>0.85199999999999998</v>
      </c>
      <c r="I2217">
        <v>0</v>
      </c>
    </row>
    <row r="2218" spans="1:9" hidden="1">
      <c r="A2218">
        <v>2024</v>
      </c>
      <c r="B2218" t="s">
        <v>55</v>
      </c>
      <c r="C2218">
        <v>24</v>
      </c>
      <c r="D2218">
        <v>0.13818244059884499</v>
      </c>
      <c r="E2218">
        <v>0.2727070709545843</v>
      </c>
      <c r="F2218">
        <v>0.1018994631046609</v>
      </c>
      <c r="G2218">
        <v>0.48721102534190991</v>
      </c>
      <c r="H2218">
        <v>0.85199999999999998</v>
      </c>
      <c r="I2218">
        <v>5.5907568304348079E-2</v>
      </c>
    </row>
    <row r="2219" spans="1:9" hidden="1">
      <c r="A2219">
        <v>2024</v>
      </c>
      <c r="B2219" t="s">
        <v>52</v>
      </c>
      <c r="C2219">
        <v>25</v>
      </c>
      <c r="D2219">
        <v>0.13251474771425589</v>
      </c>
      <c r="E2219">
        <v>0.24026664037065351</v>
      </c>
      <c r="F2219">
        <v>0.1066221033454285</v>
      </c>
      <c r="G2219">
        <v>0.520596508569662</v>
      </c>
      <c r="H2219">
        <v>0.873</v>
      </c>
      <c r="I2219">
        <v>0</v>
      </c>
    </row>
    <row r="2220" spans="1:9" hidden="1">
      <c r="A2220">
        <v>2024</v>
      </c>
      <c r="B2220" t="s">
        <v>54</v>
      </c>
      <c r="C2220">
        <v>25</v>
      </c>
      <c r="D2220">
        <v>8.9459741486858896E-2</v>
      </c>
      <c r="E2220">
        <v>0.20999290096187531</v>
      </c>
      <c r="F2220">
        <v>0.1211748916609845</v>
      </c>
      <c r="G2220">
        <v>0.57937246589028124</v>
      </c>
      <c r="H2220">
        <v>0.873</v>
      </c>
      <c r="I2220">
        <v>0</v>
      </c>
    </row>
    <row r="2221" spans="1:9" hidden="1">
      <c r="A2221">
        <v>2024</v>
      </c>
      <c r="B2221" t="s">
        <v>55</v>
      </c>
      <c r="C2221">
        <v>25</v>
      </c>
      <c r="D2221">
        <v>0.12167173200430249</v>
      </c>
      <c r="E2221">
        <v>0.19083680986715429</v>
      </c>
      <c r="F2221">
        <v>0.1189165900900313</v>
      </c>
      <c r="G2221">
        <v>0.56857486803851176</v>
      </c>
      <c r="H2221">
        <v>0.873</v>
      </c>
      <c r="I2221">
        <v>6.4166202234691924E-2</v>
      </c>
    </row>
    <row r="2222" spans="1:9" hidden="1">
      <c r="A2222">
        <v>2024</v>
      </c>
      <c r="B2222" t="s">
        <v>52</v>
      </c>
      <c r="C2222">
        <v>26</v>
      </c>
      <c r="D2222">
        <v>0.2100695439820571</v>
      </c>
      <c r="E2222">
        <v>0.17640867962894399</v>
      </c>
      <c r="F2222">
        <v>0.10429375181818459</v>
      </c>
      <c r="G2222">
        <v>0.50922802457081418</v>
      </c>
      <c r="H2222">
        <v>0.82700000000000007</v>
      </c>
      <c r="I2222">
        <v>0</v>
      </c>
    </row>
    <row r="2223" spans="1:9" hidden="1">
      <c r="A2223">
        <v>2024</v>
      </c>
      <c r="B2223" t="s">
        <v>54</v>
      </c>
      <c r="C2223">
        <v>26</v>
      </c>
      <c r="D2223">
        <v>0.14452677195330729</v>
      </c>
      <c r="E2223">
        <v>0.15712774293487641</v>
      </c>
      <c r="F2223">
        <v>0.1207940299655893</v>
      </c>
      <c r="G2223">
        <v>0.57755145514622697</v>
      </c>
      <c r="H2223">
        <v>0.82700000000000007</v>
      </c>
      <c r="I2223">
        <v>0</v>
      </c>
    </row>
    <row r="2224" spans="1:9" hidden="1">
      <c r="A2224">
        <v>2024</v>
      </c>
      <c r="B2224" t="s">
        <v>55</v>
      </c>
      <c r="C2224">
        <v>26</v>
      </c>
      <c r="D2224">
        <v>0.19183027777376219</v>
      </c>
      <c r="E2224">
        <v>0.13935328423493071</v>
      </c>
      <c r="F2224">
        <v>0.1156863394617136</v>
      </c>
      <c r="G2224">
        <v>0.55313009852959338</v>
      </c>
      <c r="H2224">
        <v>0.82700000000000007</v>
      </c>
      <c r="I2224">
        <v>2.6146499737752689E-2</v>
      </c>
    </row>
    <row r="2225" spans="1:9" hidden="1">
      <c r="A2225">
        <v>2024</v>
      </c>
      <c r="B2225" t="s">
        <v>52</v>
      </c>
      <c r="C2225">
        <v>27</v>
      </c>
      <c r="D2225">
        <v>0.18571489923749121</v>
      </c>
      <c r="E2225">
        <v>0.2374333717944539</v>
      </c>
      <c r="F2225">
        <v>9.806013962695885E-2</v>
      </c>
      <c r="G2225">
        <v>0.47879158934109622</v>
      </c>
      <c r="H2225">
        <v>0.87599999999999989</v>
      </c>
      <c r="I2225">
        <v>0</v>
      </c>
    </row>
    <row r="2226" spans="1:9" hidden="1">
      <c r="A2226">
        <v>2024</v>
      </c>
      <c r="B2226" t="s">
        <v>54</v>
      </c>
      <c r="C2226">
        <v>27</v>
      </c>
      <c r="D2226">
        <v>0.12830219177183541</v>
      </c>
      <c r="E2226">
        <v>0.21236199719802901</v>
      </c>
      <c r="F2226">
        <v>0.1140464589703878</v>
      </c>
      <c r="G2226">
        <v>0.54528935205974782</v>
      </c>
      <c r="H2226">
        <v>0.87599999999999989</v>
      </c>
      <c r="I2226">
        <v>0</v>
      </c>
    </row>
    <row r="2227" spans="1:9" hidden="1">
      <c r="A2227">
        <v>2024</v>
      </c>
      <c r="B2227" t="s">
        <v>55</v>
      </c>
      <c r="C2227">
        <v>27</v>
      </c>
      <c r="D2227">
        <v>0.1719997421002219</v>
      </c>
      <c r="E2227">
        <v>0.19022430444255259</v>
      </c>
      <c r="F2227">
        <v>0.1103172130065523</v>
      </c>
      <c r="G2227">
        <v>0.52745874045067298</v>
      </c>
      <c r="H2227">
        <v>0.87599999999999989</v>
      </c>
      <c r="I2227">
        <v>4.2229952765330793E-2</v>
      </c>
    </row>
    <row r="2228" spans="1:9" hidden="1">
      <c r="A2228">
        <v>2024</v>
      </c>
      <c r="B2228" t="s">
        <v>52</v>
      </c>
      <c r="C2228">
        <v>28</v>
      </c>
      <c r="D2228">
        <v>7.2399083858017951E-2</v>
      </c>
      <c r="E2228">
        <v>8.3730064387097097E-2</v>
      </c>
      <c r="F2228">
        <v>5.0628906162587868E-2</v>
      </c>
      <c r="G2228">
        <v>0.79324194559229699</v>
      </c>
      <c r="H2228">
        <v>0.91471428571428548</v>
      </c>
      <c r="I2228">
        <v>0</v>
      </c>
    </row>
    <row r="2229" spans="1:9" hidden="1">
      <c r="A2229">
        <v>2024</v>
      </c>
      <c r="B2229" t="s">
        <v>54</v>
      </c>
      <c r="C2229">
        <v>28</v>
      </c>
      <c r="D2229">
        <v>6.3797393963716573E-2</v>
      </c>
      <c r="E2229">
        <v>8.0188942290621568E-2</v>
      </c>
      <c r="F2229">
        <v>5.2938747857537598E-2</v>
      </c>
      <c r="G2229">
        <v>0.80307491588812407</v>
      </c>
      <c r="H2229">
        <v>0.91471428571428548</v>
      </c>
      <c r="I2229">
        <v>0</v>
      </c>
    </row>
    <row r="2230" spans="1:9" hidden="1">
      <c r="A2230">
        <v>2024</v>
      </c>
      <c r="B2230" t="s">
        <v>55</v>
      </c>
      <c r="C2230">
        <v>28</v>
      </c>
      <c r="D2230">
        <v>7.0866342311703828E-2</v>
      </c>
      <c r="E2230">
        <v>7.5994617017392518E-2</v>
      </c>
      <c r="F2230">
        <v>5.2441519317746182E-2</v>
      </c>
      <c r="G2230">
        <v>0.80069752135315753</v>
      </c>
      <c r="H2230">
        <v>0.91471428571428548</v>
      </c>
      <c r="I2230">
        <v>0.1348661463734574</v>
      </c>
    </row>
    <row r="2231" spans="1:9" hidden="1">
      <c r="A2231">
        <v>2024</v>
      </c>
      <c r="B2231" t="s">
        <v>52</v>
      </c>
      <c r="C2231">
        <v>29</v>
      </c>
      <c r="D2231">
        <v>6.9046167216363002E-2</v>
      </c>
      <c r="E2231">
        <v>7.202482093786472E-2</v>
      </c>
      <c r="F2231">
        <v>5.3188671882071943E-2</v>
      </c>
      <c r="G2231">
        <v>0.80574033996370031</v>
      </c>
      <c r="H2231">
        <v>0.91742857142857148</v>
      </c>
      <c r="I2231">
        <v>0</v>
      </c>
    </row>
    <row r="2232" spans="1:9" hidden="1">
      <c r="A2232">
        <v>2024</v>
      </c>
      <c r="B2232" t="s">
        <v>54</v>
      </c>
      <c r="C2232">
        <v>29</v>
      </c>
      <c r="D2232">
        <v>6.0848857875280438E-2</v>
      </c>
      <c r="E2232">
        <v>6.8562121418172611E-2</v>
      </c>
      <c r="F2232">
        <v>5.5459872634639071E-2</v>
      </c>
      <c r="G2232">
        <v>0.81512914807190784</v>
      </c>
      <c r="H2232">
        <v>0.91742857142857148</v>
      </c>
      <c r="I2232">
        <v>0</v>
      </c>
    </row>
    <row r="2233" spans="1:9" hidden="1">
      <c r="A2233">
        <v>2024</v>
      </c>
      <c r="B2233" t="s">
        <v>55</v>
      </c>
      <c r="C2233">
        <v>29</v>
      </c>
      <c r="D2233">
        <v>6.6967710677246328E-2</v>
      </c>
      <c r="E2233">
        <v>6.5649999615948945E-2</v>
      </c>
      <c r="F2233">
        <v>5.4905198810962223E-2</v>
      </c>
      <c r="G2233">
        <v>0.81247709089584241</v>
      </c>
      <c r="H2233">
        <v>0.91742857142857148</v>
      </c>
      <c r="I2233">
        <v>0.1347318796615232</v>
      </c>
    </row>
    <row r="2234" spans="1:9" hidden="1">
      <c r="A2234">
        <v>2024</v>
      </c>
      <c r="B2234" t="s">
        <v>52</v>
      </c>
      <c r="C2234">
        <v>30</v>
      </c>
      <c r="D2234">
        <v>0.2196123235024619</v>
      </c>
      <c r="E2234">
        <v>0.12769200629803981</v>
      </c>
      <c r="F2234">
        <v>0.110952997693483</v>
      </c>
      <c r="G2234">
        <v>0.54174267250601527</v>
      </c>
      <c r="H2234">
        <v>0.871</v>
      </c>
      <c r="I2234">
        <v>0</v>
      </c>
    </row>
    <row r="2235" spans="1:9" hidden="1">
      <c r="A2235">
        <v>2024</v>
      </c>
      <c r="B2235" t="s">
        <v>54</v>
      </c>
      <c r="C2235">
        <v>30</v>
      </c>
      <c r="D2235">
        <v>0.14992822422612159</v>
      </c>
      <c r="E2235">
        <v>0.1128594978752281</v>
      </c>
      <c r="F2235">
        <v>0.12751688653536791</v>
      </c>
      <c r="G2235">
        <v>0.60969539136328244</v>
      </c>
      <c r="H2235">
        <v>0.871</v>
      </c>
      <c r="I2235">
        <v>0</v>
      </c>
    </row>
    <row r="2236" spans="1:9" hidden="1">
      <c r="A2236">
        <v>2024</v>
      </c>
      <c r="B2236" t="s">
        <v>55</v>
      </c>
      <c r="C2236">
        <v>30</v>
      </c>
      <c r="D2236">
        <v>0.1979835484947351</v>
      </c>
      <c r="E2236">
        <v>9.9581646768914359E-2</v>
      </c>
      <c r="F2236">
        <v>0.1215013666747051</v>
      </c>
      <c r="G2236">
        <v>0.58093343806164544</v>
      </c>
      <c r="H2236">
        <v>0.871</v>
      </c>
      <c r="I2236">
        <v>1.8023340881575568E-2</v>
      </c>
    </row>
    <row r="2237" spans="1:9" hidden="1">
      <c r="A2237">
        <v>2024</v>
      </c>
      <c r="B2237" t="s">
        <v>52</v>
      </c>
      <c r="C2237">
        <v>31</v>
      </c>
      <c r="D2237">
        <v>0.21647395394710511</v>
      </c>
      <c r="E2237">
        <v>0.248222515591765</v>
      </c>
      <c r="F2237">
        <v>9.0997281110219777E-2</v>
      </c>
      <c r="G2237">
        <v>0.44430624935091012</v>
      </c>
      <c r="H2237">
        <v>0.78400000000000003</v>
      </c>
      <c r="I2237">
        <v>0</v>
      </c>
    </row>
    <row r="2238" spans="1:9" hidden="1">
      <c r="A2238">
        <v>2024</v>
      </c>
      <c r="B2238" t="s">
        <v>54</v>
      </c>
      <c r="C2238">
        <v>31</v>
      </c>
      <c r="D2238">
        <v>0.15207506739919641</v>
      </c>
      <c r="E2238">
        <v>0.22575701453045111</v>
      </c>
      <c r="F2238">
        <v>0.10761746405074139</v>
      </c>
      <c r="G2238">
        <v>0.51455045401961097</v>
      </c>
      <c r="H2238">
        <v>0.78400000000000003</v>
      </c>
      <c r="I2238">
        <v>0</v>
      </c>
    </row>
    <row r="2239" spans="1:9" hidden="1">
      <c r="A2239">
        <v>2024</v>
      </c>
      <c r="B2239" t="s">
        <v>55</v>
      </c>
      <c r="C2239">
        <v>31</v>
      </c>
      <c r="D2239">
        <v>0.2022681739298379</v>
      </c>
      <c r="E2239">
        <v>0.2006348043126101</v>
      </c>
      <c r="F2239">
        <v>0.1032809076255392</v>
      </c>
      <c r="G2239">
        <v>0.49381611413201287</v>
      </c>
      <c r="H2239">
        <v>0.78400000000000003</v>
      </c>
      <c r="I2239">
        <v>2.6440445943920209E-2</v>
      </c>
    </row>
    <row r="2240" spans="1:9" hidden="1">
      <c r="A2240">
        <v>2024</v>
      </c>
      <c r="B2240" t="s">
        <v>52</v>
      </c>
      <c r="C2240">
        <v>32</v>
      </c>
      <c r="D2240">
        <v>0.27507814834521038</v>
      </c>
      <c r="E2240">
        <v>0.22502819497640661</v>
      </c>
      <c r="F2240">
        <v>8.4977888269843233E-2</v>
      </c>
      <c r="G2240">
        <v>0.41491576840853978</v>
      </c>
      <c r="H2240">
        <v>0.80244186046511645</v>
      </c>
      <c r="I2240">
        <v>0</v>
      </c>
    </row>
    <row r="2241" spans="1:9" hidden="1">
      <c r="A2241">
        <v>2024</v>
      </c>
      <c r="B2241" t="s">
        <v>54</v>
      </c>
      <c r="C2241">
        <v>32</v>
      </c>
      <c r="D2241">
        <v>0.1974066087479219</v>
      </c>
      <c r="E2241">
        <v>0.20906929021136811</v>
      </c>
      <c r="F2241">
        <v>0.10266289333127369</v>
      </c>
      <c r="G2241">
        <v>0.49086120770943631</v>
      </c>
      <c r="H2241">
        <v>0.80244186046511645</v>
      </c>
      <c r="I2241">
        <v>0</v>
      </c>
    </row>
    <row r="2242" spans="1:9" hidden="1">
      <c r="A2242">
        <v>2024</v>
      </c>
      <c r="B2242" t="s">
        <v>55</v>
      </c>
      <c r="C2242">
        <v>32</v>
      </c>
      <c r="D2242">
        <v>0.25792587231369751</v>
      </c>
      <c r="E2242">
        <v>0.18252356739972289</v>
      </c>
      <c r="F2242">
        <v>9.6786431053817276E-2</v>
      </c>
      <c r="G2242">
        <v>0.46276412923276239</v>
      </c>
      <c r="H2242">
        <v>0.80244186046511645</v>
      </c>
      <c r="I2242">
        <v>0.2432273331101216</v>
      </c>
    </row>
    <row r="2243" spans="1:9" hidden="1">
      <c r="A2243">
        <v>2024</v>
      </c>
      <c r="B2243" t="s">
        <v>52</v>
      </c>
      <c r="C2243">
        <v>34</v>
      </c>
      <c r="D2243">
        <v>0.13238293865955911</v>
      </c>
      <c r="E2243">
        <v>0.26932323918571421</v>
      </c>
      <c r="F2243">
        <v>0.1017051224643003</v>
      </c>
      <c r="G2243">
        <v>0.49658869969042652</v>
      </c>
      <c r="H2243">
        <v>0.80244186046511645</v>
      </c>
      <c r="I2243">
        <v>0</v>
      </c>
    </row>
    <row r="2244" spans="1:9" hidden="1">
      <c r="A2244">
        <v>2024</v>
      </c>
      <c r="B2244" t="s">
        <v>54</v>
      </c>
      <c r="C2244">
        <v>34</v>
      </c>
      <c r="D2244">
        <v>9.0000758843673187E-2</v>
      </c>
      <c r="E2244">
        <v>0.23704767260123419</v>
      </c>
      <c r="F2244">
        <v>0.116401600168459</v>
      </c>
      <c r="G2244">
        <v>0.55654996838663362</v>
      </c>
      <c r="H2244">
        <v>0.80244186046511645</v>
      </c>
      <c r="I2244">
        <v>0</v>
      </c>
    </row>
    <row r="2245" spans="1:9" hidden="1">
      <c r="A2245">
        <v>2024</v>
      </c>
      <c r="B2245" t="s">
        <v>55</v>
      </c>
      <c r="C2245">
        <v>34</v>
      </c>
      <c r="D2245">
        <v>0.1226232374986964</v>
      </c>
      <c r="E2245">
        <v>0.21580315317643611</v>
      </c>
      <c r="F2245">
        <v>0.11443353482329099</v>
      </c>
      <c r="G2245">
        <v>0.54714007450157642</v>
      </c>
      <c r="H2245">
        <v>0.80244186046511645</v>
      </c>
      <c r="I2245">
        <v>3.180472338840188E-2</v>
      </c>
    </row>
    <row r="2246" spans="1:9" hidden="1">
      <c r="A2246">
        <v>2024</v>
      </c>
      <c r="B2246" t="s">
        <v>52</v>
      </c>
      <c r="C2246">
        <v>35</v>
      </c>
      <c r="D2246">
        <v>0.22023336648244979</v>
      </c>
      <c r="E2246">
        <v>0.21406023983528519</v>
      </c>
      <c r="F2246">
        <v>9.6165522553921717E-2</v>
      </c>
      <c r="G2246">
        <v>0.46954087112834308</v>
      </c>
      <c r="H2246">
        <v>0.83599999999999997</v>
      </c>
      <c r="I2246">
        <v>0</v>
      </c>
    </row>
    <row r="2247" spans="1:9" hidden="1">
      <c r="A2247">
        <v>2024</v>
      </c>
      <c r="B2247" t="s">
        <v>54</v>
      </c>
      <c r="C2247">
        <v>35</v>
      </c>
      <c r="D2247">
        <v>0.15365479827103981</v>
      </c>
      <c r="E2247">
        <v>0.19335113673873189</v>
      </c>
      <c r="F2247">
        <v>0.1129495161569664</v>
      </c>
      <c r="G2247">
        <v>0.54004454883326203</v>
      </c>
      <c r="H2247">
        <v>0.83599999999999997</v>
      </c>
      <c r="I2247">
        <v>0</v>
      </c>
    </row>
    <row r="2248" spans="1:9" hidden="1">
      <c r="A2248">
        <v>2024</v>
      </c>
      <c r="B2248" t="s">
        <v>55</v>
      </c>
      <c r="C2248">
        <v>35</v>
      </c>
      <c r="D2248">
        <v>0.20378132249596759</v>
      </c>
      <c r="E2248">
        <v>0.17134067075063941</v>
      </c>
      <c r="F2248">
        <v>0.10808623279138301</v>
      </c>
      <c r="G2248">
        <v>0.51679177396200993</v>
      </c>
      <c r="H2248">
        <v>0.83599999999999997</v>
      </c>
      <c r="I2248">
        <v>3.5204826530669218E-2</v>
      </c>
    </row>
    <row r="2249" spans="1:9" hidden="1">
      <c r="A2249">
        <v>2024</v>
      </c>
      <c r="B2249" t="s">
        <v>52</v>
      </c>
      <c r="C2249">
        <v>36</v>
      </c>
      <c r="D2249">
        <v>0.1161596458242623</v>
      </c>
      <c r="E2249">
        <v>0.30704780509997209</v>
      </c>
      <c r="F2249">
        <v>9.8050079522759473E-2</v>
      </c>
      <c r="G2249">
        <v>0.47874246955300609</v>
      </c>
      <c r="H2249">
        <v>0.84499999999999997</v>
      </c>
      <c r="I2249">
        <v>0</v>
      </c>
    </row>
    <row r="2250" spans="1:9" hidden="1">
      <c r="A2250">
        <v>2024</v>
      </c>
      <c r="B2250" t="s">
        <v>54</v>
      </c>
      <c r="C2250">
        <v>36</v>
      </c>
      <c r="D2250">
        <v>7.9130383080974032E-2</v>
      </c>
      <c r="E2250">
        <v>0.27079565953305751</v>
      </c>
      <c r="F2250">
        <v>0.1124444200792059</v>
      </c>
      <c r="G2250">
        <v>0.53762953730676255</v>
      </c>
      <c r="H2250">
        <v>0.84499999999999997</v>
      </c>
      <c r="I2250">
        <v>0</v>
      </c>
    </row>
    <row r="2251" spans="1:9" hidden="1">
      <c r="A2251">
        <v>2024</v>
      </c>
      <c r="B2251" t="s">
        <v>55</v>
      </c>
      <c r="C2251">
        <v>36</v>
      </c>
      <c r="D2251">
        <v>0.1085265659898722</v>
      </c>
      <c r="E2251">
        <v>0.2481589685532932</v>
      </c>
      <c r="F2251">
        <v>0.1112752190346696</v>
      </c>
      <c r="G2251">
        <v>0.53203924642216505</v>
      </c>
      <c r="H2251">
        <v>0.84499999999999997</v>
      </c>
      <c r="I2251">
        <v>0.16256956844650711</v>
      </c>
    </row>
    <row r="2252" spans="1:9" hidden="1">
      <c r="A2252">
        <v>2024</v>
      </c>
      <c r="B2252" t="s">
        <v>52</v>
      </c>
      <c r="C2252">
        <v>37</v>
      </c>
      <c r="D2252">
        <v>0.17328737687597939</v>
      </c>
      <c r="E2252">
        <v>0.26583257837503799</v>
      </c>
      <c r="F2252">
        <v>9.5345082176404403E-2</v>
      </c>
      <c r="G2252">
        <v>0.46553496257257831</v>
      </c>
      <c r="H2252">
        <v>0.752</v>
      </c>
      <c r="I2252">
        <v>0</v>
      </c>
    </row>
    <row r="2253" spans="1:9" hidden="1">
      <c r="A2253">
        <v>2024</v>
      </c>
      <c r="B2253" t="s">
        <v>54</v>
      </c>
      <c r="C2253">
        <v>37</v>
      </c>
      <c r="D2253">
        <v>0.1198892872232321</v>
      </c>
      <c r="E2253">
        <v>0.2381054668601206</v>
      </c>
      <c r="F2253">
        <v>0.11104876105972671</v>
      </c>
      <c r="G2253">
        <v>0.5309564848569206</v>
      </c>
      <c r="H2253">
        <v>0.752</v>
      </c>
      <c r="I2253">
        <v>0</v>
      </c>
    </row>
    <row r="2254" spans="1:9" hidden="1">
      <c r="A2254">
        <v>2024</v>
      </c>
      <c r="B2254" t="s">
        <v>55</v>
      </c>
      <c r="C2254">
        <v>37</v>
      </c>
      <c r="D2254">
        <v>0.1615263052278858</v>
      </c>
      <c r="E2254">
        <v>0.21435209432342661</v>
      </c>
      <c r="F2254">
        <v>0.1079553958807354</v>
      </c>
      <c r="G2254">
        <v>0.51616620456795215</v>
      </c>
      <c r="H2254">
        <v>0.752</v>
      </c>
      <c r="I2254">
        <v>3.9617982566461873E-2</v>
      </c>
    </row>
    <row r="2255" spans="1:9" hidden="1">
      <c r="A2255">
        <v>2024</v>
      </c>
      <c r="B2255" t="s">
        <v>52</v>
      </c>
      <c r="C2255">
        <v>38</v>
      </c>
      <c r="D2255">
        <v>0.18835330890605481</v>
      </c>
      <c r="E2255">
        <v>0.1646307948929841</v>
      </c>
      <c r="F2255">
        <v>0.10998748194068721</v>
      </c>
      <c r="G2255">
        <v>0.53702841426027392</v>
      </c>
      <c r="H2255">
        <v>0.89200000000000002</v>
      </c>
      <c r="I2255">
        <v>0</v>
      </c>
    </row>
    <row r="2256" spans="1:9" hidden="1">
      <c r="A2256">
        <v>2024</v>
      </c>
      <c r="B2256" t="s">
        <v>54</v>
      </c>
      <c r="C2256">
        <v>38</v>
      </c>
      <c r="D2256">
        <v>0.12796180935244281</v>
      </c>
      <c r="E2256">
        <v>0.14479911449936561</v>
      </c>
      <c r="F2256">
        <v>0.12579180452827951</v>
      </c>
      <c r="G2256">
        <v>0.60144727161991207</v>
      </c>
      <c r="H2256">
        <v>0.89200000000000002</v>
      </c>
      <c r="I2256">
        <v>0</v>
      </c>
    </row>
    <row r="2257" spans="1:9" hidden="1">
      <c r="A2257">
        <v>2024</v>
      </c>
      <c r="B2257" t="s">
        <v>55</v>
      </c>
      <c r="C2257">
        <v>38</v>
      </c>
      <c r="D2257">
        <v>0.17073979717598409</v>
      </c>
      <c r="E2257">
        <v>0.12909688947867201</v>
      </c>
      <c r="F2257">
        <v>0.1211084628684925</v>
      </c>
      <c r="G2257">
        <v>0.57905485047685146</v>
      </c>
      <c r="H2257">
        <v>0.89200000000000002</v>
      </c>
      <c r="I2257">
        <v>2.2910580755492842E-2</v>
      </c>
    </row>
    <row r="2258" spans="1:9" hidden="1">
      <c r="A2258">
        <v>2024</v>
      </c>
      <c r="B2258" t="s">
        <v>52</v>
      </c>
      <c r="C2258">
        <v>39</v>
      </c>
      <c r="D2258">
        <v>0.20337401488777579</v>
      </c>
      <c r="E2258">
        <v>0.31680300683885948</v>
      </c>
      <c r="F2258">
        <v>8.1566034880195384E-2</v>
      </c>
      <c r="G2258">
        <v>0.39825694339316942</v>
      </c>
      <c r="H2258">
        <v>0.83299999999999996</v>
      </c>
      <c r="I2258">
        <v>0</v>
      </c>
    </row>
    <row r="2259" spans="1:9" hidden="1">
      <c r="A2259">
        <v>2024</v>
      </c>
      <c r="B2259" t="s">
        <v>54</v>
      </c>
      <c r="C2259">
        <v>39</v>
      </c>
      <c r="D2259">
        <v>0.14450699760489849</v>
      </c>
      <c r="E2259">
        <v>0.2914274278260946</v>
      </c>
      <c r="F2259">
        <v>9.7567400906352714E-2</v>
      </c>
      <c r="G2259">
        <v>0.46649817366265411</v>
      </c>
      <c r="H2259">
        <v>0.83299999999999996</v>
      </c>
      <c r="I2259">
        <v>0</v>
      </c>
    </row>
    <row r="2260" spans="1:9" hidden="1">
      <c r="A2260">
        <v>2024</v>
      </c>
      <c r="B2260" t="s">
        <v>55</v>
      </c>
      <c r="C2260">
        <v>39</v>
      </c>
      <c r="D2260">
        <v>0.19364768603604379</v>
      </c>
      <c r="E2260">
        <v>0.26094521680448413</v>
      </c>
      <c r="F2260">
        <v>9.4340011702341825E-2</v>
      </c>
      <c r="G2260">
        <v>0.45106708545713009</v>
      </c>
      <c r="H2260">
        <v>0.83299999999999996</v>
      </c>
      <c r="I2260">
        <v>4.4194353326582003E-2</v>
      </c>
    </row>
    <row r="2261" spans="1:9" hidden="1">
      <c r="A2261">
        <v>2024</v>
      </c>
      <c r="B2261" t="s">
        <v>52</v>
      </c>
      <c r="C2261">
        <v>40</v>
      </c>
      <c r="D2261">
        <v>7.3117038695449055E-2</v>
      </c>
      <c r="E2261">
        <v>7.6251254410990205E-2</v>
      </c>
      <c r="F2261">
        <v>5.1778196986561317E-2</v>
      </c>
      <c r="G2261">
        <v>0.79885350990699966</v>
      </c>
      <c r="H2261">
        <v>0.91100000000000025</v>
      </c>
      <c r="I2261">
        <v>0</v>
      </c>
    </row>
    <row r="2262" spans="1:9" hidden="1">
      <c r="A2262">
        <v>2024</v>
      </c>
      <c r="B2262" t="s">
        <v>54</v>
      </c>
      <c r="C2262">
        <v>40</v>
      </c>
      <c r="D2262">
        <v>6.4072489372412361E-2</v>
      </c>
      <c r="E2262">
        <v>7.2970306721878042E-2</v>
      </c>
      <c r="F2262">
        <v>5.4139784043839893E-2</v>
      </c>
      <c r="G2262">
        <v>0.80881741986186984</v>
      </c>
      <c r="H2262">
        <v>0.91100000000000025</v>
      </c>
      <c r="I2262">
        <v>0</v>
      </c>
    </row>
    <row r="2263" spans="1:9" hidden="1">
      <c r="A2263">
        <v>2024</v>
      </c>
      <c r="B2263" t="s">
        <v>55</v>
      </c>
      <c r="C2263">
        <v>40</v>
      </c>
      <c r="D2263">
        <v>7.1112119577548927E-2</v>
      </c>
      <c r="E2263">
        <v>6.9418859379980713E-2</v>
      </c>
      <c r="F2263">
        <v>5.3536427003105062E-2</v>
      </c>
      <c r="G2263">
        <v>0.80593259403936535</v>
      </c>
      <c r="H2263">
        <v>0.91100000000000025</v>
      </c>
      <c r="I2263">
        <v>0.13303196262508951</v>
      </c>
    </row>
    <row r="2264" spans="1:9" hidden="1">
      <c r="A2264">
        <v>2024</v>
      </c>
      <c r="B2264" t="s">
        <v>52</v>
      </c>
      <c r="C2264">
        <v>41</v>
      </c>
      <c r="D2264">
        <v>0.18855135875060741</v>
      </c>
      <c r="E2264">
        <v>0.1176301087388619</v>
      </c>
      <c r="F2264">
        <v>0.11794355248872281</v>
      </c>
      <c r="G2264">
        <v>0.57587498002180781</v>
      </c>
      <c r="H2264">
        <v>0.78799999999999992</v>
      </c>
      <c r="I2264">
        <v>0</v>
      </c>
    </row>
    <row r="2265" spans="1:9" hidden="1">
      <c r="A2265">
        <v>2024</v>
      </c>
      <c r="B2265" t="s">
        <v>54</v>
      </c>
      <c r="C2265">
        <v>41</v>
      </c>
      <c r="D2265">
        <v>0.12665235586435949</v>
      </c>
      <c r="E2265">
        <v>0.10229391901362329</v>
      </c>
      <c r="F2265">
        <v>0.13337050036566811</v>
      </c>
      <c r="G2265">
        <v>0.63768322475634898</v>
      </c>
      <c r="H2265">
        <v>0.78799999999999992</v>
      </c>
      <c r="I2265">
        <v>0</v>
      </c>
    </row>
    <row r="2266" spans="1:9" hidden="1">
      <c r="A2266">
        <v>2024</v>
      </c>
      <c r="B2266" t="s">
        <v>55</v>
      </c>
      <c r="C2266">
        <v>41</v>
      </c>
      <c r="D2266">
        <v>0.16856438360002321</v>
      </c>
      <c r="E2266">
        <v>9.0969926743854665E-2</v>
      </c>
      <c r="F2266">
        <v>0.12807963481068541</v>
      </c>
      <c r="G2266">
        <v>0.61238605484543673</v>
      </c>
      <c r="H2266">
        <v>0.78799999999999992</v>
      </c>
      <c r="I2266">
        <v>4.8558640802914929E-2</v>
      </c>
    </row>
    <row r="2267" spans="1:9" hidden="1">
      <c r="A2267">
        <v>2024</v>
      </c>
      <c r="B2267" t="s">
        <v>52</v>
      </c>
      <c r="C2267">
        <v>42</v>
      </c>
      <c r="D2267">
        <v>0.1397649895640114</v>
      </c>
      <c r="E2267">
        <v>0.26703172378103862</v>
      </c>
      <c r="F2267">
        <v>0.1008397725020542</v>
      </c>
      <c r="G2267">
        <v>0.49236351415289581</v>
      </c>
      <c r="H2267">
        <v>0.80244186046511645</v>
      </c>
      <c r="I2267">
        <v>0</v>
      </c>
    </row>
    <row r="2268" spans="1:9" hidden="1">
      <c r="A2268">
        <v>2024</v>
      </c>
      <c r="B2268" t="s">
        <v>54</v>
      </c>
      <c r="C2268">
        <v>42</v>
      </c>
      <c r="D2268">
        <v>9.5278994176382956E-2</v>
      </c>
      <c r="E2268">
        <v>0.2356727336513175</v>
      </c>
      <c r="F2268">
        <v>0.1157264402221579</v>
      </c>
      <c r="G2268">
        <v>0.55332183195014151</v>
      </c>
      <c r="H2268">
        <v>0.80244186046511645</v>
      </c>
      <c r="I2268">
        <v>0</v>
      </c>
    </row>
    <row r="2269" spans="1:9" hidden="1">
      <c r="A2269">
        <v>2024</v>
      </c>
      <c r="B2269" t="s">
        <v>55</v>
      </c>
      <c r="C2269">
        <v>42</v>
      </c>
      <c r="D2269">
        <v>0.12954231739154809</v>
      </c>
      <c r="E2269">
        <v>0.21410130817463749</v>
      </c>
      <c r="F2269">
        <v>0.11353110065395371</v>
      </c>
      <c r="G2269">
        <v>0.54282527377986067</v>
      </c>
      <c r="H2269">
        <v>0.80244186046511645</v>
      </c>
      <c r="I2269">
        <v>5.2984022303206292E-2</v>
      </c>
    </row>
    <row r="2270" spans="1:9" hidden="1">
      <c r="A2270">
        <v>2024</v>
      </c>
      <c r="B2270" t="s">
        <v>52</v>
      </c>
      <c r="C2270">
        <v>44</v>
      </c>
      <c r="D2270">
        <v>0.1734534523062353</v>
      </c>
      <c r="E2270">
        <v>0.1835345702790534</v>
      </c>
      <c r="F2270">
        <v>0.10930684805243129</v>
      </c>
      <c r="G2270">
        <v>0.53370512936227998</v>
      </c>
      <c r="H2270">
        <v>0.91700000000000004</v>
      </c>
      <c r="I2270">
        <v>0</v>
      </c>
    </row>
    <row r="2271" spans="1:9" hidden="1">
      <c r="A2271">
        <v>2024</v>
      </c>
      <c r="B2271" t="s">
        <v>54</v>
      </c>
      <c r="C2271">
        <v>44</v>
      </c>
      <c r="D2271">
        <v>0.1176036336425746</v>
      </c>
      <c r="E2271">
        <v>0.16110290969513311</v>
      </c>
      <c r="F2271">
        <v>0.1247633804120576</v>
      </c>
      <c r="G2271">
        <v>0.5965300762502348</v>
      </c>
      <c r="H2271">
        <v>0.91700000000000004</v>
      </c>
      <c r="I2271">
        <v>0</v>
      </c>
    </row>
    <row r="2272" spans="1:9" hidden="1">
      <c r="A2272">
        <v>2024</v>
      </c>
      <c r="B2272" t="s">
        <v>55</v>
      </c>
      <c r="C2272">
        <v>44</v>
      </c>
      <c r="D2272">
        <v>0.15770888355924681</v>
      </c>
      <c r="E2272">
        <v>0.1443558155160983</v>
      </c>
      <c r="F2272">
        <v>0.1207230796951978</v>
      </c>
      <c r="G2272">
        <v>0.57721222122945715</v>
      </c>
      <c r="H2272">
        <v>0.91700000000000004</v>
      </c>
      <c r="I2272">
        <v>2.5495328493892459E-2</v>
      </c>
    </row>
    <row r="2273" spans="1:9" hidden="1">
      <c r="A2273">
        <v>2024</v>
      </c>
      <c r="B2273" t="s">
        <v>52</v>
      </c>
      <c r="C2273">
        <v>45</v>
      </c>
      <c r="D2273">
        <v>7.3693408679450734E-2</v>
      </c>
      <c r="E2273">
        <v>7.2970170081724323E-2</v>
      </c>
      <c r="F2273">
        <v>5.2237976602411848E-2</v>
      </c>
      <c r="G2273">
        <v>0.80109844463641311</v>
      </c>
      <c r="H2273">
        <v>0.93571428571428539</v>
      </c>
      <c r="I2273">
        <v>0</v>
      </c>
    </row>
    <row r="2274" spans="1:9" hidden="1">
      <c r="A2274">
        <v>2024</v>
      </c>
      <c r="B2274" t="s">
        <v>54</v>
      </c>
      <c r="C2274">
        <v>45</v>
      </c>
      <c r="D2274">
        <v>6.4391678097972332E-2</v>
      </c>
      <c r="E2274">
        <v>6.9877164226806565E-2</v>
      </c>
      <c r="F2274">
        <v>5.4619599639273833E-2</v>
      </c>
      <c r="G2274">
        <v>0.81111155803594726</v>
      </c>
      <c r="H2274">
        <v>0.93571428571428539</v>
      </c>
      <c r="I2274">
        <v>0</v>
      </c>
    </row>
    <row r="2275" spans="1:9" hidden="1">
      <c r="A2275">
        <v>2024</v>
      </c>
      <c r="B2275" t="s">
        <v>55</v>
      </c>
      <c r="C2275">
        <v>45</v>
      </c>
      <c r="D2275">
        <v>7.1469479428271462E-2</v>
      </c>
      <c r="E2275">
        <v>6.6604979836014183E-2</v>
      </c>
      <c r="F2275">
        <v>5.3961335475720573E-2</v>
      </c>
      <c r="G2275">
        <v>0.80796420525999413</v>
      </c>
      <c r="H2275">
        <v>0.93571428571428539</v>
      </c>
      <c r="I2275">
        <v>0.13391879892885741</v>
      </c>
    </row>
    <row r="2276" spans="1:9" hidden="1">
      <c r="A2276">
        <v>2024</v>
      </c>
      <c r="B2276" t="s">
        <v>52</v>
      </c>
      <c r="C2276">
        <v>46</v>
      </c>
      <c r="D2276">
        <v>0.17720916274751261</v>
      </c>
      <c r="E2276">
        <v>0.33822966258904402</v>
      </c>
      <c r="F2276">
        <v>8.2371490036622252E-2</v>
      </c>
      <c r="G2276">
        <v>0.40218968462682131</v>
      </c>
      <c r="H2276">
        <v>0.872</v>
      </c>
      <c r="I2276">
        <v>0</v>
      </c>
    </row>
    <row r="2277" spans="1:9" hidden="1">
      <c r="A2277">
        <v>2024</v>
      </c>
      <c r="B2277" t="s">
        <v>54</v>
      </c>
      <c r="C2277">
        <v>46</v>
      </c>
      <c r="D2277">
        <v>0.12507894853491991</v>
      </c>
      <c r="E2277">
        <v>0.30907042767192189</v>
      </c>
      <c r="F2277">
        <v>9.7876163967142951E-2</v>
      </c>
      <c r="G2277">
        <v>0.46797445982601499</v>
      </c>
      <c r="H2277">
        <v>0.872</v>
      </c>
      <c r="I2277">
        <v>0</v>
      </c>
    </row>
    <row r="2278" spans="1:9" hidden="1">
      <c r="A2278">
        <v>2024</v>
      </c>
      <c r="B2278" t="s">
        <v>55</v>
      </c>
      <c r="C2278">
        <v>46</v>
      </c>
      <c r="D2278">
        <v>0.16905179856453459</v>
      </c>
      <c r="E2278">
        <v>0.27911842794963843</v>
      </c>
      <c r="F2278">
        <v>9.5450953167798253E-2</v>
      </c>
      <c r="G2278">
        <v>0.45637882031802868</v>
      </c>
      <c r="H2278">
        <v>0.872</v>
      </c>
      <c r="I2278">
        <v>1.060430851696488E-2</v>
      </c>
    </row>
    <row r="2279" spans="1:9" hidden="1">
      <c r="A2279">
        <v>2024</v>
      </c>
      <c r="B2279" t="s">
        <v>52</v>
      </c>
      <c r="C2279">
        <v>47</v>
      </c>
      <c r="D2279">
        <v>0.20978587898073359</v>
      </c>
      <c r="E2279">
        <v>0.21304484639908641</v>
      </c>
      <c r="F2279">
        <v>9.8114119825719839E-2</v>
      </c>
      <c r="G2279">
        <v>0.47905515479446031</v>
      </c>
      <c r="H2279">
        <v>0.60799999999999998</v>
      </c>
      <c r="I2279">
        <v>0</v>
      </c>
    </row>
    <row r="2280" spans="1:9" hidden="1">
      <c r="A2280">
        <v>2024</v>
      </c>
      <c r="B2280" t="s">
        <v>54</v>
      </c>
      <c r="C2280">
        <v>47</v>
      </c>
      <c r="D2280">
        <v>0.14563382691290891</v>
      </c>
      <c r="E2280">
        <v>0.19147177166712209</v>
      </c>
      <c r="F2280">
        <v>0.1146619945231321</v>
      </c>
      <c r="G2280">
        <v>0.54823240689683694</v>
      </c>
      <c r="H2280">
        <v>0.60799999999999998</v>
      </c>
      <c r="I2280">
        <v>0</v>
      </c>
    </row>
    <row r="2281" spans="1:9" hidden="1">
      <c r="A2281">
        <v>2024</v>
      </c>
      <c r="B2281" t="s">
        <v>55</v>
      </c>
      <c r="C2281">
        <v>47</v>
      </c>
      <c r="D2281">
        <v>0.19369163914987081</v>
      </c>
      <c r="E2281">
        <v>0.17015662063654799</v>
      </c>
      <c r="F2281">
        <v>0.1100362700243093</v>
      </c>
      <c r="G2281">
        <v>0.52611547018927185</v>
      </c>
      <c r="H2281">
        <v>0.60799999999999998</v>
      </c>
      <c r="I2281">
        <v>3.071196141427265E-2</v>
      </c>
    </row>
    <row r="2282" spans="1:9" hidden="1">
      <c r="A2282">
        <v>2024</v>
      </c>
      <c r="B2282" t="s">
        <v>52</v>
      </c>
      <c r="C2282">
        <v>48</v>
      </c>
      <c r="D2282">
        <v>0.22486695889130709</v>
      </c>
      <c r="E2282">
        <v>0.24371717887758099</v>
      </c>
      <c r="F2282">
        <v>9.0336408878561827E-2</v>
      </c>
      <c r="G2282">
        <v>0.44107945335255</v>
      </c>
      <c r="H2282">
        <v>0.72499999999999998</v>
      </c>
      <c r="I2282">
        <v>0</v>
      </c>
    </row>
    <row r="2283" spans="1:9" hidden="1">
      <c r="A2283">
        <v>2024</v>
      </c>
      <c r="B2283" t="s">
        <v>54</v>
      </c>
      <c r="C2283">
        <v>48</v>
      </c>
      <c r="D2283">
        <v>0.15840207890497571</v>
      </c>
      <c r="E2283">
        <v>0.22226397936732739</v>
      </c>
      <c r="F2283">
        <v>0.1071272662467108</v>
      </c>
      <c r="G2283">
        <v>0.51220667548098608</v>
      </c>
      <c r="H2283">
        <v>0.72499999999999998</v>
      </c>
      <c r="I2283">
        <v>0</v>
      </c>
    </row>
    <row r="2284" spans="1:9" hidden="1">
      <c r="A2284">
        <v>2024</v>
      </c>
      <c r="B2284" t="s">
        <v>55</v>
      </c>
      <c r="C2284">
        <v>48</v>
      </c>
      <c r="D2284">
        <v>0.2101389417225758</v>
      </c>
      <c r="E2284">
        <v>0.19701996279161529</v>
      </c>
      <c r="F2284">
        <v>0.1025447526756465</v>
      </c>
      <c r="G2284">
        <v>0.49029634281016238</v>
      </c>
      <c r="H2284">
        <v>0.72499999999999998</v>
      </c>
      <c r="I2284">
        <v>8.7283649377389222E-2</v>
      </c>
    </row>
    <row r="2285" spans="1:9" hidden="1">
      <c r="A2285">
        <v>2024</v>
      </c>
      <c r="B2285" t="s">
        <v>52</v>
      </c>
      <c r="C2285">
        <v>49</v>
      </c>
      <c r="D2285">
        <v>0.24300920049999261</v>
      </c>
      <c r="E2285">
        <v>0.28391436949169457</v>
      </c>
      <c r="F2285">
        <v>8.0419176109303783E-2</v>
      </c>
      <c r="G2285">
        <v>0.39265725389900918</v>
      </c>
      <c r="H2285">
        <v>0.91200000000000003</v>
      </c>
      <c r="I2285">
        <v>0</v>
      </c>
    </row>
    <row r="2286" spans="1:9" hidden="1">
      <c r="A2286">
        <v>2024</v>
      </c>
      <c r="B2286" t="s">
        <v>54</v>
      </c>
      <c r="C2286">
        <v>49</v>
      </c>
      <c r="D2286">
        <v>0.17441782482153509</v>
      </c>
      <c r="E2286">
        <v>0.26381727842027691</v>
      </c>
      <c r="F2286">
        <v>9.7169448674476078E-2</v>
      </c>
      <c r="G2286">
        <v>0.46459544808371189</v>
      </c>
      <c r="H2286">
        <v>0.91200000000000003</v>
      </c>
      <c r="I2286">
        <v>0</v>
      </c>
    </row>
    <row r="2287" spans="1:9" hidden="1">
      <c r="A2287">
        <v>2024</v>
      </c>
      <c r="B2287" t="s">
        <v>55</v>
      </c>
      <c r="C2287">
        <v>49</v>
      </c>
      <c r="D2287">
        <v>0.23069957811549699</v>
      </c>
      <c r="E2287">
        <v>0.23316032576635851</v>
      </c>
      <c r="F2287">
        <v>9.2737082456944023E-2</v>
      </c>
      <c r="G2287">
        <v>0.44340301366120061</v>
      </c>
      <c r="H2287">
        <v>0.91200000000000003</v>
      </c>
      <c r="I2287">
        <v>5.704260038962515E-2</v>
      </c>
    </row>
    <row r="2288" spans="1:9" hidden="1">
      <c r="A2288">
        <v>2024</v>
      </c>
      <c r="B2288" t="s">
        <v>52</v>
      </c>
      <c r="C2288">
        <v>50</v>
      </c>
      <c r="D2288">
        <v>0.18263395811700639</v>
      </c>
      <c r="E2288">
        <v>0.25372445956771678</v>
      </c>
      <c r="F2288">
        <v>9.581452128135487E-2</v>
      </c>
      <c r="G2288">
        <v>0.46782706103392202</v>
      </c>
      <c r="H2288">
        <v>0.80244186046511645</v>
      </c>
      <c r="I2288">
        <v>0</v>
      </c>
    </row>
    <row r="2289" spans="1:9" hidden="1">
      <c r="A2289">
        <v>2024</v>
      </c>
      <c r="B2289" t="s">
        <v>54</v>
      </c>
      <c r="C2289">
        <v>50</v>
      </c>
      <c r="D2289">
        <v>0.12650980401148701</v>
      </c>
      <c r="E2289">
        <v>0.22753735237841011</v>
      </c>
      <c r="F2289">
        <v>0.1117315838805816</v>
      </c>
      <c r="G2289">
        <v>0.53422125972952117</v>
      </c>
      <c r="H2289">
        <v>0.80244186046511645</v>
      </c>
      <c r="I2289">
        <v>0</v>
      </c>
    </row>
    <row r="2290" spans="1:9" hidden="1">
      <c r="A2290">
        <v>2024</v>
      </c>
      <c r="B2290" t="s">
        <v>55</v>
      </c>
      <c r="C2290">
        <v>50</v>
      </c>
      <c r="D2290">
        <v>0.16989502901219131</v>
      </c>
      <c r="E2290">
        <v>0.2041759912764238</v>
      </c>
      <c r="F2290">
        <v>0.1082680214070284</v>
      </c>
      <c r="G2290">
        <v>0.51766095830435643</v>
      </c>
      <c r="H2290">
        <v>0.80244186046511645</v>
      </c>
      <c r="I2290">
        <v>2.9473633719482781E-2</v>
      </c>
    </row>
    <row r="2291" spans="1:9" hidden="1">
      <c r="A2291">
        <v>2024</v>
      </c>
      <c r="B2291" t="s">
        <v>52</v>
      </c>
      <c r="C2291">
        <v>51</v>
      </c>
      <c r="D2291">
        <v>0.16677597656991661</v>
      </c>
      <c r="E2291">
        <v>0.35356948616348949</v>
      </c>
      <c r="F2291">
        <v>8.1537401268101689E-2</v>
      </c>
      <c r="G2291">
        <v>0.3981171359984923</v>
      </c>
      <c r="H2291">
        <v>0.76</v>
      </c>
      <c r="I2291">
        <v>0</v>
      </c>
    </row>
    <row r="2292" spans="1:9" hidden="1">
      <c r="A2292">
        <v>2024</v>
      </c>
      <c r="B2292" t="s">
        <v>54</v>
      </c>
      <c r="C2292">
        <v>51</v>
      </c>
      <c r="D2292">
        <v>0.1176063105115326</v>
      </c>
      <c r="E2292">
        <v>0.32278966668113218</v>
      </c>
      <c r="F2292">
        <v>9.6795678558772691E-2</v>
      </c>
      <c r="G2292">
        <v>0.46280834424856238</v>
      </c>
      <c r="H2292">
        <v>0.76</v>
      </c>
      <c r="I2292">
        <v>0</v>
      </c>
    </row>
    <row r="2293" spans="1:9" hidden="1">
      <c r="A2293">
        <v>2024</v>
      </c>
      <c r="B2293" t="s">
        <v>55</v>
      </c>
      <c r="C2293">
        <v>51</v>
      </c>
      <c r="D2293">
        <v>0.1595586903070941</v>
      </c>
      <c r="E2293">
        <v>0.29262063200030952</v>
      </c>
      <c r="F2293">
        <v>9.4757492913945737E-2</v>
      </c>
      <c r="G2293">
        <v>0.45306318477865071</v>
      </c>
      <c r="H2293">
        <v>0.76</v>
      </c>
      <c r="I2293">
        <v>1.855953503519274E-2</v>
      </c>
    </row>
    <row r="2294" spans="1:9" hidden="1">
      <c r="A2294">
        <v>2024</v>
      </c>
      <c r="B2294" t="s">
        <v>52</v>
      </c>
      <c r="C2294">
        <v>53</v>
      </c>
      <c r="D2294">
        <v>0.1838101620060669</v>
      </c>
      <c r="E2294">
        <v>0.1539179605787038</v>
      </c>
      <c r="F2294">
        <v>0.1125808756550368</v>
      </c>
      <c r="G2294">
        <v>0.5496910017601927</v>
      </c>
      <c r="H2294">
        <v>0.91700000000000004</v>
      </c>
      <c r="I2294">
        <v>0</v>
      </c>
    </row>
    <row r="2295" spans="1:9" hidden="1">
      <c r="A2295">
        <v>2024</v>
      </c>
      <c r="B2295" t="s">
        <v>54</v>
      </c>
      <c r="C2295">
        <v>53</v>
      </c>
      <c r="D2295">
        <v>0.1242987380081155</v>
      </c>
      <c r="E2295">
        <v>0.13475168809352689</v>
      </c>
      <c r="F2295">
        <v>0.1281633331074491</v>
      </c>
      <c r="G2295">
        <v>0.61278624079090849</v>
      </c>
      <c r="H2295">
        <v>0.91700000000000004</v>
      </c>
      <c r="I2295">
        <v>0</v>
      </c>
    </row>
    <row r="2296" spans="1:9" hidden="1">
      <c r="A2296">
        <v>2024</v>
      </c>
      <c r="B2296" t="s">
        <v>55</v>
      </c>
      <c r="C2296">
        <v>53</v>
      </c>
      <c r="D2296">
        <v>0.1659592729192268</v>
      </c>
      <c r="E2296">
        <v>0.1202166169108682</v>
      </c>
      <c r="F2296">
        <v>0.12347139459234489</v>
      </c>
      <c r="G2296">
        <v>0.59035271557756008</v>
      </c>
      <c r="H2296">
        <v>0.91700000000000004</v>
      </c>
      <c r="I2296">
        <v>0.1270136064265176</v>
      </c>
    </row>
    <row r="2297" spans="1:9" hidden="1">
      <c r="A2297">
        <v>2024</v>
      </c>
      <c r="B2297" t="s">
        <v>52</v>
      </c>
      <c r="C2297">
        <v>54</v>
      </c>
      <c r="D2297">
        <v>0.2406301516101117</v>
      </c>
      <c r="E2297">
        <v>0.27260817826998762</v>
      </c>
      <c r="F2297">
        <v>8.2745556509638968E-2</v>
      </c>
      <c r="G2297">
        <v>0.40401611361026168</v>
      </c>
      <c r="H2297">
        <v>0.77599999999999991</v>
      </c>
      <c r="I2297">
        <v>0</v>
      </c>
    </row>
    <row r="2298" spans="1:9" hidden="1">
      <c r="A2298">
        <v>2024</v>
      </c>
      <c r="B2298" t="s">
        <v>54</v>
      </c>
      <c r="C2298">
        <v>54</v>
      </c>
      <c r="D2298">
        <v>0.17201578246094351</v>
      </c>
      <c r="E2298">
        <v>0.25229279255194409</v>
      </c>
      <c r="F2298">
        <v>9.9578344420300169E-2</v>
      </c>
      <c r="G2298">
        <v>0.47611308056681217</v>
      </c>
      <c r="H2298">
        <v>0.77599999999999991</v>
      </c>
      <c r="I2298">
        <v>0</v>
      </c>
    </row>
    <row r="2299" spans="1:9" hidden="1">
      <c r="A2299">
        <v>2024</v>
      </c>
      <c r="B2299" t="s">
        <v>55</v>
      </c>
      <c r="C2299">
        <v>54</v>
      </c>
      <c r="D2299">
        <v>0.2275386256240097</v>
      </c>
      <c r="E2299">
        <v>0.22299091137815261</v>
      </c>
      <c r="F2299">
        <v>9.5042859140042527E-2</v>
      </c>
      <c r="G2299">
        <v>0.45442760385779513</v>
      </c>
      <c r="H2299">
        <v>0.77599999999999991</v>
      </c>
      <c r="I2299">
        <v>1.89707337227666E-2</v>
      </c>
    </row>
    <row r="2300" spans="1:9" hidden="1">
      <c r="A2300">
        <v>2024</v>
      </c>
      <c r="B2300" t="s">
        <v>52</v>
      </c>
      <c r="C2300">
        <v>55</v>
      </c>
      <c r="D2300">
        <v>0.1910716780780628</v>
      </c>
      <c r="E2300">
        <v>0.19190914947235399</v>
      </c>
      <c r="F2300">
        <v>0.1048882809299292</v>
      </c>
      <c r="G2300">
        <v>0.51213089151965396</v>
      </c>
      <c r="H2300">
        <v>0.83499999999999996</v>
      </c>
      <c r="I2300">
        <v>0</v>
      </c>
    </row>
    <row r="2301" spans="1:9" hidden="1">
      <c r="A2301">
        <v>2024</v>
      </c>
      <c r="B2301" t="s">
        <v>54</v>
      </c>
      <c r="C2301">
        <v>55</v>
      </c>
      <c r="D2301">
        <v>0.13083919292197699</v>
      </c>
      <c r="E2301">
        <v>0.1701315787549407</v>
      </c>
      <c r="F2301">
        <v>0.1209122982149175</v>
      </c>
      <c r="G2301">
        <v>0.57811693010816478</v>
      </c>
      <c r="H2301">
        <v>0.83499999999999996</v>
      </c>
      <c r="I2301">
        <v>0</v>
      </c>
    </row>
    <row r="2302" spans="1:9" hidden="1">
      <c r="A2302">
        <v>2024</v>
      </c>
      <c r="B2302" t="s">
        <v>55</v>
      </c>
      <c r="C2302">
        <v>55</v>
      </c>
      <c r="D2302">
        <v>0.17470748949855511</v>
      </c>
      <c r="E2302">
        <v>0.15179381706742601</v>
      </c>
      <c r="F2302">
        <v>0.1164962373078533</v>
      </c>
      <c r="G2302">
        <v>0.5570024561261655</v>
      </c>
      <c r="H2302">
        <v>0.83499999999999996</v>
      </c>
      <c r="I2302">
        <v>2.881122077149768E-2</v>
      </c>
    </row>
    <row r="2303" spans="1:9" hidden="1">
      <c r="A2303">
        <v>2024</v>
      </c>
      <c r="B2303" t="s">
        <v>52</v>
      </c>
      <c r="C2303">
        <v>56</v>
      </c>
      <c r="D2303">
        <v>0.18808140388557881</v>
      </c>
      <c r="E2303">
        <v>0.1688664180626715</v>
      </c>
      <c r="F2303">
        <v>0.10931368183637109</v>
      </c>
      <c r="G2303">
        <v>0.5337384962153785</v>
      </c>
      <c r="H2303">
        <v>0.9</v>
      </c>
      <c r="I2303">
        <v>0</v>
      </c>
    </row>
    <row r="2304" spans="1:9" hidden="1">
      <c r="A2304">
        <v>2024</v>
      </c>
      <c r="B2304" t="s">
        <v>54</v>
      </c>
      <c r="C2304">
        <v>56</v>
      </c>
      <c r="D2304">
        <v>0.1278940451204621</v>
      </c>
      <c r="E2304">
        <v>0.14866045921151211</v>
      </c>
      <c r="F2304">
        <v>0.12513562233197789</v>
      </c>
      <c r="G2304">
        <v>0.59830987333604801</v>
      </c>
      <c r="H2304">
        <v>0.9</v>
      </c>
      <c r="I2304">
        <v>0</v>
      </c>
    </row>
    <row r="2305" spans="1:9" hidden="1">
      <c r="A2305">
        <v>2024</v>
      </c>
      <c r="B2305" t="s">
        <v>55</v>
      </c>
      <c r="C2305">
        <v>56</v>
      </c>
      <c r="D2305">
        <v>0.17070061413702031</v>
      </c>
      <c r="E2305">
        <v>0.1325792974305712</v>
      </c>
      <c r="F2305">
        <v>0.1205128822824094</v>
      </c>
      <c r="G2305">
        <v>0.57620720614999899</v>
      </c>
      <c r="H2305">
        <v>0.9</v>
      </c>
      <c r="I2305">
        <v>1.5300078027642159E-2</v>
      </c>
    </row>
    <row r="2306" spans="1:9" hidden="1">
      <c r="A2306">
        <v>2025</v>
      </c>
      <c r="B2306" t="s">
        <v>52</v>
      </c>
      <c r="C2306">
        <v>4013</v>
      </c>
      <c r="D2306">
        <v>4.9999999999999989E-2</v>
      </c>
      <c r="E2306">
        <v>4.7499999999999987E-2</v>
      </c>
      <c r="F2306">
        <v>4.5125000000000019E-2</v>
      </c>
      <c r="G2306">
        <v>0.85737499999999989</v>
      </c>
      <c r="H2306">
        <v>0.95000000000000029</v>
      </c>
      <c r="I2306">
        <v>0</v>
      </c>
    </row>
    <row r="2307" spans="1:9" hidden="1">
      <c r="A2307">
        <v>2025</v>
      </c>
      <c r="B2307" t="s">
        <v>54</v>
      </c>
      <c r="C2307">
        <v>4013</v>
      </c>
      <c r="D2307">
        <v>5.0000000000000017E-2</v>
      </c>
      <c r="E2307">
        <v>4.7499999999999952E-2</v>
      </c>
      <c r="F2307">
        <v>4.5124999999999978E-2</v>
      </c>
      <c r="G2307">
        <v>0.857375</v>
      </c>
      <c r="H2307">
        <v>0.95000000000000029</v>
      </c>
      <c r="I2307">
        <v>0</v>
      </c>
    </row>
    <row r="2308" spans="1:9" hidden="1">
      <c r="A2308">
        <v>2025</v>
      </c>
      <c r="B2308" t="s">
        <v>55</v>
      </c>
      <c r="C2308">
        <v>4013</v>
      </c>
      <c r="D2308">
        <v>5.0000000000000037E-2</v>
      </c>
      <c r="E2308">
        <v>4.7500000000000007E-2</v>
      </c>
      <c r="F2308">
        <v>4.5125000000000012E-2</v>
      </c>
      <c r="G2308">
        <v>0.85737500000000011</v>
      </c>
      <c r="H2308">
        <v>0.95000000000000029</v>
      </c>
      <c r="I2308">
        <v>0.15</v>
      </c>
    </row>
    <row r="2309" spans="1:9" hidden="1">
      <c r="A2309">
        <v>2025</v>
      </c>
      <c r="B2309" t="s">
        <v>52</v>
      </c>
      <c r="C2309">
        <v>6001</v>
      </c>
      <c r="D2309">
        <v>4.9999999999999989E-2</v>
      </c>
      <c r="E2309">
        <v>4.7500000000000042E-2</v>
      </c>
      <c r="F2309">
        <v>4.5124999999999998E-2</v>
      </c>
      <c r="G2309">
        <v>0.85737500000000022</v>
      </c>
      <c r="H2309">
        <v>0.94999999999999984</v>
      </c>
      <c r="I2309">
        <v>0</v>
      </c>
    </row>
    <row r="2310" spans="1:9" hidden="1">
      <c r="A2310">
        <v>2025</v>
      </c>
      <c r="B2310" t="s">
        <v>54</v>
      </c>
      <c r="C2310">
        <v>6001</v>
      </c>
      <c r="D2310">
        <v>5.0000000000000017E-2</v>
      </c>
      <c r="E2310">
        <v>4.7500000000000042E-2</v>
      </c>
      <c r="F2310">
        <v>4.5124999999999971E-2</v>
      </c>
      <c r="G2310">
        <v>0.85737500000000022</v>
      </c>
      <c r="H2310">
        <v>0.94999999999999984</v>
      </c>
      <c r="I2310">
        <v>0</v>
      </c>
    </row>
    <row r="2311" spans="1:9" hidden="1">
      <c r="A2311">
        <v>2025</v>
      </c>
      <c r="B2311" t="s">
        <v>55</v>
      </c>
      <c r="C2311">
        <v>6001</v>
      </c>
      <c r="D2311">
        <v>0.05</v>
      </c>
      <c r="E2311">
        <v>4.7500000000000007E-2</v>
      </c>
      <c r="F2311">
        <v>4.5125000000000012E-2</v>
      </c>
      <c r="G2311">
        <v>0.85737499999999967</v>
      </c>
      <c r="H2311">
        <v>0.94999999999999984</v>
      </c>
      <c r="I2311">
        <v>0.15</v>
      </c>
    </row>
    <row r="2312" spans="1:9" hidden="1">
      <c r="A2312">
        <v>2025</v>
      </c>
      <c r="B2312" t="s">
        <v>52</v>
      </c>
      <c r="C2312">
        <v>6037</v>
      </c>
      <c r="D2312">
        <v>4.9999999999999982E-2</v>
      </c>
      <c r="E2312">
        <v>4.7499999999999987E-2</v>
      </c>
      <c r="F2312">
        <v>4.5125000000000012E-2</v>
      </c>
      <c r="G2312">
        <v>0.857375</v>
      </c>
      <c r="H2312">
        <v>0.94999999999999973</v>
      </c>
      <c r="I2312">
        <v>0</v>
      </c>
    </row>
    <row r="2313" spans="1:9" hidden="1">
      <c r="A2313">
        <v>2025</v>
      </c>
      <c r="B2313" t="s">
        <v>54</v>
      </c>
      <c r="C2313">
        <v>6037</v>
      </c>
      <c r="D2313">
        <v>0.05</v>
      </c>
      <c r="E2313">
        <v>4.7500000000000007E-2</v>
      </c>
      <c r="F2313">
        <v>4.5125000000000033E-2</v>
      </c>
      <c r="G2313">
        <v>0.85737499999999989</v>
      </c>
      <c r="H2313">
        <v>0.94999999999999973</v>
      </c>
      <c r="I2313">
        <v>0</v>
      </c>
    </row>
    <row r="2314" spans="1:9" hidden="1">
      <c r="A2314">
        <v>2025</v>
      </c>
      <c r="B2314" t="s">
        <v>55</v>
      </c>
      <c r="C2314">
        <v>6037</v>
      </c>
      <c r="D2314">
        <v>4.9999999999999982E-2</v>
      </c>
      <c r="E2314">
        <v>4.7500000000000007E-2</v>
      </c>
      <c r="F2314">
        <v>4.5125000000000012E-2</v>
      </c>
      <c r="G2314">
        <v>0.85737499999999978</v>
      </c>
      <c r="H2314">
        <v>0.94999999999999973</v>
      </c>
      <c r="I2314">
        <v>0.15</v>
      </c>
    </row>
    <row r="2315" spans="1:9" hidden="1">
      <c r="A2315">
        <v>2025</v>
      </c>
      <c r="B2315" t="s">
        <v>52</v>
      </c>
      <c r="C2315">
        <v>6059</v>
      </c>
      <c r="D2315">
        <v>4.9999999999999961E-2</v>
      </c>
      <c r="E2315">
        <v>4.7499999999999917E-2</v>
      </c>
      <c r="F2315">
        <v>4.5125000000000019E-2</v>
      </c>
      <c r="G2315">
        <v>0.85737499999999978</v>
      </c>
      <c r="H2315">
        <v>0.94999999999999962</v>
      </c>
      <c r="I2315">
        <v>0</v>
      </c>
    </row>
    <row r="2316" spans="1:9" hidden="1">
      <c r="A2316">
        <v>2025</v>
      </c>
      <c r="B2316" t="s">
        <v>54</v>
      </c>
      <c r="C2316">
        <v>6059</v>
      </c>
      <c r="D2316">
        <v>5.0000000000000017E-2</v>
      </c>
      <c r="E2316">
        <v>4.7500000000000063E-2</v>
      </c>
      <c r="F2316">
        <v>4.5124999999999971E-2</v>
      </c>
      <c r="G2316">
        <v>0.857375</v>
      </c>
      <c r="H2316">
        <v>0.94999999999999962</v>
      </c>
      <c r="I2316">
        <v>0</v>
      </c>
    </row>
    <row r="2317" spans="1:9" hidden="1">
      <c r="A2317">
        <v>2025</v>
      </c>
      <c r="B2317" t="s">
        <v>55</v>
      </c>
      <c r="C2317">
        <v>6059</v>
      </c>
      <c r="D2317">
        <v>4.9999999999999989E-2</v>
      </c>
      <c r="E2317">
        <v>4.7500000000000007E-2</v>
      </c>
      <c r="F2317">
        <v>4.5124999999999971E-2</v>
      </c>
      <c r="G2317">
        <v>0.85737500000000022</v>
      </c>
      <c r="H2317">
        <v>0.94999999999999962</v>
      </c>
      <c r="I2317">
        <v>0.15</v>
      </c>
    </row>
    <row r="2318" spans="1:9" hidden="1">
      <c r="A2318">
        <v>2025</v>
      </c>
      <c r="B2318" t="s">
        <v>52</v>
      </c>
      <c r="C2318">
        <v>6065</v>
      </c>
      <c r="D2318">
        <v>5.0000000000000017E-2</v>
      </c>
      <c r="E2318">
        <v>4.7500000000000063E-2</v>
      </c>
      <c r="F2318">
        <v>4.5124999999999998E-2</v>
      </c>
      <c r="G2318">
        <v>0.85737499999999978</v>
      </c>
      <c r="H2318">
        <v>0.94999999999999962</v>
      </c>
      <c r="I2318">
        <v>0</v>
      </c>
    </row>
    <row r="2319" spans="1:9" hidden="1">
      <c r="A2319">
        <v>2025</v>
      </c>
      <c r="B2319" t="s">
        <v>54</v>
      </c>
      <c r="C2319">
        <v>6065</v>
      </c>
      <c r="D2319">
        <v>5.0000000000000017E-2</v>
      </c>
      <c r="E2319">
        <v>4.7500000000000042E-2</v>
      </c>
      <c r="F2319">
        <v>4.5125000000000012E-2</v>
      </c>
      <c r="G2319">
        <v>0.85737499999999978</v>
      </c>
      <c r="H2319">
        <v>0.94999999999999962</v>
      </c>
      <c r="I2319">
        <v>0</v>
      </c>
    </row>
    <row r="2320" spans="1:9" hidden="1">
      <c r="A2320">
        <v>2025</v>
      </c>
      <c r="B2320" t="s">
        <v>55</v>
      </c>
      <c r="C2320">
        <v>6065</v>
      </c>
      <c r="D2320">
        <v>4.9999999999999961E-2</v>
      </c>
      <c r="E2320">
        <v>4.7499999999999987E-2</v>
      </c>
      <c r="F2320">
        <v>4.5124999999999992E-2</v>
      </c>
      <c r="G2320">
        <v>0.857375</v>
      </c>
      <c r="H2320">
        <v>0.94999999999999962</v>
      </c>
      <c r="I2320">
        <v>0.15</v>
      </c>
    </row>
    <row r="2321" spans="1:9" hidden="1">
      <c r="A2321">
        <v>2025</v>
      </c>
      <c r="B2321" t="s">
        <v>52</v>
      </c>
      <c r="C2321">
        <v>6067</v>
      </c>
      <c r="D2321">
        <v>4.9999999999999961E-2</v>
      </c>
      <c r="E2321">
        <v>4.7500000000000007E-2</v>
      </c>
      <c r="F2321">
        <v>4.5124999999999998E-2</v>
      </c>
      <c r="G2321">
        <v>0.85737499999999989</v>
      </c>
      <c r="H2321">
        <v>0.95000000000000018</v>
      </c>
      <c r="I2321">
        <v>0</v>
      </c>
    </row>
    <row r="2322" spans="1:9" hidden="1">
      <c r="A2322">
        <v>2025</v>
      </c>
      <c r="B2322" t="s">
        <v>54</v>
      </c>
      <c r="C2322">
        <v>6067</v>
      </c>
      <c r="D2322">
        <v>4.9999999999999989E-2</v>
      </c>
      <c r="E2322">
        <v>4.7499999999999987E-2</v>
      </c>
      <c r="F2322">
        <v>4.5124999999999978E-2</v>
      </c>
      <c r="G2322">
        <v>0.85737500000000033</v>
      </c>
      <c r="H2322">
        <v>0.95000000000000018</v>
      </c>
      <c r="I2322">
        <v>0</v>
      </c>
    </row>
    <row r="2323" spans="1:9" hidden="1">
      <c r="A2323">
        <v>2025</v>
      </c>
      <c r="B2323" t="s">
        <v>55</v>
      </c>
      <c r="C2323">
        <v>6067</v>
      </c>
      <c r="D2323">
        <v>4.9999999999999989E-2</v>
      </c>
      <c r="E2323">
        <v>4.7500000000000028E-2</v>
      </c>
      <c r="F2323">
        <v>4.5124999999999998E-2</v>
      </c>
      <c r="G2323">
        <v>0.85737499999999967</v>
      </c>
      <c r="H2323">
        <v>0.95000000000000018</v>
      </c>
      <c r="I2323">
        <v>0.15</v>
      </c>
    </row>
    <row r="2324" spans="1:9" hidden="1">
      <c r="A2324">
        <v>2025</v>
      </c>
      <c r="B2324" t="s">
        <v>52</v>
      </c>
      <c r="C2324">
        <v>6071</v>
      </c>
      <c r="D2324">
        <v>5.0000000000000058E-2</v>
      </c>
      <c r="E2324">
        <v>4.7500000000000007E-2</v>
      </c>
      <c r="F2324">
        <v>4.5125000000000012E-2</v>
      </c>
      <c r="G2324">
        <v>0.857375</v>
      </c>
      <c r="H2324">
        <v>0.95000000000000018</v>
      </c>
      <c r="I2324">
        <v>0</v>
      </c>
    </row>
    <row r="2325" spans="1:9" hidden="1">
      <c r="A2325">
        <v>2025</v>
      </c>
      <c r="B2325" t="s">
        <v>54</v>
      </c>
      <c r="C2325">
        <v>6071</v>
      </c>
      <c r="D2325">
        <v>5.0000000000000017E-2</v>
      </c>
      <c r="E2325">
        <v>4.7499999999999987E-2</v>
      </c>
      <c r="F2325">
        <v>4.5125000000000033E-2</v>
      </c>
      <c r="G2325">
        <v>0.85737499999999967</v>
      </c>
      <c r="H2325">
        <v>0.95000000000000018</v>
      </c>
      <c r="I2325">
        <v>0</v>
      </c>
    </row>
    <row r="2326" spans="1:9" hidden="1">
      <c r="A2326">
        <v>2025</v>
      </c>
      <c r="B2326" t="s">
        <v>55</v>
      </c>
      <c r="C2326">
        <v>6071</v>
      </c>
      <c r="D2326">
        <v>4.9999999999999947E-2</v>
      </c>
      <c r="E2326">
        <v>4.7499999999999973E-2</v>
      </c>
      <c r="F2326">
        <v>4.5124999999999978E-2</v>
      </c>
      <c r="G2326">
        <v>0.85737499999999967</v>
      </c>
      <c r="H2326">
        <v>0.95000000000000018</v>
      </c>
      <c r="I2326">
        <v>0.15</v>
      </c>
    </row>
    <row r="2327" spans="1:9" hidden="1">
      <c r="A2327">
        <v>2025</v>
      </c>
      <c r="B2327" t="s">
        <v>52</v>
      </c>
      <c r="C2327">
        <v>6073</v>
      </c>
      <c r="D2327">
        <v>4.9999999999999961E-2</v>
      </c>
      <c r="E2327">
        <v>4.7500000000000063E-2</v>
      </c>
      <c r="F2327">
        <v>4.5125000000000019E-2</v>
      </c>
      <c r="G2327">
        <v>0.857375</v>
      </c>
      <c r="H2327">
        <v>0.95000000000000029</v>
      </c>
      <c r="I2327">
        <v>0</v>
      </c>
    </row>
    <row r="2328" spans="1:9" hidden="1">
      <c r="A2328">
        <v>2025</v>
      </c>
      <c r="B2328" t="s">
        <v>54</v>
      </c>
      <c r="C2328">
        <v>6073</v>
      </c>
      <c r="D2328">
        <v>5.0000000000000031E-2</v>
      </c>
      <c r="E2328">
        <v>4.7500000000000007E-2</v>
      </c>
      <c r="F2328">
        <v>4.5124999999999971E-2</v>
      </c>
      <c r="G2328">
        <v>0.85737499999999978</v>
      </c>
      <c r="H2328">
        <v>0.95000000000000029</v>
      </c>
      <c r="I2328">
        <v>0</v>
      </c>
    </row>
    <row r="2329" spans="1:9" hidden="1">
      <c r="A2329">
        <v>2025</v>
      </c>
      <c r="B2329" t="s">
        <v>55</v>
      </c>
      <c r="C2329">
        <v>6073</v>
      </c>
      <c r="D2329">
        <v>5.0000000000000031E-2</v>
      </c>
      <c r="E2329">
        <v>4.7499999999999987E-2</v>
      </c>
      <c r="F2329">
        <v>4.5125000000000019E-2</v>
      </c>
      <c r="G2329">
        <v>0.85737499999999967</v>
      </c>
      <c r="H2329">
        <v>0.95000000000000029</v>
      </c>
      <c r="I2329">
        <v>0.15</v>
      </c>
    </row>
    <row r="2330" spans="1:9" hidden="1">
      <c r="A2330">
        <v>2025</v>
      </c>
      <c r="B2330" t="s">
        <v>52</v>
      </c>
      <c r="C2330">
        <v>12011</v>
      </c>
      <c r="D2330">
        <v>4.9999999999999989E-2</v>
      </c>
      <c r="E2330">
        <v>4.7499999999999973E-2</v>
      </c>
      <c r="F2330">
        <v>4.5125000000000033E-2</v>
      </c>
      <c r="G2330">
        <v>0.85737499999999967</v>
      </c>
      <c r="H2330">
        <v>0.95</v>
      </c>
      <c r="I2330">
        <v>0</v>
      </c>
    </row>
    <row r="2331" spans="1:9" hidden="1">
      <c r="A2331">
        <v>2025</v>
      </c>
      <c r="B2331" t="s">
        <v>54</v>
      </c>
      <c r="C2331">
        <v>12011</v>
      </c>
      <c r="D2331">
        <v>5.0000000000000017E-2</v>
      </c>
      <c r="E2331">
        <v>4.7499999999999987E-2</v>
      </c>
      <c r="F2331">
        <v>4.5125000000000012E-2</v>
      </c>
      <c r="G2331">
        <v>0.857375</v>
      </c>
      <c r="H2331">
        <v>0.95</v>
      </c>
      <c r="I2331">
        <v>0</v>
      </c>
    </row>
    <row r="2332" spans="1:9" hidden="1">
      <c r="A2332">
        <v>2025</v>
      </c>
      <c r="B2332" t="s">
        <v>55</v>
      </c>
      <c r="C2332">
        <v>12011</v>
      </c>
      <c r="D2332">
        <v>4.9999999999999989E-2</v>
      </c>
      <c r="E2332">
        <v>4.7499999999999959E-2</v>
      </c>
      <c r="F2332">
        <v>4.5124999999999971E-2</v>
      </c>
      <c r="G2332">
        <v>0.85737499999999978</v>
      </c>
      <c r="H2332">
        <v>0.95</v>
      </c>
      <c r="I2332">
        <v>0.15</v>
      </c>
    </row>
    <row r="2333" spans="1:9" hidden="1">
      <c r="A2333">
        <v>2025</v>
      </c>
      <c r="B2333" t="s">
        <v>52</v>
      </c>
      <c r="C2333">
        <v>12031</v>
      </c>
      <c r="D2333">
        <v>5.0000000000000037E-2</v>
      </c>
      <c r="E2333">
        <v>4.749999999999998E-2</v>
      </c>
      <c r="F2333">
        <v>4.5124999999999998E-2</v>
      </c>
      <c r="G2333">
        <v>0.85737499999999978</v>
      </c>
      <c r="H2333">
        <v>0.94999999999999973</v>
      </c>
      <c r="I2333">
        <v>0</v>
      </c>
    </row>
    <row r="2334" spans="1:9" hidden="1">
      <c r="A2334">
        <v>2025</v>
      </c>
      <c r="B2334" t="s">
        <v>54</v>
      </c>
      <c r="C2334">
        <v>12031</v>
      </c>
      <c r="D2334">
        <v>4.9999999999999989E-2</v>
      </c>
      <c r="E2334">
        <v>4.7500000000000042E-2</v>
      </c>
      <c r="F2334">
        <v>4.5125000000000012E-2</v>
      </c>
      <c r="G2334">
        <v>0.85737500000000022</v>
      </c>
      <c r="H2334">
        <v>0.94999999999999973</v>
      </c>
      <c r="I2334">
        <v>0</v>
      </c>
    </row>
    <row r="2335" spans="1:9" hidden="1">
      <c r="A2335">
        <v>2025</v>
      </c>
      <c r="B2335" t="s">
        <v>55</v>
      </c>
      <c r="C2335">
        <v>12031</v>
      </c>
      <c r="D2335">
        <v>5.0000000000000017E-2</v>
      </c>
      <c r="E2335">
        <v>4.7499999999999987E-2</v>
      </c>
      <c r="F2335">
        <v>4.5124999999999978E-2</v>
      </c>
      <c r="G2335">
        <v>0.85737499999999978</v>
      </c>
      <c r="H2335">
        <v>0.94999999999999973</v>
      </c>
      <c r="I2335">
        <v>0.15</v>
      </c>
    </row>
    <row r="2336" spans="1:9" hidden="1">
      <c r="A2336">
        <v>2025</v>
      </c>
      <c r="B2336" t="s">
        <v>52</v>
      </c>
      <c r="C2336">
        <v>12057</v>
      </c>
      <c r="D2336">
        <v>5.0000000000000037E-2</v>
      </c>
      <c r="E2336">
        <v>4.7499999999999938E-2</v>
      </c>
      <c r="F2336">
        <v>4.5124999999999978E-2</v>
      </c>
      <c r="G2336">
        <v>0.85737499999999978</v>
      </c>
      <c r="H2336">
        <v>0.94999999999999984</v>
      </c>
      <c r="I2336">
        <v>0</v>
      </c>
    </row>
    <row r="2337" spans="1:9" hidden="1">
      <c r="A2337">
        <v>2025</v>
      </c>
      <c r="B2337" t="s">
        <v>54</v>
      </c>
      <c r="C2337">
        <v>12057</v>
      </c>
      <c r="D2337">
        <v>0.05</v>
      </c>
      <c r="E2337">
        <v>4.7499999999999973E-2</v>
      </c>
      <c r="F2337">
        <v>4.5125000000000033E-2</v>
      </c>
      <c r="G2337">
        <v>0.85737500000000022</v>
      </c>
      <c r="H2337">
        <v>0.94999999999999984</v>
      </c>
      <c r="I2337">
        <v>0</v>
      </c>
    </row>
    <row r="2338" spans="1:9" hidden="1">
      <c r="A2338">
        <v>2025</v>
      </c>
      <c r="B2338" t="s">
        <v>55</v>
      </c>
      <c r="C2338">
        <v>12057</v>
      </c>
      <c r="D2338">
        <v>4.9999999999999968E-2</v>
      </c>
      <c r="E2338">
        <v>4.7499999999999973E-2</v>
      </c>
      <c r="F2338">
        <v>4.5124999999999978E-2</v>
      </c>
      <c r="G2338">
        <v>0.85737500000000022</v>
      </c>
      <c r="H2338">
        <v>0.94999999999999984</v>
      </c>
      <c r="I2338">
        <v>0.15</v>
      </c>
    </row>
    <row r="2339" spans="1:9" hidden="1">
      <c r="A2339">
        <v>2025</v>
      </c>
      <c r="B2339" t="s">
        <v>52</v>
      </c>
      <c r="C2339">
        <v>12086</v>
      </c>
      <c r="D2339">
        <v>5.0000000000000017E-2</v>
      </c>
      <c r="E2339">
        <v>4.7500000000000028E-2</v>
      </c>
      <c r="F2339">
        <v>4.5125000000000019E-2</v>
      </c>
      <c r="G2339">
        <v>0.85737499999999978</v>
      </c>
      <c r="H2339">
        <v>0.95000000000000029</v>
      </c>
      <c r="I2339">
        <v>0</v>
      </c>
    </row>
    <row r="2340" spans="1:9" hidden="1">
      <c r="A2340">
        <v>2025</v>
      </c>
      <c r="B2340" t="s">
        <v>54</v>
      </c>
      <c r="C2340">
        <v>12086</v>
      </c>
      <c r="D2340">
        <v>0.05</v>
      </c>
      <c r="E2340">
        <v>4.7499999999999938E-2</v>
      </c>
      <c r="F2340">
        <v>4.5124999999999971E-2</v>
      </c>
      <c r="G2340">
        <v>0.85737499999999978</v>
      </c>
      <c r="H2340">
        <v>0.95000000000000029</v>
      </c>
      <c r="I2340">
        <v>0</v>
      </c>
    </row>
    <row r="2341" spans="1:9" hidden="1">
      <c r="A2341">
        <v>2025</v>
      </c>
      <c r="B2341" t="s">
        <v>55</v>
      </c>
      <c r="C2341">
        <v>12086</v>
      </c>
      <c r="D2341">
        <v>4.9999999999999989E-2</v>
      </c>
      <c r="E2341">
        <v>4.7500000000000007E-2</v>
      </c>
      <c r="F2341">
        <v>4.5125000000000033E-2</v>
      </c>
      <c r="G2341">
        <v>0.85737500000000022</v>
      </c>
      <c r="H2341">
        <v>0.95000000000000029</v>
      </c>
      <c r="I2341">
        <v>0.15</v>
      </c>
    </row>
    <row r="2342" spans="1:9" hidden="1">
      <c r="A2342">
        <v>2025</v>
      </c>
      <c r="B2342" t="s">
        <v>52</v>
      </c>
      <c r="C2342">
        <v>12095</v>
      </c>
      <c r="D2342">
        <v>5.0000000000000017E-2</v>
      </c>
      <c r="E2342">
        <v>4.7500000000000042E-2</v>
      </c>
      <c r="F2342">
        <v>4.5124999999999998E-2</v>
      </c>
      <c r="G2342">
        <v>0.857375</v>
      </c>
      <c r="H2342">
        <v>0.95000000000000018</v>
      </c>
      <c r="I2342">
        <v>0</v>
      </c>
    </row>
    <row r="2343" spans="1:9" hidden="1">
      <c r="A2343">
        <v>2025</v>
      </c>
      <c r="B2343" t="s">
        <v>54</v>
      </c>
      <c r="C2343">
        <v>12095</v>
      </c>
      <c r="D2343">
        <v>5.0000000000000031E-2</v>
      </c>
      <c r="E2343">
        <v>4.749999999999998E-2</v>
      </c>
      <c r="F2343">
        <v>4.5124999999999978E-2</v>
      </c>
      <c r="G2343">
        <v>0.85737499999999978</v>
      </c>
      <c r="H2343">
        <v>0.95000000000000018</v>
      </c>
      <c r="I2343">
        <v>0</v>
      </c>
    </row>
    <row r="2344" spans="1:9" hidden="1">
      <c r="A2344">
        <v>2025</v>
      </c>
      <c r="B2344" t="s">
        <v>55</v>
      </c>
      <c r="C2344">
        <v>12095</v>
      </c>
      <c r="D2344">
        <v>0.05</v>
      </c>
      <c r="E2344">
        <v>4.7500000000000028E-2</v>
      </c>
      <c r="F2344">
        <v>4.5125000000000019E-2</v>
      </c>
      <c r="G2344">
        <v>0.85737499999999989</v>
      </c>
      <c r="H2344">
        <v>0.95000000000000018</v>
      </c>
      <c r="I2344">
        <v>0.15</v>
      </c>
    </row>
    <row r="2345" spans="1:9" hidden="1">
      <c r="A2345">
        <v>2025</v>
      </c>
      <c r="B2345" t="s">
        <v>52</v>
      </c>
      <c r="C2345">
        <v>12099</v>
      </c>
      <c r="D2345">
        <v>4.9999999999999989E-2</v>
      </c>
      <c r="E2345">
        <v>4.7500000000000028E-2</v>
      </c>
      <c r="F2345">
        <v>4.5124999999999971E-2</v>
      </c>
      <c r="G2345">
        <v>0.85737500000000011</v>
      </c>
      <c r="H2345">
        <v>0.95000000000000007</v>
      </c>
      <c r="I2345">
        <v>0</v>
      </c>
    </row>
    <row r="2346" spans="1:9" hidden="1">
      <c r="A2346">
        <v>2025</v>
      </c>
      <c r="B2346" t="s">
        <v>54</v>
      </c>
      <c r="C2346">
        <v>12099</v>
      </c>
      <c r="D2346">
        <v>4.9999999999999982E-2</v>
      </c>
      <c r="E2346">
        <v>4.7500000000000042E-2</v>
      </c>
      <c r="F2346">
        <v>4.5125000000000033E-2</v>
      </c>
      <c r="G2346">
        <v>0.85737500000000022</v>
      </c>
      <c r="H2346">
        <v>0.95000000000000007</v>
      </c>
      <c r="I2346">
        <v>0</v>
      </c>
    </row>
    <row r="2347" spans="1:9" hidden="1">
      <c r="A2347">
        <v>2025</v>
      </c>
      <c r="B2347" t="s">
        <v>55</v>
      </c>
      <c r="C2347">
        <v>12099</v>
      </c>
      <c r="D2347">
        <v>4.9999999999999968E-2</v>
      </c>
      <c r="E2347">
        <v>4.7500000000000042E-2</v>
      </c>
      <c r="F2347">
        <v>4.5124999999999971E-2</v>
      </c>
      <c r="G2347">
        <v>0.857375</v>
      </c>
      <c r="H2347">
        <v>0.95000000000000007</v>
      </c>
      <c r="I2347">
        <v>0.15</v>
      </c>
    </row>
    <row r="2348" spans="1:9" hidden="1">
      <c r="A2348">
        <v>2025</v>
      </c>
      <c r="B2348" t="s">
        <v>52</v>
      </c>
      <c r="C2348">
        <v>12103</v>
      </c>
      <c r="D2348">
        <v>5.0000000000000017E-2</v>
      </c>
      <c r="E2348">
        <v>4.7500000000000042E-2</v>
      </c>
      <c r="F2348">
        <v>4.5124999999999978E-2</v>
      </c>
      <c r="G2348">
        <v>0.85737499999999967</v>
      </c>
      <c r="H2348">
        <v>0.94999999999999973</v>
      </c>
      <c r="I2348">
        <v>0</v>
      </c>
    </row>
    <row r="2349" spans="1:9" hidden="1">
      <c r="A2349">
        <v>2025</v>
      </c>
      <c r="B2349" t="s">
        <v>54</v>
      </c>
      <c r="C2349">
        <v>12103</v>
      </c>
      <c r="D2349">
        <v>4.9999999999999982E-2</v>
      </c>
      <c r="E2349">
        <v>4.7499999999999917E-2</v>
      </c>
      <c r="F2349">
        <v>4.5124999999999998E-2</v>
      </c>
      <c r="G2349">
        <v>0.85737499999999989</v>
      </c>
      <c r="H2349">
        <v>0.94999999999999973</v>
      </c>
      <c r="I2349">
        <v>0</v>
      </c>
    </row>
    <row r="2350" spans="1:9" hidden="1">
      <c r="A2350">
        <v>2025</v>
      </c>
      <c r="B2350" t="s">
        <v>55</v>
      </c>
      <c r="C2350">
        <v>12103</v>
      </c>
      <c r="D2350">
        <v>4.9999999999999968E-2</v>
      </c>
      <c r="E2350">
        <v>4.7500000000000042E-2</v>
      </c>
      <c r="F2350">
        <v>4.5125000000000019E-2</v>
      </c>
      <c r="G2350">
        <v>0.85737499999999978</v>
      </c>
      <c r="H2350">
        <v>0.94999999999999973</v>
      </c>
      <c r="I2350">
        <v>0.15</v>
      </c>
    </row>
    <row r="2351" spans="1:9" hidden="1">
      <c r="A2351">
        <v>2025</v>
      </c>
      <c r="B2351" t="s">
        <v>52</v>
      </c>
      <c r="C2351">
        <v>13067</v>
      </c>
      <c r="D2351">
        <v>5.0000000000000037E-2</v>
      </c>
      <c r="E2351">
        <v>4.7499999999999987E-2</v>
      </c>
      <c r="F2351">
        <v>4.5125000000000019E-2</v>
      </c>
      <c r="G2351">
        <v>0.85737500000000033</v>
      </c>
      <c r="H2351">
        <v>0.95000000000000018</v>
      </c>
      <c r="I2351">
        <v>0</v>
      </c>
    </row>
    <row r="2352" spans="1:9" hidden="1">
      <c r="A2352">
        <v>2025</v>
      </c>
      <c r="B2352" t="s">
        <v>54</v>
      </c>
      <c r="C2352">
        <v>13067</v>
      </c>
      <c r="D2352">
        <v>4.9999999999999968E-2</v>
      </c>
      <c r="E2352">
        <v>4.7500000000000042E-2</v>
      </c>
      <c r="F2352">
        <v>4.5125000000000033E-2</v>
      </c>
      <c r="G2352">
        <v>0.85737500000000033</v>
      </c>
      <c r="H2352">
        <v>0.95000000000000018</v>
      </c>
      <c r="I2352">
        <v>0</v>
      </c>
    </row>
    <row r="2353" spans="1:9" hidden="1">
      <c r="A2353">
        <v>2025</v>
      </c>
      <c r="B2353" t="s">
        <v>55</v>
      </c>
      <c r="C2353">
        <v>13067</v>
      </c>
      <c r="D2353">
        <v>5.0000000000000017E-2</v>
      </c>
      <c r="E2353">
        <v>4.7500000000000042E-2</v>
      </c>
      <c r="F2353">
        <v>4.5124999999999978E-2</v>
      </c>
      <c r="G2353">
        <v>0.85737499999999989</v>
      </c>
      <c r="H2353">
        <v>0.95000000000000018</v>
      </c>
      <c r="I2353">
        <v>0.15</v>
      </c>
    </row>
    <row r="2354" spans="1:9" hidden="1">
      <c r="A2354">
        <v>2025</v>
      </c>
      <c r="B2354" t="s">
        <v>52</v>
      </c>
      <c r="C2354">
        <v>13089</v>
      </c>
      <c r="D2354">
        <v>4.9999999999999968E-2</v>
      </c>
      <c r="E2354">
        <v>4.7499999999999938E-2</v>
      </c>
      <c r="F2354">
        <v>4.5124999999999978E-2</v>
      </c>
      <c r="G2354">
        <v>0.857375</v>
      </c>
      <c r="H2354">
        <v>0.95000000000000029</v>
      </c>
      <c r="I2354">
        <v>0</v>
      </c>
    </row>
    <row r="2355" spans="1:9" hidden="1">
      <c r="A2355">
        <v>2025</v>
      </c>
      <c r="B2355" t="s">
        <v>54</v>
      </c>
      <c r="C2355">
        <v>13089</v>
      </c>
      <c r="D2355">
        <v>4.9999999999999989E-2</v>
      </c>
      <c r="E2355">
        <v>4.7499999999999959E-2</v>
      </c>
      <c r="F2355">
        <v>4.5125000000000033E-2</v>
      </c>
      <c r="G2355">
        <v>0.85737499999999967</v>
      </c>
      <c r="H2355">
        <v>0.95000000000000029</v>
      </c>
      <c r="I2355">
        <v>0</v>
      </c>
    </row>
    <row r="2356" spans="1:9" hidden="1">
      <c r="A2356">
        <v>2025</v>
      </c>
      <c r="B2356" t="s">
        <v>55</v>
      </c>
      <c r="C2356">
        <v>13089</v>
      </c>
      <c r="D2356">
        <v>4.9999999999999961E-2</v>
      </c>
      <c r="E2356">
        <v>4.7499999999999987E-2</v>
      </c>
      <c r="F2356">
        <v>4.5125000000000033E-2</v>
      </c>
      <c r="G2356">
        <v>0.85737499999999989</v>
      </c>
      <c r="H2356">
        <v>0.95000000000000029</v>
      </c>
      <c r="I2356">
        <v>0.15</v>
      </c>
    </row>
    <row r="2357" spans="1:9" hidden="1">
      <c r="A2357">
        <v>2025</v>
      </c>
      <c r="B2357" t="s">
        <v>52</v>
      </c>
      <c r="C2357">
        <v>13121</v>
      </c>
      <c r="D2357">
        <v>5.0000000000000072E-2</v>
      </c>
      <c r="E2357">
        <v>4.7500000000000028E-2</v>
      </c>
      <c r="F2357">
        <v>4.5125000000000012E-2</v>
      </c>
      <c r="G2357">
        <v>0.85737499999999978</v>
      </c>
      <c r="H2357">
        <v>0.94999999999999973</v>
      </c>
      <c r="I2357">
        <v>0</v>
      </c>
    </row>
    <row r="2358" spans="1:9" hidden="1">
      <c r="A2358">
        <v>2025</v>
      </c>
      <c r="B2358" t="s">
        <v>54</v>
      </c>
      <c r="C2358">
        <v>13121</v>
      </c>
      <c r="D2358">
        <v>5.0000000000000017E-2</v>
      </c>
      <c r="E2358">
        <v>4.7500000000000007E-2</v>
      </c>
      <c r="F2358">
        <v>4.5125000000000019E-2</v>
      </c>
      <c r="G2358">
        <v>0.85737499999999978</v>
      </c>
      <c r="H2358">
        <v>0.94999999999999973</v>
      </c>
      <c r="I2358">
        <v>0</v>
      </c>
    </row>
    <row r="2359" spans="1:9" hidden="1">
      <c r="A2359">
        <v>2025</v>
      </c>
      <c r="B2359" t="s">
        <v>55</v>
      </c>
      <c r="C2359">
        <v>13121</v>
      </c>
      <c r="D2359">
        <v>5.0000000000000037E-2</v>
      </c>
      <c r="E2359">
        <v>4.7500000000000042E-2</v>
      </c>
      <c r="F2359">
        <v>4.5125000000000019E-2</v>
      </c>
      <c r="G2359">
        <v>0.85737500000000022</v>
      </c>
      <c r="H2359">
        <v>0.94999999999999973</v>
      </c>
      <c r="I2359">
        <v>0.14999999999999991</v>
      </c>
    </row>
    <row r="2360" spans="1:9" hidden="1">
      <c r="A2360">
        <v>2025</v>
      </c>
      <c r="B2360" t="s">
        <v>52</v>
      </c>
      <c r="C2360">
        <v>13135</v>
      </c>
      <c r="D2360">
        <v>4.9999999999999961E-2</v>
      </c>
      <c r="E2360">
        <v>4.7499999999999987E-2</v>
      </c>
      <c r="F2360">
        <v>4.5125000000000012E-2</v>
      </c>
      <c r="G2360">
        <v>0.85737499999999989</v>
      </c>
      <c r="H2360">
        <v>0.95000000000000007</v>
      </c>
      <c r="I2360">
        <v>0</v>
      </c>
    </row>
    <row r="2361" spans="1:9" hidden="1">
      <c r="A2361">
        <v>2025</v>
      </c>
      <c r="B2361" t="s">
        <v>54</v>
      </c>
      <c r="C2361">
        <v>13135</v>
      </c>
      <c r="D2361">
        <v>5.0000000000000017E-2</v>
      </c>
      <c r="E2361">
        <v>4.7499999999999987E-2</v>
      </c>
      <c r="F2361">
        <v>4.5125000000000019E-2</v>
      </c>
      <c r="G2361">
        <v>0.85737499999999989</v>
      </c>
      <c r="H2361">
        <v>0.95000000000000007</v>
      </c>
      <c r="I2361">
        <v>0</v>
      </c>
    </row>
    <row r="2362" spans="1:9" hidden="1">
      <c r="A2362">
        <v>2025</v>
      </c>
      <c r="B2362" t="s">
        <v>55</v>
      </c>
      <c r="C2362">
        <v>13135</v>
      </c>
      <c r="D2362">
        <v>5.0000000000000017E-2</v>
      </c>
      <c r="E2362">
        <v>4.7499999999999938E-2</v>
      </c>
      <c r="F2362">
        <v>4.5124999999999971E-2</v>
      </c>
      <c r="G2362">
        <v>0.85737500000000022</v>
      </c>
      <c r="H2362">
        <v>0.95000000000000007</v>
      </c>
      <c r="I2362">
        <v>0.15</v>
      </c>
    </row>
    <row r="2363" spans="1:9" hidden="1">
      <c r="A2363">
        <v>2025</v>
      </c>
      <c r="B2363" t="s">
        <v>52</v>
      </c>
      <c r="C2363">
        <v>17031</v>
      </c>
      <c r="D2363">
        <v>4.9999999999999968E-2</v>
      </c>
      <c r="E2363">
        <v>4.749999999999998E-2</v>
      </c>
      <c r="F2363">
        <v>4.5125000000000012E-2</v>
      </c>
      <c r="G2363">
        <v>0.857375</v>
      </c>
      <c r="H2363">
        <v>0.94999999999999984</v>
      </c>
      <c r="I2363">
        <v>0</v>
      </c>
    </row>
    <row r="2364" spans="1:9" hidden="1">
      <c r="A2364">
        <v>2025</v>
      </c>
      <c r="B2364" t="s">
        <v>54</v>
      </c>
      <c r="C2364">
        <v>17031</v>
      </c>
      <c r="D2364">
        <v>5.0000000000000031E-2</v>
      </c>
      <c r="E2364">
        <v>4.7499999999999987E-2</v>
      </c>
      <c r="F2364">
        <v>4.5125000000000012E-2</v>
      </c>
      <c r="G2364">
        <v>0.85737499999999989</v>
      </c>
      <c r="H2364">
        <v>0.94999999999999984</v>
      </c>
      <c r="I2364">
        <v>0</v>
      </c>
    </row>
    <row r="2365" spans="1:9" hidden="1">
      <c r="A2365">
        <v>2025</v>
      </c>
      <c r="B2365" t="s">
        <v>55</v>
      </c>
      <c r="C2365">
        <v>17031</v>
      </c>
      <c r="D2365">
        <v>4.9999999999999989E-2</v>
      </c>
      <c r="E2365">
        <v>4.7500000000000063E-2</v>
      </c>
      <c r="F2365">
        <v>4.5124999999999971E-2</v>
      </c>
      <c r="G2365">
        <v>0.857375</v>
      </c>
      <c r="H2365">
        <v>0.94999999999999984</v>
      </c>
      <c r="I2365">
        <v>0.15</v>
      </c>
    </row>
    <row r="2366" spans="1:9" hidden="1">
      <c r="A2366">
        <v>2025</v>
      </c>
      <c r="B2366" t="s">
        <v>52</v>
      </c>
      <c r="C2366">
        <v>18097</v>
      </c>
      <c r="D2366">
        <v>5.0000000000000017E-2</v>
      </c>
      <c r="E2366">
        <v>4.7499999999999952E-2</v>
      </c>
      <c r="F2366">
        <v>4.5124999999999992E-2</v>
      </c>
      <c r="G2366">
        <v>0.85737499999999967</v>
      </c>
      <c r="H2366">
        <v>0.95000000000000029</v>
      </c>
      <c r="I2366">
        <v>0</v>
      </c>
    </row>
    <row r="2367" spans="1:9" hidden="1">
      <c r="A2367">
        <v>2025</v>
      </c>
      <c r="B2367" t="s">
        <v>54</v>
      </c>
      <c r="C2367">
        <v>18097</v>
      </c>
      <c r="D2367">
        <v>5.0000000000000017E-2</v>
      </c>
      <c r="E2367">
        <v>4.7499999999999959E-2</v>
      </c>
      <c r="F2367">
        <v>4.5124999999999971E-2</v>
      </c>
      <c r="G2367">
        <v>0.857375</v>
      </c>
      <c r="H2367">
        <v>0.95000000000000029</v>
      </c>
      <c r="I2367">
        <v>0</v>
      </c>
    </row>
    <row r="2368" spans="1:9" hidden="1">
      <c r="A2368">
        <v>2025</v>
      </c>
      <c r="B2368" t="s">
        <v>55</v>
      </c>
      <c r="C2368">
        <v>18097</v>
      </c>
      <c r="D2368">
        <v>4.999999999999994E-2</v>
      </c>
      <c r="E2368">
        <v>4.7500000000000007E-2</v>
      </c>
      <c r="F2368">
        <v>4.5125000000000033E-2</v>
      </c>
      <c r="G2368">
        <v>0.857375</v>
      </c>
      <c r="H2368">
        <v>0.95000000000000029</v>
      </c>
      <c r="I2368">
        <v>0.15</v>
      </c>
    </row>
    <row r="2369" spans="1:9" hidden="1">
      <c r="A2369">
        <v>2025</v>
      </c>
      <c r="B2369" t="s">
        <v>52</v>
      </c>
      <c r="C2369">
        <v>22033</v>
      </c>
      <c r="D2369">
        <v>5.0000000000000037E-2</v>
      </c>
      <c r="E2369">
        <v>4.7500000000000042E-2</v>
      </c>
      <c r="F2369">
        <v>4.5124999999999978E-2</v>
      </c>
      <c r="G2369">
        <v>0.85737499999999978</v>
      </c>
      <c r="H2369">
        <v>0.95000000000000029</v>
      </c>
      <c r="I2369">
        <v>0</v>
      </c>
    </row>
    <row r="2370" spans="1:9" hidden="1">
      <c r="A2370">
        <v>2025</v>
      </c>
      <c r="B2370" t="s">
        <v>54</v>
      </c>
      <c r="C2370">
        <v>22033</v>
      </c>
      <c r="D2370">
        <v>5.0000000000000037E-2</v>
      </c>
      <c r="E2370">
        <v>4.7500000000000042E-2</v>
      </c>
      <c r="F2370">
        <v>4.5124999999999971E-2</v>
      </c>
      <c r="G2370">
        <v>0.85737500000000022</v>
      </c>
      <c r="H2370">
        <v>0.95000000000000029</v>
      </c>
      <c r="I2370">
        <v>0</v>
      </c>
    </row>
    <row r="2371" spans="1:9" hidden="1">
      <c r="A2371">
        <v>2025</v>
      </c>
      <c r="B2371" t="s">
        <v>55</v>
      </c>
      <c r="C2371">
        <v>22033</v>
      </c>
      <c r="D2371">
        <v>5.0000000000000017E-2</v>
      </c>
      <c r="E2371">
        <v>4.7500000000000007E-2</v>
      </c>
      <c r="F2371">
        <v>4.5125000000000033E-2</v>
      </c>
      <c r="G2371">
        <v>0.85737499999999967</v>
      </c>
      <c r="H2371">
        <v>0.95000000000000029</v>
      </c>
      <c r="I2371">
        <v>0.15</v>
      </c>
    </row>
    <row r="2372" spans="1:9" hidden="1">
      <c r="A2372">
        <v>2025</v>
      </c>
      <c r="B2372" t="s">
        <v>52</v>
      </c>
      <c r="C2372">
        <v>22071</v>
      </c>
      <c r="D2372">
        <v>0.05</v>
      </c>
      <c r="E2372">
        <v>4.7499999999999938E-2</v>
      </c>
      <c r="F2372">
        <v>4.5124999999999978E-2</v>
      </c>
      <c r="G2372">
        <v>0.857375</v>
      </c>
      <c r="H2372">
        <v>0.95000000000000018</v>
      </c>
      <c r="I2372">
        <v>0</v>
      </c>
    </row>
    <row r="2373" spans="1:9" hidden="1">
      <c r="A2373">
        <v>2025</v>
      </c>
      <c r="B2373" t="s">
        <v>54</v>
      </c>
      <c r="C2373">
        <v>22071</v>
      </c>
      <c r="D2373">
        <v>4.9999999999999982E-2</v>
      </c>
      <c r="E2373">
        <v>4.7500000000000042E-2</v>
      </c>
      <c r="F2373">
        <v>4.5124999999999978E-2</v>
      </c>
      <c r="G2373">
        <v>0.85737499999999978</v>
      </c>
      <c r="H2373">
        <v>0.95000000000000018</v>
      </c>
      <c r="I2373">
        <v>0</v>
      </c>
    </row>
    <row r="2374" spans="1:9" hidden="1">
      <c r="A2374">
        <v>2025</v>
      </c>
      <c r="B2374" t="s">
        <v>55</v>
      </c>
      <c r="C2374">
        <v>22071</v>
      </c>
      <c r="D2374">
        <v>4.9999999999999989E-2</v>
      </c>
      <c r="E2374">
        <v>4.7500000000000028E-2</v>
      </c>
      <c r="F2374">
        <v>4.5124999999999978E-2</v>
      </c>
      <c r="G2374">
        <v>0.857375</v>
      </c>
      <c r="H2374">
        <v>0.95000000000000018</v>
      </c>
      <c r="I2374">
        <v>0.15</v>
      </c>
    </row>
    <row r="2375" spans="1:9" hidden="1">
      <c r="A2375">
        <v>2025</v>
      </c>
      <c r="B2375" t="s">
        <v>52</v>
      </c>
      <c r="C2375">
        <v>24510</v>
      </c>
      <c r="D2375">
        <v>5.0000000000000017E-2</v>
      </c>
      <c r="E2375">
        <v>4.7500000000000042E-2</v>
      </c>
      <c r="F2375">
        <v>4.5125000000000012E-2</v>
      </c>
      <c r="G2375">
        <v>0.85737500000000011</v>
      </c>
      <c r="H2375">
        <v>0.94999999999999973</v>
      </c>
      <c r="I2375">
        <v>0</v>
      </c>
    </row>
    <row r="2376" spans="1:9" hidden="1">
      <c r="A2376">
        <v>2025</v>
      </c>
      <c r="B2376" t="s">
        <v>54</v>
      </c>
      <c r="C2376">
        <v>24510</v>
      </c>
      <c r="D2376">
        <v>0.05</v>
      </c>
      <c r="E2376">
        <v>4.7500000000000042E-2</v>
      </c>
      <c r="F2376">
        <v>4.5125000000000033E-2</v>
      </c>
      <c r="G2376">
        <v>0.85737499999999989</v>
      </c>
      <c r="H2376">
        <v>0.94999999999999973</v>
      </c>
      <c r="I2376">
        <v>0</v>
      </c>
    </row>
    <row r="2377" spans="1:9" hidden="1">
      <c r="A2377">
        <v>2025</v>
      </c>
      <c r="B2377" t="s">
        <v>55</v>
      </c>
      <c r="C2377">
        <v>24510</v>
      </c>
      <c r="D2377">
        <v>5.000000000000001E-2</v>
      </c>
      <c r="E2377">
        <v>4.7500000000000042E-2</v>
      </c>
      <c r="F2377">
        <v>4.5125000000000012E-2</v>
      </c>
      <c r="G2377">
        <v>0.85737500000000011</v>
      </c>
      <c r="H2377">
        <v>0.94999999999999973</v>
      </c>
      <c r="I2377">
        <v>0.15</v>
      </c>
    </row>
    <row r="2378" spans="1:9" hidden="1">
      <c r="A2378">
        <v>2025</v>
      </c>
      <c r="B2378" t="s">
        <v>52</v>
      </c>
      <c r="C2378">
        <v>24031</v>
      </c>
      <c r="D2378">
        <v>4.9999999999999989E-2</v>
      </c>
      <c r="E2378">
        <v>4.750000000000007E-2</v>
      </c>
      <c r="F2378">
        <v>4.5124999999999978E-2</v>
      </c>
      <c r="G2378">
        <v>0.85737500000000022</v>
      </c>
      <c r="H2378">
        <v>0.95000000000000007</v>
      </c>
      <c r="I2378">
        <v>0</v>
      </c>
    </row>
    <row r="2379" spans="1:9" hidden="1">
      <c r="A2379">
        <v>2025</v>
      </c>
      <c r="B2379" t="s">
        <v>54</v>
      </c>
      <c r="C2379">
        <v>24031</v>
      </c>
      <c r="D2379">
        <v>4.9999999999999982E-2</v>
      </c>
      <c r="E2379">
        <v>4.7499999999999938E-2</v>
      </c>
      <c r="F2379">
        <v>4.5125000000000012E-2</v>
      </c>
      <c r="G2379">
        <v>0.857375</v>
      </c>
      <c r="H2379">
        <v>0.95000000000000007</v>
      </c>
      <c r="I2379">
        <v>0</v>
      </c>
    </row>
    <row r="2380" spans="1:9" hidden="1">
      <c r="A2380">
        <v>2025</v>
      </c>
      <c r="B2380" t="s">
        <v>55</v>
      </c>
      <c r="C2380">
        <v>24031</v>
      </c>
      <c r="D2380">
        <v>5.0000000000000037E-2</v>
      </c>
      <c r="E2380">
        <v>4.7500000000000042E-2</v>
      </c>
      <c r="F2380">
        <v>4.5124999999999992E-2</v>
      </c>
      <c r="G2380">
        <v>0.85737499999999978</v>
      </c>
      <c r="H2380">
        <v>0.95000000000000007</v>
      </c>
      <c r="I2380">
        <v>0.15</v>
      </c>
    </row>
    <row r="2381" spans="1:9" hidden="1">
      <c r="A2381">
        <v>2025</v>
      </c>
      <c r="B2381" t="s">
        <v>52</v>
      </c>
      <c r="C2381">
        <v>24033</v>
      </c>
      <c r="D2381">
        <v>5.0000000000000031E-2</v>
      </c>
      <c r="E2381">
        <v>4.7500000000000042E-2</v>
      </c>
      <c r="F2381">
        <v>4.5125000000000033E-2</v>
      </c>
      <c r="G2381">
        <v>0.85737499999999967</v>
      </c>
      <c r="H2381">
        <v>0.95000000000000018</v>
      </c>
      <c r="I2381">
        <v>0</v>
      </c>
    </row>
    <row r="2382" spans="1:9" hidden="1">
      <c r="A2382">
        <v>2025</v>
      </c>
      <c r="B2382" t="s">
        <v>54</v>
      </c>
      <c r="C2382">
        <v>24033</v>
      </c>
      <c r="D2382">
        <v>5.0000000000000017E-2</v>
      </c>
      <c r="E2382">
        <v>4.7499999999999987E-2</v>
      </c>
      <c r="F2382">
        <v>4.5124999999999971E-2</v>
      </c>
      <c r="G2382">
        <v>0.857375</v>
      </c>
      <c r="H2382">
        <v>0.95000000000000018</v>
      </c>
      <c r="I2382">
        <v>0</v>
      </c>
    </row>
    <row r="2383" spans="1:9" hidden="1">
      <c r="A2383">
        <v>2025</v>
      </c>
      <c r="B2383" t="s">
        <v>55</v>
      </c>
      <c r="C2383">
        <v>24033</v>
      </c>
      <c r="D2383">
        <v>5.0000000000000031E-2</v>
      </c>
      <c r="E2383">
        <v>4.7500000000000001E-2</v>
      </c>
      <c r="F2383">
        <v>4.5124999999999971E-2</v>
      </c>
      <c r="G2383">
        <v>0.85737499999999978</v>
      </c>
      <c r="H2383">
        <v>0.95000000000000018</v>
      </c>
      <c r="I2383">
        <v>0.15</v>
      </c>
    </row>
    <row r="2384" spans="1:9" hidden="1">
      <c r="A2384">
        <v>2025</v>
      </c>
      <c r="B2384" t="s">
        <v>52</v>
      </c>
      <c r="C2384">
        <v>26163</v>
      </c>
      <c r="D2384">
        <v>4.9999999999999947E-2</v>
      </c>
      <c r="E2384">
        <v>4.7500000000000007E-2</v>
      </c>
      <c r="F2384">
        <v>4.5125000000000012E-2</v>
      </c>
      <c r="G2384">
        <v>0.85737499999999978</v>
      </c>
      <c r="H2384">
        <v>0.95</v>
      </c>
      <c r="I2384">
        <v>0</v>
      </c>
    </row>
    <row r="2385" spans="1:9" hidden="1">
      <c r="A2385">
        <v>2025</v>
      </c>
      <c r="B2385" t="s">
        <v>54</v>
      </c>
      <c r="C2385">
        <v>26163</v>
      </c>
      <c r="D2385">
        <v>0.05</v>
      </c>
      <c r="E2385">
        <v>4.7499999999999987E-2</v>
      </c>
      <c r="F2385">
        <v>4.5125000000000012E-2</v>
      </c>
      <c r="G2385">
        <v>0.85737499999999978</v>
      </c>
      <c r="H2385">
        <v>0.95</v>
      </c>
      <c r="I2385">
        <v>0</v>
      </c>
    </row>
    <row r="2386" spans="1:9" hidden="1">
      <c r="A2386">
        <v>2025</v>
      </c>
      <c r="B2386" t="s">
        <v>55</v>
      </c>
      <c r="C2386">
        <v>26163</v>
      </c>
      <c r="D2386">
        <v>4.9999999999999968E-2</v>
      </c>
      <c r="E2386">
        <v>4.7500000000000028E-2</v>
      </c>
      <c r="F2386">
        <v>4.5124999999999998E-2</v>
      </c>
      <c r="G2386">
        <v>0.85737499999999989</v>
      </c>
      <c r="H2386">
        <v>0.95</v>
      </c>
      <c r="I2386">
        <v>0.15</v>
      </c>
    </row>
    <row r="2387" spans="1:9" hidden="1">
      <c r="A2387">
        <v>2025</v>
      </c>
      <c r="B2387" t="s">
        <v>52</v>
      </c>
      <c r="C2387">
        <v>37119</v>
      </c>
      <c r="D2387">
        <v>4.9999999999999968E-2</v>
      </c>
      <c r="E2387">
        <v>4.7499999999999959E-2</v>
      </c>
      <c r="F2387">
        <v>4.5124999999999971E-2</v>
      </c>
      <c r="G2387">
        <v>0.857375</v>
      </c>
      <c r="H2387">
        <v>0.95</v>
      </c>
      <c r="I2387">
        <v>0</v>
      </c>
    </row>
    <row r="2388" spans="1:9" hidden="1">
      <c r="A2388">
        <v>2025</v>
      </c>
      <c r="B2388" t="s">
        <v>54</v>
      </c>
      <c r="C2388">
        <v>37119</v>
      </c>
      <c r="D2388">
        <v>5.0000000000000031E-2</v>
      </c>
      <c r="E2388">
        <v>4.7500000000000007E-2</v>
      </c>
      <c r="F2388">
        <v>4.5124999999999978E-2</v>
      </c>
      <c r="G2388">
        <v>0.857375</v>
      </c>
      <c r="H2388">
        <v>0.95</v>
      </c>
      <c r="I2388">
        <v>0</v>
      </c>
    </row>
    <row r="2389" spans="1:9" hidden="1">
      <c r="A2389">
        <v>2025</v>
      </c>
      <c r="B2389" t="s">
        <v>55</v>
      </c>
      <c r="C2389">
        <v>37119</v>
      </c>
      <c r="D2389">
        <v>5.0000000000000031E-2</v>
      </c>
      <c r="E2389">
        <v>4.7500000000000042E-2</v>
      </c>
      <c r="F2389">
        <v>4.5124999999999998E-2</v>
      </c>
      <c r="G2389">
        <v>0.85737499999999978</v>
      </c>
      <c r="H2389">
        <v>0.95</v>
      </c>
      <c r="I2389">
        <v>0.15</v>
      </c>
    </row>
    <row r="2390" spans="1:9" hidden="1">
      <c r="A2390">
        <v>2025</v>
      </c>
      <c r="B2390" t="s">
        <v>52</v>
      </c>
      <c r="C2390">
        <v>34013</v>
      </c>
      <c r="D2390">
        <v>4.9999999999999982E-2</v>
      </c>
      <c r="E2390">
        <v>4.7499999999999959E-2</v>
      </c>
      <c r="F2390">
        <v>4.5125000000000033E-2</v>
      </c>
      <c r="G2390">
        <v>0.85737500000000022</v>
      </c>
      <c r="H2390">
        <v>0.95000000000000029</v>
      </c>
      <c r="I2390">
        <v>0</v>
      </c>
    </row>
    <row r="2391" spans="1:9" hidden="1">
      <c r="A2391">
        <v>2025</v>
      </c>
      <c r="B2391" t="s">
        <v>54</v>
      </c>
      <c r="C2391">
        <v>34013</v>
      </c>
      <c r="D2391">
        <v>4.9999999999999989E-2</v>
      </c>
      <c r="E2391">
        <v>4.7499999999999959E-2</v>
      </c>
      <c r="F2391">
        <v>4.5124999999999978E-2</v>
      </c>
      <c r="G2391">
        <v>0.85737500000000033</v>
      </c>
      <c r="H2391">
        <v>0.95000000000000029</v>
      </c>
      <c r="I2391">
        <v>0</v>
      </c>
    </row>
    <row r="2392" spans="1:9" hidden="1">
      <c r="A2392">
        <v>2025</v>
      </c>
      <c r="B2392" t="s">
        <v>55</v>
      </c>
      <c r="C2392">
        <v>34013</v>
      </c>
      <c r="D2392">
        <v>5.0000000000000017E-2</v>
      </c>
      <c r="E2392">
        <v>4.7500000000000001E-2</v>
      </c>
      <c r="F2392">
        <v>4.5125000000000033E-2</v>
      </c>
      <c r="G2392">
        <v>0.85737500000000033</v>
      </c>
      <c r="H2392">
        <v>0.95000000000000029</v>
      </c>
      <c r="I2392">
        <v>0.15</v>
      </c>
    </row>
    <row r="2393" spans="1:9" hidden="1">
      <c r="A2393">
        <v>2025</v>
      </c>
      <c r="B2393" t="s">
        <v>52</v>
      </c>
      <c r="C2393">
        <v>34017</v>
      </c>
      <c r="D2393">
        <v>5.0000000000000031E-2</v>
      </c>
      <c r="E2393">
        <v>4.7500000000000007E-2</v>
      </c>
      <c r="F2393">
        <v>4.5125000000000012E-2</v>
      </c>
      <c r="G2393">
        <v>0.85737500000000011</v>
      </c>
      <c r="H2393">
        <v>0.95000000000000029</v>
      </c>
      <c r="I2393">
        <v>0</v>
      </c>
    </row>
    <row r="2394" spans="1:9" hidden="1">
      <c r="A2394">
        <v>2025</v>
      </c>
      <c r="B2394" t="s">
        <v>54</v>
      </c>
      <c r="C2394">
        <v>34017</v>
      </c>
      <c r="D2394">
        <v>5.000000000000001E-2</v>
      </c>
      <c r="E2394">
        <v>4.7500000000000063E-2</v>
      </c>
      <c r="F2394">
        <v>4.5125000000000033E-2</v>
      </c>
      <c r="G2394">
        <v>0.85737500000000022</v>
      </c>
      <c r="H2394">
        <v>0.95000000000000029</v>
      </c>
      <c r="I2394">
        <v>0</v>
      </c>
    </row>
    <row r="2395" spans="1:9" hidden="1">
      <c r="A2395">
        <v>2025</v>
      </c>
      <c r="B2395" t="s">
        <v>55</v>
      </c>
      <c r="C2395">
        <v>34017</v>
      </c>
      <c r="D2395">
        <v>5.0000000000000031E-2</v>
      </c>
      <c r="E2395">
        <v>4.7500000000000007E-2</v>
      </c>
      <c r="F2395">
        <v>4.5124999999999998E-2</v>
      </c>
      <c r="G2395">
        <v>0.85737500000000022</v>
      </c>
      <c r="H2395">
        <v>0.95000000000000029</v>
      </c>
      <c r="I2395">
        <v>0.15</v>
      </c>
    </row>
    <row r="2396" spans="1:9" hidden="1">
      <c r="A2396">
        <v>2025</v>
      </c>
      <c r="B2396" t="s">
        <v>52</v>
      </c>
      <c r="C2396">
        <v>32003</v>
      </c>
      <c r="D2396">
        <v>4.999999999999992E-2</v>
      </c>
      <c r="E2396">
        <v>4.7499999999999987E-2</v>
      </c>
      <c r="F2396">
        <v>4.5124999999999998E-2</v>
      </c>
      <c r="G2396">
        <v>0.85737499999999989</v>
      </c>
      <c r="H2396">
        <v>0.95000000000000029</v>
      </c>
      <c r="I2396">
        <v>0</v>
      </c>
    </row>
    <row r="2397" spans="1:9" hidden="1">
      <c r="A2397">
        <v>2025</v>
      </c>
      <c r="B2397" t="s">
        <v>54</v>
      </c>
      <c r="C2397">
        <v>32003</v>
      </c>
      <c r="D2397">
        <v>5.0000000000000017E-2</v>
      </c>
      <c r="E2397">
        <v>4.7500000000000063E-2</v>
      </c>
      <c r="F2397">
        <v>4.5124999999999978E-2</v>
      </c>
      <c r="G2397">
        <v>0.857375</v>
      </c>
      <c r="H2397">
        <v>0.95000000000000029</v>
      </c>
      <c r="I2397">
        <v>0</v>
      </c>
    </row>
    <row r="2398" spans="1:9" hidden="1">
      <c r="A2398">
        <v>2025</v>
      </c>
      <c r="B2398" t="s">
        <v>55</v>
      </c>
      <c r="C2398">
        <v>32003</v>
      </c>
      <c r="D2398">
        <v>4.999999999999994E-2</v>
      </c>
      <c r="E2398">
        <v>4.7500000000000001E-2</v>
      </c>
      <c r="F2398">
        <v>4.5125000000000012E-2</v>
      </c>
      <c r="G2398">
        <v>0.857375</v>
      </c>
      <c r="H2398">
        <v>0.95000000000000029</v>
      </c>
      <c r="I2398">
        <v>0.14999999999999991</v>
      </c>
    </row>
    <row r="2399" spans="1:9" hidden="1">
      <c r="A2399">
        <v>2025</v>
      </c>
      <c r="B2399" t="s">
        <v>52</v>
      </c>
      <c r="C2399">
        <v>36005</v>
      </c>
      <c r="D2399">
        <v>4.9999999999999989E-2</v>
      </c>
      <c r="E2399">
        <v>4.7500000000000042E-2</v>
      </c>
      <c r="F2399">
        <v>4.5124999999999971E-2</v>
      </c>
      <c r="G2399">
        <v>0.857375</v>
      </c>
      <c r="H2399">
        <v>0.94999999999999962</v>
      </c>
      <c r="I2399">
        <v>0</v>
      </c>
    </row>
    <row r="2400" spans="1:9" hidden="1">
      <c r="A2400">
        <v>2025</v>
      </c>
      <c r="B2400" t="s">
        <v>54</v>
      </c>
      <c r="C2400">
        <v>36005</v>
      </c>
      <c r="D2400">
        <v>4.9999999999999989E-2</v>
      </c>
      <c r="E2400">
        <v>4.7500000000000028E-2</v>
      </c>
      <c r="F2400">
        <v>4.5124999999999998E-2</v>
      </c>
      <c r="G2400">
        <v>0.857375</v>
      </c>
      <c r="H2400">
        <v>0.94999999999999962</v>
      </c>
      <c r="I2400">
        <v>0</v>
      </c>
    </row>
    <row r="2401" spans="1:9" hidden="1">
      <c r="A2401">
        <v>2025</v>
      </c>
      <c r="B2401" t="s">
        <v>55</v>
      </c>
      <c r="C2401">
        <v>36005</v>
      </c>
      <c r="D2401">
        <v>5.0000000000000017E-2</v>
      </c>
      <c r="E2401">
        <v>4.7499999999999938E-2</v>
      </c>
      <c r="F2401">
        <v>4.5125000000000033E-2</v>
      </c>
      <c r="G2401">
        <v>0.85737499999999978</v>
      </c>
      <c r="H2401">
        <v>0.94999999999999962</v>
      </c>
      <c r="I2401">
        <v>0.15</v>
      </c>
    </row>
    <row r="2402" spans="1:9" hidden="1">
      <c r="A2402">
        <v>2025</v>
      </c>
      <c r="B2402" t="s">
        <v>52</v>
      </c>
      <c r="C2402">
        <v>36047</v>
      </c>
      <c r="D2402">
        <v>4.9999999999999989E-2</v>
      </c>
      <c r="E2402">
        <v>4.7500000000000007E-2</v>
      </c>
      <c r="F2402">
        <v>4.5125000000000033E-2</v>
      </c>
      <c r="G2402">
        <v>0.85737500000000033</v>
      </c>
      <c r="H2402">
        <v>0.94999999999999984</v>
      </c>
      <c r="I2402">
        <v>0</v>
      </c>
    </row>
    <row r="2403" spans="1:9" hidden="1">
      <c r="A2403">
        <v>2025</v>
      </c>
      <c r="B2403" t="s">
        <v>54</v>
      </c>
      <c r="C2403">
        <v>36047</v>
      </c>
      <c r="D2403">
        <v>5.0000000000000017E-2</v>
      </c>
      <c r="E2403">
        <v>4.7500000000000001E-2</v>
      </c>
      <c r="F2403">
        <v>4.5124999999999998E-2</v>
      </c>
      <c r="G2403">
        <v>0.85737500000000022</v>
      </c>
      <c r="H2403">
        <v>0.94999999999999984</v>
      </c>
      <c r="I2403">
        <v>0</v>
      </c>
    </row>
    <row r="2404" spans="1:9" hidden="1">
      <c r="A2404">
        <v>2025</v>
      </c>
      <c r="B2404" t="s">
        <v>55</v>
      </c>
      <c r="C2404">
        <v>36047</v>
      </c>
      <c r="D2404">
        <v>5.0000000000000031E-2</v>
      </c>
      <c r="E2404">
        <v>4.7500000000000028E-2</v>
      </c>
      <c r="F2404">
        <v>4.5124999999999971E-2</v>
      </c>
      <c r="G2404">
        <v>0.85737500000000033</v>
      </c>
      <c r="H2404">
        <v>0.94999999999999984</v>
      </c>
      <c r="I2404">
        <v>0.15</v>
      </c>
    </row>
    <row r="2405" spans="1:9" hidden="1">
      <c r="A2405">
        <v>2025</v>
      </c>
      <c r="B2405" t="s">
        <v>52</v>
      </c>
      <c r="C2405">
        <v>36061</v>
      </c>
      <c r="D2405">
        <v>4.9999999999999982E-2</v>
      </c>
      <c r="E2405">
        <v>4.7499999999999903E-2</v>
      </c>
      <c r="F2405">
        <v>4.5125000000000012E-2</v>
      </c>
      <c r="G2405">
        <v>0.85737500000000011</v>
      </c>
      <c r="H2405">
        <v>0.94999999999999984</v>
      </c>
      <c r="I2405">
        <v>0</v>
      </c>
    </row>
    <row r="2406" spans="1:9" hidden="1">
      <c r="A2406">
        <v>2025</v>
      </c>
      <c r="B2406" t="s">
        <v>54</v>
      </c>
      <c r="C2406">
        <v>36061</v>
      </c>
      <c r="D2406">
        <v>4.9999999999999989E-2</v>
      </c>
      <c r="E2406">
        <v>4.750000000000007E-2</v>
      </c>
      <c r="F2406">
        <v>4.5125000000000019E-2</v>
      </c>
      <c r="G2406">
        <v>0.85737499999999978</v>
      </c>
      <c r="H2406">
        <v>0.94999999999999984</v>
      </c>
      <c r="I2406">
        <v>0</v>
      </c>
    </row>
    <row r="2407" spans="1:9" hidden="1">
      <c r="A2407">
        <v>2025</v>
      </c>
      <c r="B2407" t="s">
        <v>55</v>
      </c>
      <c r="C2407">
        <v>36061</v>
      </c>
      <c r="D2407">
        <v>0.05</v>
      </c>
      <c r="E2407">
        <v>4.750000000000007E-2</v>
      </c>
      <c r="F2407">
        <v>4.5125000000000012E-2</v>
      </c>
      <c r="G2407">
        <v>0.85737500000000011</v>
      </c>
      <c r="H2407">
        <v>0.94999999999999984</v>
      </c>
      <c r="I2407">
        <v>0.15</v>
      </c>
    </row>
    <row r="2408" spans="1:9" hidden="1">
      <c r="A2408">
        <v>2025</v>
      </c>
      <c r="B2408" t="s">
        <v>52</v>
      </c>
      <c r="C2408">
        <v>36081</v>
      </c>
      <c r="D2408">
        <v>5.0000000000000017E-2</v>
      </c>
      <c r="E2408">
        <v>4.7499999999999903E-2</v>
      </c>
      <c r="F2408">
        <v>4.5125000000000019E-2</v>
      </c>
      <c r="G2408">
        <v>0.85737500000000022</v>
      </c>
      <c r="H2408">
        <v>0.94999999999999973</v>
      </c>
      <c r="I2408">
        <v>0</v>
      </c>
    </row>
    <row r="2409" spans="1:9" hidden="1">
      <c r="A2409">
        <v>2025</v>
      </c>
      <c r="B2409" t="s">
        <v>54</v>
      </c>
      <c r="C2409">
        <v>36081</v>
      </c>
      <c r="D2409">
        <v>4.9999999999999982E-2</v>
      </c>
      <c r="E2409">
        <v>4.7500000000000021E-2</v>
      </c>
      <c r="F2409">
        <v>4.5125000000000019E-2</v>
      </c>
      <c r="G2409">
        <v>0.85737500000000033</v>
      </c>
      <c r="H2409">
        <v>0.94999999999999973</v>
      </c>
      <c r="I2409">
        <v>0</v>
      </c>
    </row>
    <row r="2410" spans="1:9" hidden="1">
      <c r="A2410">
        <v>2025</v>
      </c>
      <c r="B2410" t="s">
        <v>55</v>
      </c>
      <c r="C2410">
        <v>36081</v>
      </c>
      <c r="D2410">
        <v>5.0000000000000031E-2</v>
      </c>
      <c r="E2410">
        <v>4.7500000000000063E-2</v>
      </c>
      <c r="F2410">
        <v>4.5124999999999978E-2</v>
      </c>
      <c r="G2410">
        <v>0.85737499999999989</v>
      </c>
      <c r="H2410">
        <v>0.94999999999999973</v>
      </c>
      <c r="I2410">
        <v>0.15</v>
      </c>
    </row>
    <row r="2411" spans="1:9" hidden="1">
      <c r="A2411">
        <v>2025</v>
      </c>
      <c r="B2411" t="s">
        <v>52</v>
      </c>
      <c r="C2411">
        <v>39035</v>
      </c>
      <c r="D2411">
        <v>5.0000000000000017E-2</v>
      </c>
      <c r="E2411">
        <v>4.7500000000000063E-2</v>
      </c>
      <c r="F2411">
        <v>4.5124999999999992E-2</v>
      </c>
      <c r="G2411">
        <v>0.85737499999999978</v>
      </c>
      <c r="H2411">
        <v>0.94999999999999984</v>
      </c>
      <c r="I2411">
        <v>0</v>
      </c>
    </row>
    <row r="2412" spans="1:9" hidden="1">
      <c r="A2412">
        <v>2025</v>
      </c>
      <c r="B2412" t="s">
        <v>54</v>
      </c>
      <c r="C2412">
        <v>39035</v>
      </c>
      <c r="D2412">
        <v>5.0000000000000031E-2</v>
      </c>
      <c r="E2412">
        <v>4.7500000000000063E-2</v>
      </c>
      <c r="F2412">
        <v>4.5124999999999978E-2</v>
      </c>
      <c r="G2412">
        <v>0.85737500000000011</v>
      </c>
      <c r="H2412">
        <v>0.94999999999999984</v>
      </c>
      <c r="I2412">
        <v>0</v>
      </c>
    </row>
    <row r="2413" spans="1:9" hidden="1">
      <c r="A2413">
        <v>2025</v>
      </c>
      <c r="B2413" t="s">
        <v>55</v>
      </c>
      <c r="C2413">
        <v>39035</v>
      </c>
      <c r="D2413">
        <v>4.9999999999999989E-2</v>
      </c>
      <c r="E2413">
        <v>4.7499999999999987E-2</v>
      </c>
      <c r="F2413">
        <v>4.5125000000000019E-2</v>
      </c>
      <c r="G2413">
        <v>0.85737499999999989</v>
      </c>
      <c r="H2413">
        <v>0.94999999999999984</v>
      </c>
      <c r="I2413">
        <v>0.15</v>
      </c>
    </row>
    <row r="2414" spans="1:9" hidden="1">
      <c r="A2414">
        <v>2025</v>
      </c>
      <c r="B2414" t="s">
        <v>52</v>
      </c>
      <c r="C2414">
        <v>39049</v>
      </c>
      <c r="D2414">
        <v>5.0000000000000037E-2</v>
      </c>
      <c r="E2414">
        <v>4.7499999999999952E-2</v>
      </c>
      <c r="F2414">
        <v>4.5125000000000019E-2</v>
      </c>
      <c r="G2414">
        <v>0.85737499999999978</v>
      </c>
      <c r="H2414">
        <v>0.95000000000000007</v>
      </c>
      <c r="I2414">
        <v>0</v>
      </c>
    </row>
    <row r="2415" spans="1:9" hidden="1">
      <c r="A2415">
        <v>2025</v>
      </c>
      <c r="B2415" t="s">
        <v>54</v>
      </c>
      <c r="C2415">
        <v>39049</v>
      </c>
      <c r="D2415">
        <v>5.0000000000000017E-2</v>
      </c>
      <c r="E2415">
        <v>4.7500000000000042E-2</v>
      </c>
      <c r="F2415">
        <v>4.5124999999999971E-2</v>
      </c>
      <c r="G2415">
        <v>0.857375</v>
      </c>
      <c r="H2415">
        <v>0.95000000000000007</v>
      </c>
      <c r="I2415">
        <v>0</v>
      </c>
    </row>
    <row r="2416" spans="1:9" hidden="1">
      <c r="A2416">
        <v>2025</v>
      </c>
      <c r="B2416" t="s">
        <v>55</v>
      </c>
      <c r="C2416">
        <v>39049</v>
      </c>
      <c r="D2416">
        <v>5.0000000000000017E-2</v>
      </c>
      <c r="E2416">
        <v>4.7500000000000007E-2</v>
      </c>
      <c r="F2416">
        <v>4.5124999999999998E-2</v>
      </c>
      <c r="G2416">
        <v>0.85737500000000022</v>
      </c>
      <c r="H2416">
        <v>0.95000000000000007</v>
      </c>
      <c r="I2416">
        <v>0.15</v>
      </c>
    </row>
    <row r="2417" spans="1:9" hidden="1">
      <c r="A2417">
        <v>2025</v>
      </c>
      <c r="B2417" t="s">
        <v>52</v>
      </c>
      <c r="C2417">
        <v>39061</v>
      </c>
      <c r="D2417">
        <v>4.9999999999999961E-2</v>
      </c>
      <c r="E2417">
        <v>4.7499999999999952E-2</v>
      </c>
      <c r="F2417">
        <v>4.5124999999999978E-2</v>
      </c>
      <c r="G2417">
        <v>0.85737500000000011</v>
      </c>
      <c r="H2417">
        <v>0.95000000000000018</v>
      </c>
      <c r="I2417">
        <v>0</v>
      </c>
    </row>
    <row r="2418" spans="1:9" hidden="1">
      <c r="A2418">
        <v>2025</v>
      </c>
      <c r="B2418" t="s">
        <v>54</v>
      </c>
      <c r="C2418">
        <v>39061</v>
      </c>
      <c r="D2418">
        <v>4.9999999999999989E-2</v>
      </c>
      <c r="E2418">
        <v>4.7499999999999959E-2</v>
      </c>
      <c r="F2418">
        <v>4.5125000000000012E-2</v>
      </c>
      <c r="G2418">
        <v>0.85737499999999989</v>
      </c>
      <c r="H2418">
        <v>0.95000000000000018</v>
      </c>
      <c r="I2418">
        <v>0</v>
      </c>
    </row>
    <row r="2419" spans="1:9" hidden="1">
      <c r="A2419">
        <v>2025</v>
      </c>
      <c r="B2419" t="s">
        <v>55</v>
      </c>
      <c r="C2419">
        <v>39061</v>
      </c>
      <c r="D2419">
        <v>5.0000000000000017E-2</v>
      </c>
      <c r="E2419">
        <v>4.7499999999999938E-2</v>
      </c>
      <c r="F2419">
        <v>4.5125000000000033E-2</v>
      </c>
      <c r="G2419">
        <v>0.85737500000000022</v>
      </c>
      <c r="H2419">
        <v>0.95000000000000018</v>
      </c>
      <c r="I2419">
        <v>0.15</v>
      </c>
    </row>
    <row r="2420" spans="1:9" hidden="1">
      <c r="A2420">
        <v>2025</v>
      </c>
      <c r="B2420" t="s">
        <v>52</v>
      </c>
      <c r="C2420">
        <v>42101</v>
      </c>
      <c r="D2420">
        <v>4.9999999999999982E-2</v>
      </c>
      <c r="E2420">
        <v>4.7499999999999952E-2</v>
      </c>
      <c r="F2420">
        <v>4.5124999999999978E-2</v>
      </c>
      <c r="G2420">
        <v>0.85737500000000022</v>
      </c>
      <c r="H2420">
        <v>0.95000000000000007</v>
      </c>
      <c r="I2420">
        <v>0</v>
      </c>
    </row>
    <row r="2421" spans="1:9" hidden="1">
      <c r="A2421">
        <v>2025</v>
      </c>
      <c r="B2421" t="s">
        <v>54</v>
      </c>
      <c r="C2421">
        <v>42101</v>
      </c>
      <c r="D2421">
        <v>5.0000000000000017E-2</v>
      </c>
      <c r="E2421">
        <v>4.7499999999999938E-2</v>
      </c>
      <c r="F2421">
        <v>4.5124999999999978E-2</v>
      </c>
      <c r="G2421">
        <v>0.85737500000000022</v>
      </c>
      <c r="H2421">
        <v>0.95000000000000007</v>
      </c>
      <c r="I2421">
        <v>0</v>
      </c>
    </row>
    <row r="2422" spans="1:9" hidden="1">
      <c r="A2422">
        <v>2025</v>
      </c>
      <c r="B2422" t="s">
        <v>55</v>
      </c>
      <c r="C2422">
        <v>42101</v>
      </c>
      <c r="D2422">
        <v>4.9999999999999989E-2</v>
      </c>
      <c r="E2422">
        <v>4.7500000000000042E-2</v>
      </c>
      <c r="F2422">
        <v>4.5125000000000033E-2</v>
      </c>
      <c r="G2422">
        <v>0.85737500000000033</v>
      </c>
      <c r="H2422">
        <v>0.95000000000000007</v>
      </c>
      <c r="I2422">
        <v>0.15</v>
      </c>
    </row>
    <row r="2423" spans="1:9" hidden="1">
      <c r="A2423">
        <v>2025</v>
      </c>
      <c r="B2423" t="s">
        <v>52</v>
      </c>
      <c r="C2423">
        <v>47157</v>
      </c>
      <c r="D2423">
        <v>5.0000000000000017E-2</v>
      </c>
      <c r="E2423">
        <v>4.7499999999999938E-2</v>
      </c>
      <c r="F2423">
        <v>4.5125000000000012E-2</v>
      </c>
      <c r="G2423">
        <v>0.85737500000000011</v>
      </c>
      <c r="H2423">
        <v>0.94999999999999973</v>
      </c>
      <c r="I2423">
        <v>0</v>
      </c>
    </row>
    <row r="2424" spans="1:9" hidden="1">
      <c r="A2424">
        <v>2025</v>
      </c>
      <c r="B2424" t="s">
        <v>54</v>
      </c>
      <c r="C2424">
        <v>47157</v>
      </c>
      <c r="D2424">
        <v>0.05</v>
      </c>
      <c r="E2424">
        <v>4.7499999999999987E-2</v>
      </c>
      <c r="F2424">
        <v>4.5125000000000012E-2</v>
      </c>
      <c r="G2424">
        <v>0.85737500000000022</v>
      </c>
      <c r="H2424">
        <v>0.94999999999999973</v>
      </c>
      <c r="I2424">
        <v>0</v>
      </c>
    </row>
    <row r="2425" spans="1:9" hidden="1">
      <c r="A2425">
        <v>2025</v>
      </c>
      <c r="B2425" t="s">
        <v>55</v>
      </c>
      <c r="C2425">
        <v>47157</v>
      </c>
      <c r="D2425">
        <v>4.9999999999999989E-2</v>
      </c>
      <c r="E2425">
        <v>4.7499999999999973E-2</v>
      </c>
      <c r="F2425">
        <v>4.5124999999999998E-2</v>
      </c>
      <c r="G2425">
        <v>0.85737499999999967</v>
      </c>
      <c r="H2425">
        <v>0.94999999999999973</v>
      </c>
      <c r="I2425">
        <v>0.15</v>
      </c>
    </row>
    <row r="2426" spans="1:9" hidden="1">
      <c r="A2426">
        <v>2025</v>
      </c>
      <c r="B2426" t="s">
        <v>52</v>
      </c>
      <c r="C2426">
        <v>48029</v>
      </c>
      <c r="D2426">
        <v>5.0000000000000037E-2</v>
      </c>
      <c r="E2426">
        <v>4.7499999999999987E-2</v>
      </c>
      <c r="F2426">
        <v>4.5124999999999998E-2</v>
      </c>
      <c r="G2426">
        <v>0.857375</v>
      </c>
      <c r="H2426">
        <v>0.95000000000000018</v>
      </c>
      <c r="I2426">
        <v>0</v>
      </c>
    </row>
    <row r="2427" spans="1:9" hidden="1">
      <c r="A2427">
        <v>2025</v>
      </c>
      <c r="B2427" t="s">
        <v>54</v>
      </c>
      <c r="C2427">
        <v>48029</v>
      </c>
      <c r="D2427">
        <v>4.9999999999999989E-2</v>
      </c>
      <c r="E2427">
        <v>4.7500000000000042E-2</v>
      </c>
      <c r="F2427">
        <v>4.5124999999999978E-2</v>
      </c>
      <c r="G2427">
        <v>0.85737499999999978</v>
      </c>
      <c r="H2427">
        <v>0.95000000000000018</v>
      </c>
      <c r="I2427">
        <v>0</v>
      </c>
    </row>
    <row r="2428" spans="1:9" hidden="1">
      <c r="A2428">
        <v>2025</v>
      </c>
      <c r="B2428" t="s">
        <v>55</v>
      </c>
      <c r="C2428">
        <v>48029</v>
      </c>
      <c r="D2428">
        <v>5.0000000000000037E-2</v>
      </c>
      <c r="E2428">
        <v>4.7500000000000042E-2</v>
      </c>
      <c r="F2428">
        <v>4.5124999999999998E-2</v>
      </c>
      <c r="G2428">
        <v>0.85737500000000022</v>
      </c>
      <c r="H2428">
        <v>0.95000000000000018</v>
      </c>
      <c r="I2428">
        <v>0.15</v>
      </c>
    </row>
    <row r="2429" spans="1:9" hidden="1">
      <c r="A2429">
        <v>2025</v>
      </c>
      <c r="B2429" t="s">
        <v>52</v>
      </c>
      <c r="C2429">
        <v>48113</v>
      </c>
      <c r="D2429">
        <v>5.0000000000000072E-2</v>
      </c>
      <c r="E2429">
        <v>4.7499999999999987E-2</v>
      </c>
      <c r="F2429">
        <v>4.5124999999999978E-2</v>
      </c>
      <c r="G2429">
        <v>0.85737500000000011</v>
      </c>
      <c r="H2429">
        <v>0.95000000000000018</v>
      </c>
      <c r="I2429">
        <v>0</v>
      </c>
    </row>
    <row r="2430" spans="1:9" hidden="1">
      <c r="A2430">
        <v>2025</v>
      </c>
      <c r="B2430" t="s">
        <v>54</v>
      </c>
      <c r="C2430">
        <v>48113</v>
      </c>
      <c r="D2430">
        <v>4.9999999999999989E-2</v>
      </c>
      <c r="E2430">
        <v>4.7500000000000042E-2</v>
      </c>
      <c r="F2430">
        <v>4.5125000000000012E-2</v>
      </c>
      <c r="G2430">
        <v>0.85737500000000022</v>
      </c>
      <c r="H2430">
        <v>0.95000000000000018</v>
      </c>
      <c r="I2430">
        <v>0</v>
      </c>
    </row>
    <row r="2431" spans="1:9" hidden="1">
      <c r="A2431">
        <v>2025</v>
      </c>
      <c r="B2431" t="s">
        <v>55</v>
      </c>
      <c r="C2431">
        <v>48113</v>
      </c>
      <c r="D2431">
        <v>5.0000000000000017E-2</v>
      </c>
      <c r="E2431">
        <v>4.750000000000007E-2</v>
      </c>
      <c r="F2431">
        <v>4.5125000000000012E-2</v>
      </c>
      <c r="G2431">
        <v>0.85737500000000022</v>
      </c>
      <c r="H2431">
        <v>0.95000000000000018</v>
      </c>
      <c r="I2431">
        <v>0.15</v>
      </c>
    </row>
    <row r="2432" spans="1:9" hidden="1">
      <c r="A2432">
        <v>2025</v>
      </c>
      <c r="B2432" t="s">
        <v>52</v>
      </c>
      <c r="C2432">
        <v>48201</v>
      </c>
      <c r="D2432">
        <v>4.999999999999994E-2</v>
      </c>
      <c r="E2432">
        <v>4.7499999999999973E-2</v>
      </c>
      <c r="F2432">
        <v>4.5124999999999978E-2</v>
      </c>
      <c r="G2432">
        <v>0.85737500000000011</v>
      </c>
      <c r="H2432">
        <v>0.95000000000000018</v>
      </c>
      <c r="I2432">
        <v>0</v>
      </c>
    </row>
    <row r="2433" spans="1:9" hidden="1">
      <c r="A2433">
        <v>2025</v>
      </c>
      <c r="B2433" t="s">
        <v>54</v>
      </c>
      <c r="C2433">
        <v>48201</v>
      </c>
      <c r="D2433">
        <v>5.0000000000000017E-2</v>
      </c>
      <c r="E2433">
        <v>4.7499999999999938E-2</v>
      </c>
      <c r="F2433">
        <v>4.5124999999999978E-2</v>
      </c>
      <c r="G2433">
        <v>0.85737500000000022</v>
      </c>
      <c r="H2433">
        <v>0.95000000000000018</v>
      </c>
      <c r="I2433">
        <v>0</v>
      </c>
    </row>
    <row r="2434" spans="1:9" hidden="1">
      <c r="A2434">
        <v>2025</v>
      </c>
      <c r="B2434" t="s">
        <v>55</v>
      </c>
      <c r="C2434">
        <v>48201</v>
      </c>
      <c r="D2434">
        <v>4.9999999999999961E-2</v>
      </c>
      <c r="E2434">
        <v>4.7499999999999973E-2</v>
      </c>
      <c r="F2434">
        <v>4.5124999999999971E-2</v>
      </c>
      <c r="G2434">
        <v>0.85737500000000022</v>
      </c>
      <c r="H2434">
        <v>0.95000000000000018</v>
      </c>
      <c r="I2434">
        <v>0.15</v>
      </c>
    </row>
    <row r="2435" spans="1:9" hidden="1">
      <c r="A2435">
        <v>2025</v>
      </c>
      <c r="B2435" t="s">
        <v>52</v>
      </c>
      <c r="C2435">
        <v>48439</v>
      </c>
      <c r="D2435">
        <v>5.0000000000000017E-2</v>
      </c>
      <c r="E2435">
        <v>4.7500000000000028E-2</v>
      </c>
      <c r="F2435">
        <v>4.5124999999999978E-2</v>
      </c>
      <c r="G2435">
        <v>0.85737500000000033</v>
      </c>
      <c r="H2435">
        <v>0.94999999999999962</v>
      </c>
      <c r="I2435">
        <v>0</v>
      </c>
    </row>
    <row r="2436" spans="1:9" hidden="1">
      <c r="A2436">
        <v>2025</v>
      </c>
      <c r="B2436" t="s">
        <v>54</v>
      </c>
      <c r="C2436">
        <v>48439</v>
      </c>
      <c r="D2436">
        <v>5.0000000000000037E-2</v>
      </c>
      <c r="E2436">
        <v>4.7499999999999987E-2</v>
      </c>
      <c r="F2436">
        <v>4.5125000000000033E-2</v>
      </c>
      <c r="G2436">
        <v>0.857375</v>
      </c>
      <c r="H2436">
        <v>0.94999999999999962</v>
      </c>
      <c r="I2436">
        <v>0</v>
      </c>
    </row>
    <row r="2437" spans="1:9" hidden="1">
      <c r="A2437">
        <v>2025</v>
      </c>
      <c r="B2437" t="s">
        <v>55</v>
      </c>
      <c r="C2437">
        <v>48439</v>
      </c>
      <c r="D2437">
        <v>4.9999999999999989E-2</v>
      </c>
      <c r="E2437">
        <v>4.7500000000000042E-2</v>
      </c>
      <c r="F2437">
        <v>4.5125000000000012E-2</v>
      </c>
      <c r="G2437">
        <v>0.85737499999999967</v>
      </c>
      <c r="H2437">
        <v>0.94999999999999962</v>
      </c>
      <c r="I2437">
        <v>0.15</v>
      </c>
    </row>
    <row r="2438" spans="1:9" hidden="1">
      <c r="A2438">
        <v>2025</v>
      </c>
      <c r="B2438" t="s">
        <v>52</v>
      </c>
      <c r="C2438">
        <v>48453</v>
      </c>
      <c r="D2438">
        <v>4.9999999999999982E-2</v>
      </c>
      <c r="E2438">
        <v>4.7500000000000042E-2</v>
      </c>
      <c r="F2438">
        <v>4.5124999999999978E-2</v>
      </c>
      <c r="G2438">
        <v>0.85737499999999978</v>
      </c>
      <c r="H2438">
        <v>0.95000000000000018</v>
      </c>
      <c r="I2438">
        <v>0</v>
      </c>
    </row>
    <row r="2439" spans="1:9" hidden="1">
      <c r="A2439">
        <v>2025</v>
      </c>
      <c r="B2439" t="s">
        <v>54</v>
      </c>
      <c r="C2439">
        <v>48453</v>
      </c>
      <c r="D2439">
        <v>5.0000000000000017E-2</v>
      </c>
      <c r="E2439">
        <v>4.7499999999999987E-2</v>
      </c>
      <c r="F2439">
        <v>4.5125000000000012E-2</v>
      </c>
      <c r="G2439">
        <v>0.85737500000000033</v>
      </c>
      <c r="H2439">
        <v>0.95000000000000018</v>
      </c>
      <c r="I2439">
        <v>0</v>
      </c>
    </row>
    <row r="2440" spans="1:9" hidden="1">
      <c r="A2440">
        <v>2025</v>
      </c>
      <c r="B2440" t="s">
        <v>55</v>
      </c>
      <c r="C2440">
        <v>48453</v>
      </c>
      <c r="D2440">
        <v>5.0000000000000017E-2</v>
      </c>
      <c r="E2440">
        <v>4.7500000000000042E-2</v>
      </c>
      <c r="F2440">
        <v>4.5124999999999971E-2</v>
      </c>
      <c r="G2440">
        <v>0.85737500000000022</v>
      </c>
      <c r="H2440">
        <v>0.95000000000000018</v>
      </c>
      <c r="I2440">
        <v>0.15</v>
      </c>
    </row>
    <row r="2441" spans="1:9" hidden="1">
      <c r="A2441">
        <v>2025</v>
      </c>
      <c r="B2441" t="s">
        <v>52</v>
      </c>
      <c r="C2441">
        <v>53033</v>
      </c>
      <c r="D2441">
        <v>0.05</v>
      </c>
      <c r="E2441">
        <v>4.7499999999999938E-2</v>
      </c>
      <c r="F2441">
        <v>4.5125000000000033E-2</v>
      </c>
      <c r="G2441">
        <v>0.85737500000000022</v>
      </c>
      <c r="H2441">
        <v>0.95000000000000007</v>
      </c>
      <c r="I2441">
        <v>0</v>
      </c>
    </row>
    <row r="2442" spans="1:9" hidden="1">
      <c r="A2442">
        <v>2025</v>
      </c>
      <c r="B2442" t="s">
        <v>54</v>
      </c>
      <c r="C2442">
        <v>53033</v>
      </c>
      <c r="D2442">
        <v>4.9999999999999989E-2</v>
      </c>
      <c r="E2442">
        <v>4.7499999999999987E-2</v>
      </c>
      <c r="F2442">
        <v>4.5125000000000012E-2</v>
      </c>
      <c r="G2442">
        <v>0.857375</v>
      </c>
      <c r="H2442">
        <v>0.95000000000000007</v>
      </c>
      <c r="I2442">
        <v>0</v>
      </c>
    </row>
    <row r="2443" spans="1:9" hidden="1">
      <c r="A2443">
        <v>2025</v>
      </c>
      <c r="B2443" t="s">
        <v>55</v>
      </c>
      <c r="C2443">
        <v>53033</v>
      </c>
      <c r="D2443">
        <v>4.9999999999999982E-2</v>
      </c>
      <c r="E2443">
        <v>4.7500000000000042E-2</v>
      </c>
      <c r="F2443">
        <v>4.5124999999999998E-2</v>
      </c>
      <c r="G2443">
        <v>0.85737499999999967</v>
      </c>
      <c r="H2443">
        <v>0.95000000000000007</v>
      </c>
      <c r="I2443">
        <v>0.15</v>
      </c>
    </row>
    <row r="2444" spans="1:9" hidden="1">
      <c r="A2444">
        <v>2025</v>
      </c>
      <c r="B2444" t="s">
        <v>52</v>
      </c>
      <c r="C2444">
        <v>1</v>
      </c>
      <c r="D2444">
        <v>5.0000000000000037E-2</v>
      </c>
      <c r="E2444">
        <v>4.7499999999999959E-2</v>
      </c>
      <c r="F2444">
        <v>4.5124999999999978E-2</v>
      </c>
      <c r="G2444">
        <v>0.857375</v>
      </c>
      <c r="H2444">
        <v>0.94999999999999962</v>
      </c>
      <c r="I2444">
        <v>0</v>
      </c>
    </row>
    <row r="2445" spans="1:9" hidden="1">
      <c r="A2445">
        <v>2025</v>
      </c>
      <c r="B2445" t="s">
        <v>54</v>
      </c>
      <c r="C2445">
        <v>1</v>
      </c>
      <c r="D2445">
        <v>4.9999999999999989E-2</v>
      </c>
      <c r="E2445">
        <v>4.7500000000000007E-2</v>
      </c>
      <c r="F2445">
        <v>4.5125000000000033E-2</v>
      </c>
      <c r="G2445">
        <v>0.85737499999999978</v>
      </c>
      <c r="H2445">
        <v>0.94999999999999962</v>
      </c>
      <c r="I2445">
        <v>0</v>
      </c>
    </row>
    <row r="2446" spans="1:9" hidden="1">
      <c r="A2446">
        <v>2025</v>
      </c>
      <c r="B2446" t="s">
        <v>55</v>
      </c>
      <c r="C2446">
        <v>1</v>
      </c>
      <c r="D2446">
        <v>4.9999999999999989E-2</v>
      </c>
      <c r="E2446">
        <v>4.7500000000000042E-2</v>
      </c>
      <c r="F2446">
        <v>4.5124999999999978E-2</v>
      </c>
      <c r="G2446">
        <v>0.85737499999999989</v>
      </c>
      <c r="H2446">
        <v>0.94999999999999962</v>
      </c>
      <c r="I2446">
        <v>0.15</v>
      </c>
    </row>
    <row r="2447" spans="1:9" hidden="1">
      <c r="A2447">
        <v>2025</v>
      </c>
      <c r="B2447" t="s">
        <v>52</v>
      </c>
      <c r="C2447">
        <v>2</v>
      </c>
      <c r="D2447">
        <v>0.17172610778122391</v>
      </c>
      <c r="E2447">
        <v>0.12892645123641591</v>
      </c>
      <c r="F2447">
        <v>0.1188834223192288</v>
      </c>
      <c r="G2447">
        <v>0.58046401866313135</v>
      </c>
      <c r="H2447">
        <v>0.96599999999999997</v>
      </c>
      <c r="I2447">
        <v>0</v>
      </c>
    </row>
    <row r="2448" spans="1:9" hidden="1">
      <c r="A2448">
        <v>2025</v>
      </c>
      <c r="B2448" t="s">
        <v>54</v>
      </c>
      <c r="C2448">
        <v>2</v>
      </c>
      <c r="D2448">
        <v>0.1148148694662386</v>
      </c>
      <c r="E2448">
        <v>0.1115967510714302</v>
      </c>
      <c r="F2448">
        <v>0.1338089239237259</v>
      </c>
      <c r="G2448">
        <v>0.63977945553860527</v>
      </c>
      <c r="H2448">
        <v>0.96599999999999997</v>
      </c>
      <c r="I2448">
        <v>0</v>
      </c>
    </row>
    <row r="2449" spans="1:9" hidden="1">
      <c r="A2449">
        <v>2025</v>
      </c>
      <c r="B2449" t="s">
        <v>55</v>
      </c>
      <c r="C2449">
        <v>2</v>
      </c>
      <c r="D2449">
        <v>0.1535848591348235</v>
      </c>
      <c r="E2449">
        <v>9.9746416436851185E-2</v>
      </c>
      <c r="F2449">
        <v>0.1291525844955124</v>
      </c>
      <c r="G2449">
        <v>0.61751613993281285</v>
      </c>
      <c r="H2449">
        <v>0.96599999999999997</v>
      </c>
      <c r="I2449">
        <v>2.388163525248535E-2</v>
      </c>
    </row>
    <row r="2450" spans="1:9" hidden="1">
      <c r="A2450">
        <v>2025</v>
      </c>
      <c r="B2450" t="s">
        <v>52</v>
      </c>
      <c r="C2450">
        <v>4</v>
      </c>
      <c r="D2450">
        <v>0.2097603412286955</v>
      </c>
      <c r="E2450">
        <v>0.24530396429098081</v>
      </c>
      <c r="F2450">
        <v>9.2634671276877703E-2</v>
      </c>
      <c r="G2450">
        <v>0.45230102320344612</v>
      </c>
      <c r="H2450">
        <v>0.80244186046511645</v>
      </c>
      <c r="I2450">
        <v>0</v>
      </c>
    </row>
    <row r="2451" spans="1:9" hidden="1">
      <c r="A2451">
        <v>2025</v>
      </c>
      <c r="B2451" t="s">
        <v>54</v>
      </c>
      <c r="C2451">
        <v>4</v>
      </c>
      <c r="D2451">
        <v>0.14679727697928871</v>
      </c>
      <c r="E2451">
        <v>0.2222526246198826</v>
      </c>
      <c r="F2451">
        <v>0.1091365330167746</v>
      </c>
      <c r="G2451">
        <v>0.5218135653840541</v>
      </c>
      <c r="H2451">
        <v>0.80244186046511645</v>
      </c>
      <c r="I2451">
        <v>0</v>
      </c>
    </row>
    <row r="2452" spans="1:9" hidden="1">
      <c r="A2452">
        <v>2025</v>
      </c>
      <c r="B2452" t="s">
        <v>55</v>
      </c>
      <c r="C2452">
        <v>4</v>
      </c>
      <c r="D2452">
        <v>0.19558206276889001</v>
      </c>
      <c r="E2452">
        <v>0.19785790409043361</v>
      </c>
      <c r="F2452">
        <v>0.1049177411197728</v>
      </c>
      <c r="G2452">
        <v>0.50164229202090371</v>
      </c>
      <c r="H2452">
        <v>0.80244186046511645</v>
      </c>
      <c r="I2452">
        <v>0.1091581500630885</v>
      </c>
    </row>
    <row r="2453" spans="1:9" hidden="1">
      <c r="A2453">
        <v>2025</v>
      </c>
      <c r="B2453" t="s">
        <v>52</v>
      </c>
      <c r="C2453">
        <v>5</v>
      </c>
      <c r="D2453">
        <v>4.9999999999999989E-2</v>
      </c>
      <c r="E2453">
        <v>4.7500000000000042E-2</v>
      </c>
      <c r="F2453">
        <v>4.5125000000000019E-2</v>
      </c>
      <c r="G2453">
        <v>0.85737500000000022</v>
      </c>
      <c r="H2453">
        <v>0.95000000000000029</v>
      </c>
      <c r="I2453">
        <v>0</v>
      </c>
    </row>
    <row r="2454" spans="1:9" hidden="1">
      <c r="A2454">
        <v>2025</v>
      </c>
      <c r="B2454" t="s">
        <v>54</v>
      </c>
      <c r="C2454">
        <v>5</v>
      </c>
      <c r="D2454">
        <v>4.9999999999999968E-2</v>
      </c>
      <c r="E2454">
        <v>4.7499999999999938E-2</v>
      </c>
      <c r="F2454">
        <v>4.5124999999999971E-2</v>
      </c>
      <c r="G2454">
        <v>0.85737500000000022</v>
      </c>
      <c r="H2454">
        <v>0.95000000000000029</v>
      </c>
      <c r="I2454">
        <v>0</v>
      </c>
    </row>
    <row r="2455" spans="1:9" hidden="1">
      <c r="A2455">
        <v>2025</v>
      </c>
      <c r="B2455" t="s">
        <v>55</v>
      </c>
      <c r="C2455">
        <v>5</v>
      </c>
      <c r="D2455">
        <v>4.9999999999999968E-2</v>
      </c>
      <c r="E2455">
        <v>4.7500000000000042E-2</v>
      </c>
      <c r="F2455">
        <v>4.5124999999999998E-2</v>
      </c>
      <c r="G2455">
        <v>0.85737500000000011</v>
      </c>
      <c r="H2455">
        <v>0.95000000000000029</v>
      </c>
      <c r="I2455">
        <v>0.15</v>
      </c>
    </row>
    <row r="2456" spans="1:9" hidden="1">
      <c r="A2456">
        <v>2025</v>
      </c>
      <c r="B2456" t="s">
        <v>52</v>
      </c>
      <c r="C2456">
        <v>6</v>
      </c>
      <c r="D2456">
        <v>0.16415772443209439</v>
      </c>
      <c r="E2456">
        <v>0.25981241747311667</v>
      </c>
      <c r="F2456">
        <v>9.7920428209725213E-2</v>
      </c>
      <c r="G2456">
        <v>0.47810942988506377</v>
      </c>
      <c r="H2456">
        <v>0.74299999999999999</v>
      </c>
      <c r="I2456">
        <v>0</v>
      </c>
    </row>
    <row r="2457" spans="1:9" hidden="1">
      <c r="A2457">
        <v>2025</v>
      </c>
      <c r="B2457" t="s">
        <v>54</v>
      </c>
      <c r="C2457">
        <v>6</v>
      </c>
      <c r="D2457">
        <v>0.11293680364067921</v>
      </c>
      <c r="E2457">
        <v>0.23140982048474129</v>
      </c>
      <c r="F2457">
        <v>0.1134095017736854</v>
      </c>
      <c r="G2457">
        <v>0.54224387410089414</v>
      </c>
      <c r="H2457">
        <v>0.74299999999999999</v>
      </c>
      <c r="I2457">
        <v>0</v>
      </c>
    </row>
    <row r="2458" spans="1:9" hidden="1">
      <c r="A2458">
        <v>2025</v>
      </c>
      <c r="B2458" t="s">
        <v>55</v>
      </c>
      <c r="C2458">
        <v>6</v>
      </c>
      <c r="D2458">
        <v>0.152483555576932</v>
      </c>
      <c r="E2458">
        <v>0.20876841160807069</v>
      </c>
      <c r="F2458">
        <v>0.11048535525931261</v>
      </c>
      <c r="G2458">
        <v>0.52826267755568468</v>
      </c>
      <c r="H2458">
        <v>0.74299999999999999</v>
      </c>
      <c r="I2458">
        <v>0.20744392963867719</v>
      </c>
    </row>
    <row r="2459" spans="1:9" hidden="1">
      <c r="A2459">
        <v>2025</v>
      </c>
      <c r="B2459" t="s">
        <v>52</v>
      </c>
      <c r="C2459">
        <v>8</v>
      </c>
      <c r="D2459">
        <v>0.18660917964609519</v>
      </c>
      <c r="E2459">
        <v>0.3460476749516323</v>
      </c>
      <c r="F2459">
        <v>7.9444563984979955E-2</v>
      </c>
      <c r="G2459">
        <v>0.3878985814172925</v>
      </c>
      <c r="H2459">
        <v>0.84200000000000008</v>
      </c>
      <c r="I2459">
        <v>0</v>
      </c>
    </row>
    <row r="2460" spans="1:9" hidden="1">
      <c r="A2460">
        <v>2025</v>
      </c>
      <c r="B2460" t="s">
        <v>54</v>
      </c>
      <c r="C2460">
        <v>8</v>
      </c>
      <c r="D2460">
        <v>0.13255248506453901</v>
      </c>
      <c r="E2460">
        <v>0.31822809487766779</v>
      </c>
      <c r="F2460">
        <v>9.4999435807223934E-2</v>
      </c>
      <c r="G2460">
        <v>0.45421998425056931</v>
      </c>
      <c r="H2460">
        <v>0.84200000000000008</v>
      </c>
      <c r="I2460">
        <v>0</v>
      </c>
    </row>
    <row r="2461" spans="1:9" hidden="1">
      <c r="A2461">
        <v>2025</v>
      </c>
      <c r="B2461" t="s">
        <v>55</v>
      </c>
      <c r="C2461">
        <v>8</v>
      </c>
      <c r="D2461">
        <v>0.178768023643502</v>
      </c>
      <c r="E2461">
        <v>0.28677148608864972</v>
      </c>
      <c r="F2461">
        <v>9.2446558119439942E-2</v>
      </c>
      <c r="G2461">
        <v>0.44201393214840828</v>
      </c>
      <c r="H2461">
        <v>0.84200000000000008</v>
      </c>
      <c r="I2461">
        <v>4.4416637395114887E-2</v>
      </c>
    </row>
    <row r="2462" spans="1:9" hidden="1">
      <c r="A2462">
        <v>2025</v>
      </c>
      <c r="B2462" t="s">
        <v>52</v>
      </c>
      <c r="C2462">
        <v>9</v>
      </c>
      <c r="D2462">
        <v>0.13956037871394461</v>
      </c>
      <c r="E2462">
        <v>0.2213419144993477</v>
      </c>
      <c r="F2462">
        <v>0.1086414536277559</v>
      </c>
      <c r="G2462">
        <v>0.53045625315895173</v>
      </c>
      <c r="H2462">
        <v>0.83599999999999997</v>
      </c>
      <c r="I2462">
        <v>0</v>
      </c>
    </row>
    <row r="2463" spans="1:9" hidden="1">
      <c r="A2463">
        <v>2025</v>
      </c>
      <c r="B2463" t="s">
        <v>54</v>
      </c>
      <c r="C2463">
        <v>9</v>
      </c>
      <c r="D2463">
        <v>9.4076572260362909E-2</v>
      </c>
      <c r="E2463">
        <v>0.1931660151115005</v>
      </c>
      <c r="F2463">
        <v>0.1232868860681666</v>
      </c>
      <c r="G2463">
        <v>0.58947052655997001</v>
      </c>
      <c r="H2463">
        <v>0.83599999999999997</v>
      </c>
      <c r="I2463">
        <v>0</v>
      </c>
    </row>
    <row r="2464" spans="1:9" hidden="1">
      <c r="A2464">
        <v>2025</v>
      </c>
      <c r="B2464" t="s">
        <v>55</v>
      </c>
      <c r="C2464">
        <v>9</v>
      </c>
      <c r="D2464">
        <v>0.12757208903145861</v>
      </c>
      <c r="E2464">
        <v>0.17502512083718541</v>
      </c>
      <c r="F2464">
        <v>0.12063097037954509</v>
      </c>
      <c r="G2464">
        <v>0.5767718197518108</v>
      </c>
      <c r="H2464">
        <v>0.83599999999999997</v>
      </c>
      <c r="I2464">
        <v>3.6046263137499292E-2</v>
      </c>
    </row>
    <row r="2465" spans="1:9" hidden="1">
      <c r="A2465">
        <v>2025</v>
      </c>
      <c r="B2465" t="s">
        <v>52</v>
      </c>
      <c r="C2465">
        <v>10</v>
      </c>
      <c r="D2465">
        <v>0.17717705236042439</v>
      </c>
      <c r="E2465">
        <v>0.2218363147793494</v>
      </c>
      <c r="F2465">
        <v>0.10216287855743469</v>
      </c>
      <c r="G2465">
        <v>0.49882375430279158</v>
      </c>
      <c r="H2465">
        <v>0.85699999999999998</v>
      </c>
      <c r="I2465">
        <v>0</v>
      </c>
    </row>
    <row r="2466" spans="1:9" hidden="1">
      <c r="A2466">
        <v>2025</v>
      </c>
      <c r="B2466" t="s">
        <v>54</v>
      </c>
      <c r="C2466">
        <v>10</v>
      </c>
      <c r="D2466">
        <v>0.1214639537232448</v>
      </c>
      <c r="E2466">
        <v>0.19688847540186011</v>
      </c>
      <c r="F2466">
        <v>0.1179057627744947</v>
      </c>
      <c r="G2466">
        <v>0.56374180810040042</v>
      </c>
      <c r="H2466">
        <v>0.85699999999999998</v>
      </c>
      <c r="I2466">
        <v>0</v>
      </c>
    </row>
    <row r="2467" spans="1:9" hidden="1">
      <c r="A2467">
        <v>2025</v>
      </c>
      <c r="B2467" t="s">
        <v>55</v>
      </c>
      <c r="C2467">
        <v>10</v>
      </c>
      <c r="D2467">
        <v>0.16306823612711399</v>
      </c>
      <c r="E2467">
        <v>0.17661912930413701</v>
      </c>
      <c r="F2467">
        <v>0.11421542183233779</v>
      </c>
      <c r="G2467">
        <v>0.54609721273641132</v>
      </c>
      <c r="H2467">
        <v>0.85699999999999998</v>
      </c>
      <c r="I2467">
        <v>2.0354580613305018E-2</v>
      </c>
    </row>
    <row r="2468" spans="1:9" hidden="1">
      <c r="A2468">
        <v>2025</v>
      </c>
      <c r="B2468" t="s">
        <v>52</v>
      </c>
      <c r="C2468">
        <v>11</v>
      </c>
      <c r="D2468">
        <v>0.05</v>
      </c>
      <c r="E2468">
        <v>4.7499999999999987E-2</v>
      </c>
      <c r="F2468">
        <v>4.5124999999999978E-2</v>
      </c>
      <c r="G2468">
        <v>0.85737500000000033</v>
      </c>
      <c r="H2468">
        <v>0.95000000000000007</v>
      </c>
      <c r="I2468">
        <v>0</v>
      </c>
    </row>
    <row r="2469" spans="1:9" hidden="1">
      <c r="A2469">
        <v>2025</v>
      </c>
      <c r="B2469" t="s">
        <v>54</v>
      </c>
      <c r="C2469">
        <v>11</v>
      </c>
      <c r="D2469">
        <v>5.000000000000001E-2</v>
      </c>
      <c r="E2469">
        <v>4.750000000000007E-2</v>
      </c>
      <c r="F2469">
        <v>4.5125000000000012E-2</v>
      </c>
      <c r="G2469">
        <v>0.85737499999999989</v>
      </c>
      <c r="H2469">
        <v>0.95000000000000007</v>
      </c>
      <c r="I2469">
        <v>0</v>
      </c>
    </row>
    <row r="2470" spans="1:9" hidden="1">
      <c r="A2470">
        <v>2025</v>
      </c>
      <c r="B2470" t="s">
        <v>55</v>
      </c>
      <c r="C2470">
        <v>11</v>
      </c>
      <c r="D2470">
        <v>4.9999999999999989E-2</v>
      </c>
      <c r="E2470">
        <v>4.7499999999999917E-2</v>
      </c>
      <c r="F2470">
        <v>4.5124999999999971E-2</v>
      </c>
      <c r="G2470">
        <v>0.85737500000000011</v>
      </c>
      <c r="H2470">
        <v>0.95000000000000007</v>
      </c>
      <c r="I2470">
        <v>0.15</v>
      </c>
    </row>
    <row r="2471" spans="1:9" hidden="1">
      <c r="A2471">
        <v>2025</v>
      </c>
      <c r="B2471" t="s">
        <v>52</v>
      </c>
      <c r="C2471">
        <v>12</v>
      </c>
      <c r="D2471">
        <v>0.1705753701147282</v>
      </c>
      <c r="E2471">
        <v>0.27161244197673412</v>
      </c>
      <c r="F2471">
        <v>9.4823571266369117E-2</v>
      </c>
      <c r="G2471">
        <v>0.46298861664216862</v>
      </c>
      <c r="H2471">
        <v>0.77700000000000002</v>
      </c>
      <c r="I2471">
        <v>0</v>
      </c>
    </row>
    <row r="2472" spans="1:9" hidden="1">
      <c r="A2472">
        <v>2025</v>
      </c>
      <c r="B2472" t="s">
        <v>54</v>
      </c>
      <c r="C2472">
        <v>12</v>
      </c>
      <c r="D2472">
        <v>0.11803787189090729</v>
      </c>
      <c r="E2472">
        <v>0.24333379061776159</v>
      </c>
      <c r="F2472">
        <v>0.110464651351545</v>
      </c>
      <c r="G2472">
        <v>0.52816368613978615</v>
      </c>
      <c r="H2472">
        <v>0.77700000000000002</v>
      </c>
      <c r="I2472">
        <v>0</v>
      </c>
    </row>
    <row r="2473" spans="1:9" hidden="1">
      <c r="A2473">
        <v>2025</v>
      </c>
      <c r="B2473" t="s">
        <v>55</v>
      </c>
      <c r="C2473">
        <v>12</v>
      </c>
      <c r="D2473">
        <v>0.15920232739418211</v>
      </c>
      <c r="E2473">
        <v>0.21929359457805089</v>
      </c>
      <c r="F2473">
        <v>0.1075026384870255</v>
      </c>
      <c r="G2473">
        <v>0.51400143954074162</v>
      </c>
      <c r="H2473">
        <v>0.77700000000000002</v>
      </c>
      <c r="I2473">
        <v>7.8330587952269631E-2</v>
      </c>
    </row>
    <row r="2474" spans="1:9" hidden="1">
      <c r="A2474">
        <v>2025</v>
      </c>
      <c r="B2474" t="s">
        <v>52</v>
      </c>
      <c r="C2474">
        <v>13</v>
      </c>
      <c r="D2474">
        <v>0.21439011731398949</v>
      </c>
      <c r="E2474">
        <v>0.2756621746609651</v>
      </c>
      <c r="F2474">
        <v>8.6686995878195255E-2</v>
      </c>
      <c r="G2474">
        <v>0.42326071214685013</v>
      </c>
      <c r="H2474">
        <v>0.76300000000000001</v>
      </c>
      <c r="I2474">
        <v>0</v>
      </c>
    </row>
    <row r="2475" spans="1:9" hidden="1">
      <c r="A2475">
        <v>2025</v>
      </c>
      <c r="B2475" t="s">
        <v>54</v>
      </c>
      <c r="C2475">
        <v>13</v>
      </c>
      <c r="D2475">
        <v>0.1515169261301948</v>
      </c>
      <c r="E2475">
        <v>0.25222102122063261</v>
      </c>
      <c r="F2475">
        <v>0.10313648157045879</v>
      </c>
      <c r="G2475">
        <v>0.49312557107871391</v>
      </c>
      <c r="H2475">
        <v>0.76300000000000001</v>
      </c>
      <c r="I2475">
        <v>0</v>
      </c>
    </row>
    <row r="2476" spans="1:9" hidden="1">
      <c r="A2476">
        <v>2025</v>
      </c>
      <c r="B2476" t="s">
        <v>55</v>
      </c>
      <c r="C2476">
        <v>13</v>
      </c>
      <c r="D2476">
        <v>0.20194692018308119</v>
      </c>
      <c r="E2476">
        <v>0.22462228786575439</v>
      </c>
      <c r="F2476">
        <v>9.9187318802597818E-2</v>
      </c>
      <c r="G2476">
        <v>0.47424347314856657</v>
      </c>
      <c r="H2476">
        <v>0.76300000000000001</v>
      </c>
      <c r="I2476">
        <v>7.3522027821335628E-2</v>
      </c>
    </row>
    <row r="2477" spans="1:9" hidden="1">
      <c r="A2477">
        <v>2025</v>
      </c>
      <c r="B2477" t="s">
        <v>52</v>
      </c>
      <c r="C2477">
        <v>15</v>
      </c>
      <c r="D2477">
        <v>0.11898777926584</v>
      </c>
      <c r="E2477">
        <v>0.26857711406482682</v>
      </c>
      <c r="F2477">
        <v>0.10410902673357859</v>
      </c>
      <c r="G2477">
        <v>0.50832607993575463</v>
      </c>
      <c r="H2477">
        <v>0.85699999999999998</v>
      </c>
      <c r="I2477">
        <v>0</v>
      </c>
    </row>
    <row r="2478" spans="1:9" hidden="1">
      <c r="A2478">
        <v>2025</v>
      </c>
      <c r="B2478" t="s">
        <v>54</v>
      </c>
      <c r="C2478">
        <v>15</v>
      </c>
      <c r="D2478">
        <v>8.040018232953966E-2</v>
      </c>
      <c r="E2478">
        <v>0.23494780398425771</v>
      </c>
      <c r="F2478">
        <v>0.1184254464593127</v>
      </c>
      <c r="G2478">
        <v>0.56622656722688969</v>
      </c>
      <c r="H2478">
        <v>0.85699999999999998</v>
      </c>
      <c r="I2478">
        <v>0</v>
      </c>
    </row>
    <row r="2479" spans="1:9" hidden="1">
      <c r="A2479">
        <v>2025</v>
      </c>
      <c r="B2479" t="s">
        <v>55</v>
      </c>
      <c r="C2479">
        <v>15</v>
      </c>
      <c r="D2479">
        <v>0.1099263430602251</v>
      </c>
      <c r="E2479">
        <v>0.21464047478851489</v>
      </c>
      <c r="F2479">
        <v>0.116830849176993</v>
      </c>
      <c r="G2479">
        <v>0.55860233297426687</v>
      </c>
      <c r="H2479">
        <v>0.85699999999999998</v>
      </c>
      <c r="I2479">
        <v>3.0450724507379231E-2</v>
      </c>
    </row>
    <row r="2480" spans="1:9" hidden="1">
      <c r="A2480">
        <v>2025</v>
      </c>
      <c r="B2480" t="s">
        <v>52</v>
      </c>
      <c r="C2480">
        <v>16</v>
      </c>
      <c r="D2480">
        <v>0.18709952669219609</v>
      </c>
      <c r="E2480">
        <v>0.25233827037542728</v>
      </c>
      <c r="F2480">
        <v>9.5291051632071216E-2</v>
      </c>
      <c r="G2480">
        <v>0.46527115130030527</v>
      </c>
      <c r="H2480">
        <v>0.80244186046511645</v>
      </c>
      <c r="I2480">
        <v>0</v>
      </c>
    </row>
    <row r="2481" spans="1:9" hidden="1">
      <c r="A2481">
        <v>2025</v>
      </c>
      <c r="B2481" t="s">
        <v>54</v>
      </c>
      <c r="C2481">
        <v>16</v>
      </c>
      <c r="D2481">
        <v>0.12982104366684591</v>
      </c>
      <c r="E2481">
        <v>0.22667480039130039</v>
      </c>
      <c r="F2481">
        <v>0.11130803012691561</v>
      </c>
      <c r="G2481">
        <v>0.53219612581493814</v>
      </c>
      <c r="H2481">
        <v>0.80244186046511645</v>
      </c>
      <c r="I2481">
        <v>0</v>
      </c>
    </row>
    <row r="2482" spans="1:9" hidden="1">
      <c r="A2482">
        <v>2025</v>
      </c>
      <c r="B2482" t="s">
        <v>55</v>
      </c>
      <c r="C2482">
        <v>16</v>
      </c>
      <c r="D2482">
        <v>0.1741154702530858</v>
      </c>
      <c r="E2482">
        <v>0.20313791440169071</v>
      </c>
      <c r="F2482">
        <v>0.1077175623222303</v>
      </c>
      <c r="G2482">
        <v>0.51502905302299329</v>
      </c>
      <c r="H2482">
        <v>0.80244186046511645</v>
      </c>
      <c r="I2482">
        <v>2.4183034517888849E-2</v>
      </c>
    </row>
    <row r="2483" spans="1:9" hidden="1">
      <c r="A2483">
        <v>2025</v>
      </c>
      <c r="B2483" t="s">
        <v>52</v>
      </c>
      <c r="C2483">
        <v>17</v>
      </c>
      <c r="D2483">
        <v>0.1735562861100346</v>
      </c>
      <c r="E2483">
        <v>0.29954521233663989</v>
      </c>
      <c r="F2483">
        <v>8.956849401142343E-2</v>
      </c>
      <c r="G2483">
        <v>0.4373300075419021</v>
      </c>
      <c r="H2483">
        <v>0.81799999999999995</v>
      </c>
      <c r="I2483">
        <v>0</v>
      </c>
    </row>
    <row r="2484" spans="1:9" hidden="1">
      <c r="A2484">
        <v>2025</v>
      </c>
      <c r="B2484" t="s">
        <v>54</v>
      </c>
      <c r="C2484">
        <v>17</v>
      </c>
      <c r="D2484">
        <v>0.1211064634736914</v>
      </c>
      <c r="E2484">
        <v>0.27060578036045541</v>
      </c>
      <c r="F2484">
        <v>0.1052165883684839</v>
      </c>
      <c r="G2484">
        <v>0.50307116779736938</v>
      </c>
      <c r="H2484">
        <v>0.81799999999999995</v>
      </c>
      <c r="I2484">
        <v>0</v>
      </c>
    </row>
    <row r="2485" spans="1:9" hidden="1">
      <c r="A2485">
        <v>2025</v>
      </c>
      <c r="B2485" t="s">
        <v>55</v>
      </c>
      <c r="C2485">
        <v>17</v>
      </c>
      <c r="D2485">
        <v>0.16347357680396929</v>
      </c>
      <c r="E2485">
        <v>0.24406909770151139</v>
      </c>
      <c r="F2485">
        <v>0.1024783713145351</v>
      </c>
      <c r="G2485">
        <v>0.48997895417998422</v>
      </c>
      <c r="H2485">
        <v>0.81799999999999995</v>
      </c>
      <c r="I2485">
        <v>0.14130965165815881</v>
      </c>
    </row>
    <row r="2486" spans="1:9" hidden="1">
      <c r="A2486">
        <v>2025</v>
      </c>
      <c r="B2486" t="s">
        <v>52</v>
      </c>
      <c r="C2486">
        <v>18</v>
      </c>
      <c r="D2486">
        <v>0.22789580273270871</v>
      </c>
      <c r="E2486">
        <v>0.2344493124061752</v>
      </c>
      <c r="F2486">
        <v>9.139699238643903E-2</v>
      </c>
      <c r="G2486">
        <v>0.44625789247467701</v>
      </c>
      <c r="H2486">
        <v>0.67500000000000004</v>
      </c>
      <c r="I2486">
        <v>0</v>
      </c>
    </row>
    <row r="2487" spans="1:9" hidden="1">
      <c r="A2487">
        <v>2025</v>
      </c>
      <c r="B2487" t="s">
        <v>54</v>
      </c>
      <c r="C2487">
        <v>18</v>
      </c>
      <c r="D2487">
        <v>0.16038287024617651</v>
      </c>
      <c r="E2487">
        <v>0.21360840189266139</v>
      </c>
      <c r="F2487">
        <v>0.1082818155828329</v>
      </c>
      <c r="G2487">
        <v>0.51772691227832923</v>
      </c>
      <c r="H2487">
        <v>0.67500000000000004</v>
      </c>
      <c r="I2487">
        <v>0</v>
      </c>
    </row>
    <row r="2488" spans="1:9" hidden="1">
      <c r="A2488">
        <v>2025</v>
      </c>
      <c r="B2488" t="s">
        <v>55</v>
      </c>
      <c r="C2488">
        <v>18</v>
      </c>
      <c r="D2488">
        <v>0.21248101098808941</v>
      </c>
      <c r="E2488">
        <v>0.18909321980574159</v>
      </c>
      <c r="F2488">
        <v>0.1035107433766778</v>
      </c>
      <c r="G2488">
        <v>0.49491502582949121</v>
      </c>
      <c r="H2488">
        <v>0.67500000000000004</v>
      </c>
      <c r="I2488">
        <v>2.9724478399192851E-2</v>
      </c>
    </row>
    <row r="2489" spans="1:9" hidden="1">
      <c r="A2489">
        <v>2025</v>
      </c>
      <c r="B2489" t="s">
        <v>52</v>
      </c>
      <c r="C2489">
        <v>19</v>
      </c>
      <c r="D2489">
        <v>0.24516431650830389</v>
      </c>
      <c r="E2489">
        <v>0.13643399269381709</v>
      </c>
      <c r="F2489">
        <v>0.10512329789436339</v>
      </c>
      <c r="G2489">
        <v>0.51327839290351551</v>
      </c>
      <c r="H2489">
        <v>0.91299999999999992</v>
      </c>
      <c r="I2489">
        <v>0</v>
      </c>
    </row>
    <row r="2490" spans="1:9" hidden="1">
      <c r="A2490">
        <v>2025</v>
      </c>
      <c r="B2490" t="s">
        <v>54</v>
      </c>
      <c r="C2490">
        <v>19</v>
      </c>
      <c r="D2490">
        <v>0.16967388198454719</v>
      </c>
      <c r="E2490">
        <v>0.1222441368853681</v>
      </c>
      <c r="F2490">
        <v>0.122478168571572</v>
      </c>
      <c r="G2490">
        <v>0.58560381255851268</v>
      </c>
      <c r="H2490">
        <v>0.91299999999999992</v>
      </c>
      <c r="I2490">
        <v>0</v>
      </c>
    </row>
    <row r="2491" spans="1:9" hidden="1">
      <c r="A2491">
        <v>2025</v>
      </c>
      <c r="B2491" t="s">
        <v>55</v>
      </c>
      <c r="C2491">
        <v>19</v>
      </c>
      <c r="D2491">
        <v>0.2225892556401384</v>
      </c>
      <c r="E2491">
        <v>0.1071550696350278</v>
      </c>
      <c r="F2491">
        <v>0.1159352867361266</v>
      </c>
      <c r="G2491">
        <v>0.55432038798870709</v>
      </c>
      <c r="H2491">
        <v>0.91299999999999992</v>
      </c>
      <c r="I2491">
        <v>3.7293580951783048E-2</v>
      </c>
    </row>
    <row r="2492" spans="1:9" hidden="1">
      <c r="A2492">
        <v>2025</v>
      </c>
      <c r="B2492" t="s">
        <v>52</v>
      </c>
      <c r="C2492">
        <v>20</v>
      </c>
      <c r="D2492">
        <v>0.22746954004938111</v>
      </c>
      <c r="E2492">
        <v>0.23980672478026599</v>
      </c>
      <c r="F2492">
        <v>9.0558736725729283E-2</v>
      </c>
      <c r="G2492">
        <v>0.44216499844462348</v>
      </c>
      <c r="H2492">
        <v>0.80244186046511645</v>
      </c>
      <c r="I2492">
        <v>0</v>
      </c>
    </row>
    <row r="2493" spans="1:9" hidden="1">
      <c r="A2493">
        <v>2025</v>
      </c>
      <c r="B2493" t="s">
        <v>54</v>
      </c>
      <c r="C2493">
        <v>20</v>
      </c>
      <c r="D2493">
        <v>0.16026884617583351</v>
      </c>
      <c r="E2493">
        <v>0.21874338639209059</v>
      </c>
      <c r="F2493">
        <v>0.1074133313476552</v>
      </c>
      <c r="G2493">
        <v>0.51357443608442055</v>
      </c>
      <c r="H2493">
        <v>0.80244186046511645</v>
      </c>
      <c r="I2493">
        <v>0</v>
      </c>
    </row>
    <row r="2494" spans="1:9" hidden="1">
      <c r="A2494">
        <v>2025</v>
      </c>
      <c r="B2494" t="s">
        <v>55</v>
      </c>
      <c r="C2494">
        <v>20</v>
      </c>
      <c r="D2494">
        <v>0.21241600471691721</v>
      </c>
      <c r="E2494">
        <v>0.19371735933470449</v>
      </c>
      <c r="F2494">
        <v>0.1027221421884414</v>
      </c>
      <c r="G2494">
        <v>0.49114449375993691</v>
      </c>
      <c r="H2494">
        <v>0.80244186046511645</v>
      </c>
      <c r="I2494">
        <v>2.3650876455216841E-2</v>
      </c>
    </row>
    <row r="2495" spans="1:9" hidden="1">
      <c r="A2495">
        <v>2025</v>
      </c>
      <c r="B2495" t="s">
        <v>52</v>
      </c>
      <c r="C2495">
        <v>21</v>
      </c>
      <c r="D2495">
        <v>5.0000000000000037E-2</v>
      </c>
      <c r="E2495">
        <v>4.7500000000000007E-2</v>
      </c>
      <c r="F2495">
        <v>4.5124999999999992E-2</v>
      </c>
      <c r="G2495">
        <v>0.85737499999999978</v>
      </c>
      <c r="H2495">
        <v>0.95000000000000029</v>
      </c>
      <c r="I2495">
        <v>0</v>
      </c>
    </row>
    <row r="2496" spans="1:9" hidden="1">
      <c r="A2496">
        <v>2025</v>
      </c>
      <c r="B2496" t="s">
        <v>54</v>
      </c>
      <c r="C2496">
        <v>21</v>
      </c>
      <c r="D2496">
        <v>5.0000000000000017E-2</v>
      </c>
      <c r="E2496">
        <v>4.7499999999999973E-2</v>
      </c>
      <c r="F2496">
        <v>4.5125000000000012E-2</v>
      </c>
      <c r="G2496">
        <v>0.85737500000000033</v>
      </c>
      <c r="H2496">
        <v>0.95000000000000029</v>
      </c>
      <c r="I2496">
        <v>0</v>
      </c>
    </row>
    <row r="2497" spans="1:9" hidden="1">
      <c r="A2497">
        <v>2025</v>
      </c>
      <c r="B2497" t="s">
        <v>55</v>
      </c>
      <c r="C2497">
        <v>21</v>
      </c>
      <c r="D2497">
        <v>5.0000000000000037E-2</v>
      </c>
      <c r="E2497">
        <v>4.7499999999999959E-2</v>
      </c>
      <c r="F2497">
        <v>4.5124999999999978E-2</v>
      </c>
      <c r="G2497">
        <v>0.85737500000000011</v>
      </c>
      <c r="H2497">
        <v>0.95000000000000029</v>
      </c>
      <c r="I2497">
        <v>0.15</v>
      </c>
    </row>
    <row r="2498" spans="1:9" hidden="1">
      <c r="A2498">
        <v>2025</v>
      </c>
      <c r="B2498" t="s">
        <v>52</v>
      </c>
      <c r="C2498">
        <v>22</v>
      </c>
      <c r="D2498">
        <v>0.2212662542860028</v>
      </c>
      <c r="E2498">
        <v>0.2308349423158283</v>
      </c>
      <c r="F2498">
        <v>9.3138375885224056E-2</v>
      </c>
      <c r="G2498">
        <v>0.45476042751294471</v>
      </c>
      <c r="H2498">
        <v>0.79</v>
      </c>
      <c r="I2498">
        <v>0</v>
      </c>
    </row>
    <row r="2499" spans="1:9" hidden="1">
      <c r="A2499">
        <v>2025</v>
      </c>
      <c r="B2499" t="s">
        <v>54</v>
      </c>
      <c r="C2499">
        <v>22</v>
      </c>
      <c r="D2499">
        <v>0.1551017439915483</v>
      </c>
      <c r="E2499">
        <v>0.20948395277350559</v>
      </c>
      <c r="F2499">
        <v>0.10990871427089779</v>
      </c>
      <c r="G2499">
        <v>0.52550558896404831</v>
      </c>
      <c r="H2499">
        <v>0.79</v>
      </c>
      <c r="I2499">
        <v>0</v>
      </c>
    </row>
    <row r="2500" spans="1:9" hidden="1">
      <c r="A2500">
        <v>2025</v>
      </c>
      <c r="B2500" t="s">
        <v>55</v>
      </c>
      <c r="C2500">
        <v>22</v>
      </c>
      <c r="D2500">
        <v>0.20582534953492301</v>
      </c>
      <c r="E2500">
        <v>0.18574982956239369</v>
      </c>
      <c r="F2500">
        <v>0.1052402966937768</v>
      </c>
      <c r="G2500">
        <v>0.50318452420890658</v>
      </c>
      <c r="H2500">
        <v>0.79</v>
      </c>
      <c r="I2500">
        <v>7.6861358204665914E-2</v>
      </c>
    </row>
    <row r="2501" spans="1:9" hidden="1">
      <c r="A2501">
        <v>2025</v>
      </c>
      <c r="B2501" t="s">
        <v>52</v>
      </c>
      <c r="C2501">
        <v>23</v>
      </c>
      <c r="D2501">
        <v>0.19149054777239441</v>
      </c>
      <c r="E2501">
        <v>0.16711802820463281</v>
      </c>
      <c r="F2501">
        <v>0.109031367051185</v>
      </c>
      <c r="G2501">
        <v>0.5323600569717879</v>
      </c>
      <c r="H2501">
        <v>0.93099999999999994</v>
      </c>
      <c r="I2501">
        <v>0</v>
      </c>
    </row>
    <row r="2502" spans="1:9" hidden="1">
      <c r="A2502">
        <v>2025</v>
      </c>
      <c r="B2502" t="s">
        <v>54</v>
      </c>
      <c r="C2502">
        <v>23</v>
      </c>
      <c r="D2502">
        <v>0.13035424301314591</v>
      </c>
      <c r="E2502">
        <v>0.1472817195484801</v>
      </c>
      <c r="F2502">
        <v>0.1249485606260113</v>
      </c>
      <c r="G2502">
        <v>0.59741547681236284</v>
      </c>
      <c r="H2502">
        <v>0.93099999999999994</v>
      </c>
      <c r="I2502">
        <v>0</v>
      </c>
    </row>
    <row r="2503" spans="1:9" hidden="1">
      <c r="A2503">
        <v>2025</v>
      </c>
      <c r="B2503" t="s">
        <v>55</v>
      </c>
      <c r="C2503">
        <v>23</v>
      </c>
      <c r="D2503">
        <v>0.1738082623116558</v>
      </c>
      <c r="E2503">
        <v>0.13121684010282711</v>
      </c>
      <c r="F2503">
        <v>0.1202110135942753</v>
      </c>
      <c r="G2503">
        <v>0.5747638839912419</v>
      </c>
      <c r="H2503">
        <v>0.93099999999999994</v>
      </c>
      <c r="I2503">
        <v>2.0168653978784971E-2</v>
      </c>
    </row>
    <row r="2504" spans="1:9" hidden="1">
      <c r="A2504">
        <v>2025</v>
      </c>
      <c r="B2504" t="s">
        <v>52</v>
      </c>
      <c r="C2504">
        <v>24</v>
      </c>
      <c r="D2504">
        <v>0.14592893832342671</v>
      </c>
      <c r="E2504">
        <v>0.33292144163715731</v>
      </c>
      <c r="F2504">
        <v>8.8591230538604682E-2</v>
      </c>
      <c r="G2504">
        <v>0.43255838950081121</v>
      </c>
      <c r="H2504">
        <v>0.85199999999999998</v>
      </c>
      <c r="I2504">
        <v>0</v>
      </c>
    </row>
    <row r="2505" spans="1:9" hidden="1">
      <c r="A2505">
        <v>2025</v>
      </c>
      <c r="B2505" t="s">
        <v>54</v>
      </c>
      <c r="C2505">
        <v>24</v>
      </c>
      <c r="D2505">
        <v>0.1013986894805274</v>
      </c>
      <c r="E2505">
        <v>0.29948867086866121</v>
      </c>
      <c r="F2505">
        <v>0.1036295525489879</v>
      </c>
      <c r="G2505">
        <v>0.49548308710182348</v>
      </c>
      <c r="H2505">
        <v>0.85199999999999998</v>
      </c>
      <c r="I2505">
        <v>0</v>
      </c>
    </row>
    <row r="2506" spans="1:9" hidden="1">
      <c r="A2506">
        <v>2025</v>
      </c>
      <c r="B2506" t="s">
        <v>55</v>
      </c>
      <c r="C2506">
        <v>24</v>
      </c>
      <c r="D2506">
        <v>0.13818244059884499</v>
      </c>
      <c r="E2506">
        <v>0.2727070709545843</v>
      </c>
      <c r="F2506">
        <v>0.1018994631046609</v>
      </c>
      <c r="G2506">
        <v>0.48721102534190991</v>
      </c>
      <c r="H2506">
        <v>0.85199999999999998</v>
      </c>
      <c r="I2506">
        <v>5.5907568304348079E-2</v>
      </c>
    </row>
    <row r="2507" spans="1:9" hidden="1">
      <c r="A2507">
        <v>2025</v>
      </c>
      <c r="B2507" t="s">
        <v>52</v>
      </c>
      <c r="C2507">
        <v>25</v>
      </c>
      <c r="D2507">
        <v>0.13251474771425589</v>
      </c>
      <c r="E2507">
        <v>0.24026664037065351</v>
      </c>
      <c r="F2507">
        <v>0.1066221033454285</v>
      </c>
      <c r="G2507">
        <v>0.520596508569662</v>
      </c>
      <c r="H2507">
        <v>0.873</v>
      </c>
      <c r="I2507">
        <v>0</v>
      </c>
    </row>
    <row r="2508" spans="1:9" hidden="1">
      <c r="A2508">
        <v>2025</v>
      </c>
      <c r="B2508" t="s">
        <v>54</v>
      </c>
      <c r="C2508">
        <v>25</v>
      </c>
      <c r="D2508">
        <v>8.9459741486858896E-2</v>
      </c>
      <c r="E2508">
        <v>0.20999290096187531</v>
      </c>
      <c r="F2508">
        <v>0.1211748916609845</v>
      </c>
      <c r="G2508">
        <v>0.57937246589028124</v>
      </c>
      <c r="H2508">
        <v>0.873</v>
      </c>
      <c r="I2508">
        <v>0</v>
      </c>
    </row>
    <row r="2509" spans="1:9" hidden="1">
      <c r="A2509">
        <v>2025</v>
      </c>
      <c r="B2509" t="s">
        <v>55</v>
      </c>
      <c r="C2509">
        <v>25</v>
      </c>
      <c r="D2509">
        <v>0.12167173200430249</v>
      </c>
      <c r="E2509">
        <v>0.19083680986715429</v>
      </c>
      <c r="F2509">
        <v>0.1189165900900313</v>
      </c>
      <c r="G2509">
        <v>0.56857486803851176</v>
      </c>
      <c r="H2509">
        <v>0.873</v>
      </c>
      <c r="I2509">
        <v>6.4166202234691924E-2</v>
      </c>
    </row>
    <row r="2510" spans="1:9" hidden="1">
      <c r="A2510">
        <v>2025</v>
      </c>
      <c r="B2510" t="s">
        <v>52</v>
      </c>
      <c r="C2510">
        <v>26</v>
      </c>
      <c r="D2510">
        <v>0.2100695439820571</v>
      </c>
      <c r="E2510">
        <v>0.17640867962894399</v>
      </c>
      <c r="F2510">
        <v>0.10429375181818459</v>
      </c>
      <c r="G2510">
        <v>0.50922802457081418</v>
      </c>
      <c r="H2510">
        <v>0.82700000000000007</v>
      </c>
      <c r="I2510">
        <v>0</v>
      </c>
    </row>
    <row r="2511" spans="1:9" hidden="1">
      <c r="A2511">
        <v>2025</v>
      </c>
      <c r="B2511" t="s">
        <v>54</v>
      </c>
      <c r="C2511">
        <v>26</v>
      </c>
      <c r="D2511">
        <v>0.14452677195330729</v>
      </c>
      <c r="E2511">
        <v>0.15712774293487641</v>
      </c>
      <c r="F2511">
        <v>0.1207940299655893</v>
      </c>
      <c r="G2511">
        <v>0.57755145514622697</v>
      </c>
      <c r="H2511">
        <v>0.82700000000000007</v>
      </c>
      <c r="I2511">
        <v>0</v>
      </c>
    </row>
    <row r="2512" spans="1:9" hidden="1">
      <c r="A2512">
        <v>2025</v>
      </c>
      <c r="B2512" t="s">
        <v>55</v>
      </c>
      <c r="C2512">
        <v>26</v>
      </c>
      <c r="D2512">
        <v>0.19183027777376219</v>
      </c>
      <c r="E2512">
        <v>0.13935328423493071</v>
      </c>
      <c r="F2512">
        <v>0.1156863394617136</v>
      </c>
      <c r="G2512">
        <v>0.55313009852959338</v>
      </c>
      <c r="H2512">
        <v>0.82700000000000007</v>
      </c>
      <c r="I2512">
        <v>2.6146499737752689E-2</v>
      </c>
    </row>
    <row r="2513" spans="1:9" hidden="1">
      <c r="A2513">
        <v>2025</v>
      </c>
      <c r="B2513" t="s">
        <v>52</v>
      </c>
      <c r="C2513">
        <v>27</v>
      </c>
      <c r="D2513">
        <v>0.18571489923749121</v>
      </c>
      <c r="E2513">
        <v>0.2374333717944539</v>
      </c>
      <c r="F2513">
        <v>9.806013962695885E-2</v>
      </c>
      <c r="G2513">
        <v>0.47879158934109622</v>
      </c>
      <c r="H2513">
        <v>0.87599999999999989</v>
      </c>
      <c r="I2513">
        <v>0</v>
      </c>
    </row>
    <row r="2514" spans="1:9" hidden="1">
      <c r="A2514">
        <v>2025</v>
      </c>
      <c r="B2514" t="s">
        <v>54</v>
      </c>
      <c r="C2514">
        <v>27</v>
      </c>
      <c r="D2514">
        <v>0.12830219177183541</v>
      </c>
      <c r="E2514">
        <v>0.21236199719802901</v>
      </c>
      <c r="F2514">
        <v>0.1140464589703878</v>
      </c>
      <c r="G2514">
        <v>0.54528935205974782</v>
      </c>
      <c r="H2514">
        <v>0.87599999999999989</v>
      </c>
      <c r="I2514">
        <v>0</v>
      </c>
    </row>
    <row r="2515" spans="1:9" hidden="1">
      <c r="A2515">
        <v>2025</v>
      </c>
      <c r="B2515" t="s">
        <v>55</v>
      </c>
      <c r="C2515">
        <v>27</v>
      </c>
      <c r="D2515">
        <v>0.1719997421002219</v>
      </c>
      <c r="E2515">
        <v>0.19022430444255259</v>
      </c>
      <c r="F2515">
        <v>0.1103172130065523</v>
      </c>
      <c r="G2515">
        <v>0.52745874045067298</v>
      </c>
      <c r="H2515">
        <v>0.87599999999999989</v>
      </c>
      <c r="I2515">
        <v>4.2229952765330793E-2</v>
      </c>
    </row>
    <row r="2516" spans="1:9" hidden="1">
      <c r="A2516">
        <v>2025</v>
      </c>
      <c r="B2516" t="s">
        <v>52</v>
      </c>
      <c r="C2516">
        <v>28</v>
      </c>
      <c r="D2516">
        <v>4.9999999999999961E-2</v>
      </c>
      <c r="E2516">
        <v>4.749999999999998E-2</v>
      </c>
      <c r="F2516">
        <v>4.5124999999999978E-2</v>
      </c>
      <c r="G2516">
        <v>0.857375</v>
      </c>
      <c r="H2516">
        <v>0.94999999999999973</v>
      </c>
      <c r="I2516">
        <v>0</v>
      </c>
    </row>
    <row r="2517" spans="1:9" hidden="1">
      <c r="A2517">
        <v>2025</v>
      </c>
      <c r="B2517" t="s">
        <v>54</v>
      </c>
      <c r="C2517">
        <v>28</v>
      </c>
      <c r="D2517">
        <v>4.9999999999999989E-2</v>
      </c>
      <c r="E2517">
        <v>4.7499999999999938E-2</v>
      </c>
      <c r="F2517">
        <v>4.5124999999999978E-2</v>
      </c>
      <c r="G2517">
        <v>0.85737499999999989</v>
      </c>
      <c r="H2517">
        <v>0.94999999999999973</v>
      </c>
      <c r="I2517">
        <v>0</v>
      </c>
    </row>
    <row r="2518" spans="1:9" hidden="1">
      <c r="A2518">
        <v>2025</v>
      </c>
      <c r="B2518" t="s">
        <v>55</v>
      </c>
      <c r="C2518">
        <v>28</v>
      </c>
      <c r="D2518">
        <v>5.0000000000000017E-2</v>
      </c>
      <c r="E2518">
        <v>4.7500000000000042E-2</v>
      </c>
      <c r="F2518">
        <v>4.5125000000000012E-2</v>
      </c>
      <c r="G2518">
        <v>0.857375</v>
      </c>
      <c r="H2518">
        <v>0.94999999999999973</v>
      </c>
      <c r="I2518">
        <v>0.15</v>
      </c>
    </row>
    <row r="2519" spans="1:9" hidden="1">
      <c r="A2519">
        <v>2025</v>
      </c>
      <c r="B2519" t="s">
        <v>52</v>
      </c>
      <c r="C2519">
        <v>29</v>
      </c>
      <c r="D2519">
        <v>5.0000000000000037E-2</v>
      </c>
      <c r="E2519">
        <v>4.7500000000000007E-2</v>
      </c>
      <c r="F2519">
        <v>4.5125000000000033E-2</v>
      </c>
      <c r="G2519">
        <v>0.85737499999999989</v>
      </c>
      <c r="H2519">
        <v>0.95000000000000007</v>
      </c>
      <c r="I2519">
        <v>0</v>
      </c>
    </row>
    <row r="2520" spans="1:9" hidden="1">
      <c r="A2520">
        <v>2025</v>
      </c>
      <c r="B2520" t="s">
        <v>54</v>
      </c>
      <c r="C2520">
        <v>29</v>
      </c>
      <c r="D2520">
        <v>5.0000000000000031E-2</v>
      </c>
      <c r="E2520">
        <v>4.7500000000000042E-2</v>
      </c>
      <c r="F2520">
        <v>4.5124999999999998E-2</v>
      </c>
      <c r="G2520">
        <v>0.85737499999999989</v>
      </c>
      <c r="H2520">
        <v>0.95000000000000007</v>
      </c>
      <c r="I2520">
        <v>0</v>
      </c>
    </row>
    <row r="2521" spans="1:9" hidden="1">
      <c r="A2521">
        <v>2025</v>
      </c>
      <c r="B2521" t="s">
        <v>55</v>
      </c>
      <c r="C2521">
        <v>29</v>
      </c>
      <c r="D2521">
        <v>5.0000000000000017E-2</v>
      </c>
      <c r="E2521">
        <v>4.7499999999999973E-2</v>
      </c>
      <c r="F2521">
        <v>4.5125000000000033E-2</v>
      </c>
      <c r="G2521">
        <v>0.85737499999999989</v>
      </c>
      <c r="H2521">
        <v>0.95000000000000007</v>
      </c>
      <c r="I2521">
        <v>0.15</v>
      </c>
    </row>
    <row r="2522" spans="1:9" hidden="1">
      <c r="A2522">
        <v>2025</v>
      </c>
      <c r="B2522" t="s">
        <v>52</v>
      </c>
      <c r="C2522">
        <v>30</v>
      </c>
      <c r="D2522">
        <v>0.2196123235024619</v>
      </c>
      <c r="E2522">
        <v>0.12769200629803981</v>
      </c>
      <c r="F2522">
        <v>0.110952997693483</v>
      </c>
      <c r="G2522">
        <v>0.54174267250601527</v>
      </c>
      <c r="H2522">
        <v>0.871</v>
      </c>
      <c r="I2522">
        <v>0</v>
      </c>
    </row>
    <row r="2523" spans="1:9" hidden="1">
      <c r="A2523">
        <v>2025</v>
      </c>
      <c r="B2523" t="s">
        <v>54</v>
      </c>
      <c r="C2523">
        <v>30</v>
      </c>
      <c r="D2523">
        <v>0.14992822422612159</v>
      </c>
      <c r="E2523">
        <v>0.1128594978752281</v>
      </c>
      <c r="F2523">
        <v>0.12751688653536791</v>
      </c>
      <c r="G2523">
        <v>0.60969539136328244</v>
      </c>
      <c r="H2523">
        <v>0.871</v>
      </c>
      <c r="I2523">
        <v>0</v>
      </c>
    </row>
    <row r="2524" spans="1:9" hidden="1">
      <c r="A2524">
        <v>2025</v>
      </c>
      <c r="B2524" t="s">
        <v>55</v>
      </c>
      <c r="C2524">
        <v>30</v>
      </c>
      <c r="D2524">
        <v>0.1979835484947351</v>
      </c>
      <c r="E2524">
        <v>9.9581646768914359E-2</v>
      </c>
      <c r="F2524">
        <v>0.1215013666747051</v>
      </c>
      <c r="G2524">
        <v>0.58093343806164544</v>
      </c>
      <c r="H2524">
        <v>0.871</v>
      </c>
      <c r="I2524">
        <v>1.8023340881575568E-2</v>
      </c>
    </row>
    <row r="2525" spans="1:9" hidden="1">
      <c r="A2525">
        <v>2025</v>
      </c>
      <c r="B2525" t="s">
        <v>52</v>
      </c>
      <c r="C2525">
        <v>31</v>
      </c>
      <c r="D2525">
        <v>0.21647395394710511</v>
      </c>
      <c r="E2525">
        <v>0.248222515591765</v>
      </c>
      <c r="F2525">
        <v>9.0997281110219777E-2</v>
      </c>
      <c r="G2525">
        <v>0.44430624935091012</v>
      </c>
      <c r="H2525">
        <v>0.78400000000000003</v>
      </c>
      <c r="I2525">
        <v>0</v>
      </c>
    </row>
    <row r="2526" spans="1:9" hidden="1">
      <c r="A2526">
        <v>2025</v>
      </c>
      <c r="B2526" t="s">
        <v>54</v>
      </c>
      <c r="C2526">
        <v>31</v>
      </c>
      <c r="D2526">
        <v>0.15207506739919641</v>
      </c>
      <c r="E2526">
        <v>0.22575701453045111</v>
      </c>
      <c r="F2526">
        <v>0.10761746405074139</v>
      </c>
      <c r="G2526">
        <v>0.51455045401961097</v>
      </c>
      <c r="H2526">
        <v>0.78400000000000003</v>
      </c>
      <c r="I2526">
        <v>0</v>
      </c>
    </row>
    <row r="2527" spans="1:9" hidden="1">
      <c r="A2527">
        <v>2025</v>
      </c>
      <c r="B2527" t="s">
        <v>55</v>
      </c>
      <c r="C2527">
        <v>31</v>
      </c>
      <c r="D2527">
        <v>0.2022681739298379</v>
      </c>
      <c r="E2527">
        <v>0.2006348043126101</v>
      </c>
      <c r="F2527">
        <v>0.1032809076255392</v>
      </c>
      <c r="G2527">
        <v>0.49381611413201287</v>
      </c>
      <c r="H2527">
        <v>0.78400000000000003</v>
      </c>
      <c r="I2527">
        <v>2.6440445943920209E-2</v>
      </c>
    </row>
    <row r="2528" spans="1:9" hidden="1">
      <c r="A2528">
        <v>2025</v>
      </c>
      <c r="B2528" t="s">
        <v>52</v>
      </c>
      <c r="C2528">
        <v>32</v>
      </c>
      <c r="D2528">
        <v>0.27507814834521038</v>
      </c>
      <c r="E2528">
        <v>0.22502819497640661</v>
      </c>
      <c r="F2528">
        <v>8.4977888269843233E-2</v>
      </c>
      <c r="G2528">
        <v>0.41491576840853978</v>
      </c>
      <c r="H2528">
        <v>0.80244186046511645</v>
      </c>
      <c r="I2528">
        <v>0</v>
      </c>
    </row>
    <row r="2529" spans="1:9" hidden="1">
      <c r="A2529">
        <v>2025</v>
      </c>
      <c r="B2529" t="s">
        <v>54</v>
      </c>
      <c r="C2529">
        <v>32</v>
      </c>
      <c r="D2529">
        <v>0.1974066087479219</v>
      </c>
      <c r="E2529">
        <v>0.20906929021136811</v>
      </c>
      <c r="F2529">
        <v>0.10266289333127369</v>
      </c>
      <c r="G2529">
        <v>0.49086120770943631</v>
      </c>
      <c r="H2529">
        <v>0.80244186046511645</v>
      </c>
      <c r="I2529">
        <v>0</v>
      </c>
    </row>
    <row r="2530" spans="1:9" hidden="1">
      <c r="A2530">
        <v>2025</v>
      </c>
      <c r="B2530" t="s">
        <v>55</v>
      </c>
      <c r="C2530">
        <v>32</v>
      </c>
      <c r="D2530">
        <v>0.25792587231369751</v>
      </c>
      <c r="E2530">
        <v>0.18252356739972289</v>
      </c>
      <c r="F2530">
        <v>9.6786431053817276E-2</v>
      </c>
      <c r="G2530">
        <v>0.46276412923276239</v>
      </c>
      <c r="H2530">
        <v>0.80244186046511645</v>
      </c>
      <c r="I2530">
        <v>0.2432273331101216</v>
      </c>
    </row>
    <row r="2531" spans="1:9" hidden="1">
      <c r="A2531">
        <v>2025</v>
      </c>
      <c r="B2531" t="s">
        <v>52</v>
      </c>
      <c r="C2531">
        <v>34</v>
      </c>
      <c r="D2531">
        <v>0.13238293865955911</v>
      </c>
      <c r="E2531">
        <v>0.26932323918571421</v>
      </c>
      <c r="F2531">
        <v>0.1017051224643003</v>
      </c>
      <c r="G2531">
        <v>0.49658869969042652</v>
      </c>
      <c r="H2531">
        <v>0.80244186046511645</v>
      </c>
      <c r="I2531">
        <v>0</v>
      </c>
    </row>
    <row r="2532" spans="1:9" hidden="1">
      <c r="A2532">
        <v>2025</v>
      </c>
      <c r="B2532" t="s">
        <v>54</v>
      </c>
      <c r="C2532">
        <v>34</v>
      </c>
      <c r="D2532">
        <v>9.0000758843673187E-2</v>
      </c>
      <c r="E2532">
        <v>0.23704767260123419</v>
      </c>
      <c r="F2532">
        <v>0.116401600168459</v>
      </c>
      <c r="G2532">
        <v>0.55654996838663362</v>
      </c>
      <c r="H2532">
        <v>0.80244186046511645</v>
      </c>
      <c r="I2532">
        <v>0</v>
      </c>
    </row>
    <row r="2533" spans="1:9" hidden="1">
      <c r="A2533">
        <v>2025</v>
      </c>
      <c r="B2533" t="s">
        <v>55</v>
      </c>
      <c r="C2533">
        <v>34</v>
      </c>
      <c r="D2533">
        <v>0.1226232374986964</v>
      </c>
      <c r="E2533">
        <v>0.21580315317643611</v>
      </c>
      <c r="F2533">
        <v>0.11443353482329099</v>
      </c>
      <c r="G2533">
        <v>0.54714007450157642</v>
      </c>
      <c r="H2533">
        <v>0.80244186046511645</v>
      </c>
      <c r="I2533">
        <v>3.180472338840188E-2</v>
      </c>
    </row>
    <row r="2534" spans="1:9" hidden="1">
      <c r="A2534">
        <v>2025</v>
      </c>
      <c r="B2534" t="s">
        <v>52</v>
      </c>
      <c r="C2534">
        <v>35</v>
      </c>
      <c r="D2534">
        <v>0.22023336648244979</v>
      </c>
      <c r="E2534">
        <v>0.21406023983528519</v>
      </c>
      <c r="F2534">
        <v>9.6165522553921717E-2</v>
      </c>
      <c r="G2534">
        <v>0.46954087112834308</v>
      </c>
      <c r="H2534">
        <v>0.83599999999999997</v>
      </c>
      <c r="I2534">
        <v>0</v>
      </c>
    </row>
    <row r="2535" spans="1:9" hidden="1">
      <c r="A2535">
        <v>2025</v>
      </c>
      <c r="B2535" t="s">
        <v>54</v>
      </c>
      <c r="C2535">
        <v>35</v>
      </c>
      <c r="D2535">
        <v>0.15365479827103981</v>
      </c>
      <c r="E2535">
        <v>0.19335113673873189</v>
      </c>
      <c r="F2535">
        <v>0.1129495161569664</v>
      </c>
      <c r="G2535">
        <v>0.54004454883326203</v>
      </c>
      <c r="H2535">
        <v>0.83599999999999997</v>
      </c>
      <c r="I2535">
        <v>0</v>
      </c>
    </row>
    <row r="2536" spans="1:9" hidden="1">
      <c r="A2536">
        <v>2025</v>
      </c>
      <c r="B2536" t="s">
        <v>55</v>
      </c>
      <c r="C2536">
        <v>35</v>
      </c>
      <c r="D2536">
        <v>0.20378132249596759</v>
      </c>
      <c r="E2536">
        <v>0.17134067075063941</v>
      </c>
      <c r="F2536">
        <v>0.10808623279138301</v>
      </c>
      <c r="G2536">
        <v>0.51679177396200993</v>
      </c>
      <c r="H2536">
        <v>0.83599999999999997</v>
      </c>
      <c r="I2536">
        <v>3.5204826530669218E-2</v>
      </c>
    </row>
    <row r="2537" spans="1:9" hidden="1">
      <c r="A2537">
        <v>2025</v>
      </c>
      <c r="B2537" t="s">
        <v>52</v>
      </c>
      <c r="C2537">
        <v>36</v>
      </c>
      <c r="D2537">
        <v>0.1161596458242623</v>
      </c>
      <c r="E2537">
        <v>0.30704780509997209</v>
      </c>
      <c r="F2537">
        <v>9.8050079522759473E-2</v>
      </c>
      <c r="G2537">
        <v>0.47874246955300609</v>
      </c>
      <c r="H2537">
        <v>0.84499999999999997</v>
      </c>
      <c r="I2537">
        <v>0</v>
      </c>
    </row>
    <row r="2538" spans="1:9" hidden="1">
      <c r="A2538">
        <v>2025</v>
      </c>
      <c r="B2538" t="s">
        <v>54</v>
      </c>
      <c r="C2538">
        <v>36</v>
      </c>
      <c r="D2538">
        <v>7.9130383080974032E-2</v>
      </c>
      <c r="E2538">
        <v>0.27079565953305751</v>
      </c>
      <c r="F2538">
        <v>0.1124444200792059</v>
      </c>
      <c r="G2538">
        <v>0.53762953730676255</v>
      </c>
      <c r="H2538">
        <v>0.84499999999999997</v>
      </c>
      <c r="I2538">
        <v>0</v>
      </c>
    </row>
    <row r="2539" spans="1:9" hidden="1">
      <c r="A2539">
        <v>2025</v>
      </c>
      <c r="B2539" t="s">
        <v>55</v>
      </c>
      <c r="C2539">
        <v>36</v>
      </c>
      <c r="D2539">
        <v>0.1085265659898722</v>
      </c>
      <c r="E2539">
        <v>0.2481589685532932</v>
      </c>
      <c r="F2539">
        <v>0.1112752190346696</v>
      </c>
      <c r="G2539">
        <v>0.53203924642216505</v>
      </c>
      <c r="H2539">
        <v>0.84499999999999997</v>
      </c>
      <c r="I2539">
        <v>0.16256956844650711</v>
      </c>
    </row>
    <row r="2540" spans="1:9" hidden="1">
      <c r="A2540">
        <v>2025</v>
      </c>
      <c r="B2540" t="s">
        <v>52</v>
      </c>
      <c r="C2540">
        <v>37</v>
      </c>
      <c r="D2540">
        <v>0.17328737687597939</v>
      </c>
      <c r="E2540">
        <v>0.26583257837503799</v>
      </c>
      <c r="F2540">
        <v>9.5345082176404403E-2</v>
      </c>
      <c r="G2540">
        <v>0.46553496257257831</v>
      </c>
      <c r="H2540">
        <v>0.752</v>
      </c>
      <c r="I2540">
        <v>0</v>
      </c>
    </row>
    <row r="2541" spans="1:9" hidden="1">
      <c r="A2541">
        <v>2025</v>
      </c>
      <c r="B2541" t="s">
        <v>54</v>
      </c>
      <c r="C2541">
        <v>37</v>
      </c>
      <c r="D2541">
        <v>0.1198892872232321</v>
      </c>
      <c r="E2541">
        <v>0.2381054668601206</v>
      </c>
      <c r="F2541">
        <v>0.11104876105972671</v>
      </c>
      <c r="G2541">
        <v>0.5309564848569206</v>
      </c>
      <c r="H2541">
        <v>0.752</v>
      </c>
      <c r="I2541">
        <v>0</v>
      </c>
    </row>
    <row r="2542" spans="1:9" hidden="1">
      <c r="A2542">
        <v>2025</v>
      </c>
      <c r="B2542" t="s">
        <v>55</v>
      </c>
      <c r="C2542">
        <v>37</v>
      </c>
      <c r="D2542">
        <v>0.1615263052278858</v>
      </c>
      <c r="E2542">
        <v>0.21435209432342661</v>
      </c>
      <c r="F2542">
        <v>0.1079553958807354</v>
      </c>
      <c r="G2542">
        <v>0.51616620456795215</v>
      </c>
      <c r="H2542">
        <v>0.752</v>
      </c>
      <c r="I2542">
        <v>3.9617982566461873E-2</v>
      </c>
    </row>
    <row r="2543" spans="1:9" hidden="1">
      <c r="A2543">
        <v>2025</v>
      </c>
      <c r="B2543" t="s">
        <v>52</v>
      </c>
      <c r="C2543">
        <v>38</v>
      </c>
      <c r="D2543">
        <v>0.18835330890605481</v>
      </c>
      <c r="E2543">
        <v>0.1646307948929841</v>
      </c>
      <c r="F2543">
        <v>0.10998748194068721</v>
      </c>
      <c r="G2543">
        <v>0.53702841426027392</v>
      </c>
      <c r="H2543">
        <v>0.89200000000000002</v>
      </c>
      <c r="I2543">
        <v>0</v>
      </c>
    </row>
    <row r="2544" spans="1:9" hidden="1">
      <c r="A2544">
        <v>2025</v>
      </c>
      <c r="B2544" t="s">
        <v>54</v>
      </c>
      <c r="C2544">
        <v>38</v>
      </c>
      <c r="D2544">
        <v>0.12796180935244281</v>
      </c>
      <c r="E2544">
        <v>0.14479911449936561</v>
      </c>
      <c r="F2544">
        <v>0.12579180452827951</v>
      </c>
      <c r="G2544">
        <v>0.60144727161991207</v>
      </c>
      <c r="H2544">
        <v>0.89200000000000002</v>
      </c>
      <c r="I2544">
        <v>0</v>
      </c>
    </row>
    <row r="2545" spans="1:9" hidden="1">
      <c r="A2545">
        <v>2025</v>
      </c>
      <c r="B2545" t="s">
        <v>55</v>
      </c>
      <c r="C2545">
        <v>38</v>
      </c>
      <c r="D2545">
        <v>0.17073979717598409</v>
      </c>
      <c r="E2545">
        <v>0.12909688947867201</v>
      </c>
      <c r="F2545">
        <v>0.1211084628684925</v>
      </c>
      <c r="G2545">
        <v>0.57905485047685146</v>
      </c>
      <c r="H2545">
        <v>0.89200000000000002</v>
      </c>
      <c r="I2545">
        <v>2.2910580755492842E-2</v>
      </c>
    </row>
    <row r="2546" spans="1:9" hidden="1">
      <c r="A2546">
        <v>2025</v>
      </c>
      <c r="B2546" t="s">
        <v>52</v>
      </c>
      <c r="C2546">
        <v>39</v>
      </c>
      <c r="D2546">
        <v>0.20337401488777579</v>
      </c>
      <c r="E2546">
        <v>0.31680300683885948</v>
      </c>
      <c r="F2546">
        <v>8.1566034880195384E-2</v>
      </c>
      <c r="G2546">
        <v>0.39825694339316942</v>
      </c>
      <c r="H2546">
        <v>0.83299999999999996</v>
      </c>
      <c r="I2546">
        <v>0</v>
      </c>
    </row>
    <row r="2547" spans="1:9" hidden="1">
      <c r="A2547">
        <v>2025</v>
      </c>
      <c r="B2547" t="s">
        <v>54</v>
      </c>
      <c r="C2547">
        <v>39</v>
      </c>
      <c r="D2547">
        <v>0.14450699760489849</v>
      </c>
      <c r="E2547">
        <v>0.2914274278260946</v>
      </c>
      <c r="F2547">
        <v>9.7567400906352714E-2</v>
      </c>
      <c r="G2547">
        <v>0.46649817366265411</v>
      </c>
      <c r="H2547">
        <v>0.83299999999999996</v>
      </c>
      <c r="I2547">
        <v>0</v>
      </c>
    </row>
    <row r="2548" spans="1:9" hidden="1">
      <c r="A2548">
        <v>2025</v>
      </c>
      <c r="B2548" t="s">
        <v>55</v>
      </c>
      <c r="C2548">
        <v>39</v>
      </c>
      <c r="D2548">
        <v>0.19364768603604379</v>
      </c>
      <c r="E2548">
        <v>0.26094521680448413</v>
      </c>
      <c r="F2548">
        <v>9.4340011702341825E-2</v>
      </c>
      <c r="G2548">
        <v>0.45106708545713009</v>
      </c>
      <c r="H2548">
        <v>0.83299999999999996</v>
      </c>
      <c r="I2548">
        <v>4.4194353326582003E-2</v>
      </c>
    </row>
    <row r="2549" spans="1:9" hidden="1">
      <c r="A2549">
        <v>2025</v>
      </c>
      <c r="B2549" t="s">
        <v>52</v>
      </c>
      <c r="C2549">
        <v>40</v>
      </c>
      <c r="D2549">
        <v>5.0000000000000037E-2</v>
      </c>
      <c r="E2549">
        <v>4.7500000000000028E-2</v>
      </c>
      <c r="F2549">
        <v>4.5124999999999992E-2</v>
      </c>
      <c r="G2549">
        <v>0.85737500000000022</v>
      </c>
      <c r="H2549">
        <v>0.95000000000000029</v>
      </c>
      <c r="I2549">
        <v>0</v>
      </c>
    </row>
    <row r="2550" spans="1:9" hidden="1">
      <c r="A2550">
        <v>2025</v>
      </c>
      <c r="B2550" t="s">
        <v>54</v>
      </c>
      <c r="C2550">
        <v>40</v>
      </c>
      <c r="D2550">
        <v>5.0000000000000017E-2</v>
      </c>
      <c r="E2550">
        <v>4.7500000000000007E-2</v>
      </c>
      <c r="F2550">
        <v>4.5125000000000012E-2</v>
      </c>
      <c r="G2550">
        <v>0.85737500000000011</v>
      </c>
      <c r="H2550">
        <v>0.95000000000000029</v>
      </c>
      <c r="I2550">
        <v>0</v>
      </c>
    </row>
    <row r="2551" spans="1:9" hidden="1">
      <c r="A2551">
        <v>2025</v>
      </c>
      <c r="B2551" t="s">
        <v>55</v>
      </c>
      <c r="C2551">
        <v>40</v>
      </c>
      <c r="D2551">
        <v>5.0000000000000037E-2</v>
      </c>
      <c r="E2551">
        <v>4.7500000000000007E-2</v>
      </c>
      <c r="F2551">
        <v>4.5124999999999978E-2</v>
      </c>
      <c r="G2551">
        <v>0.857375</v>
      </c>
      <c r="H2551">
        <v>0.95000000000000029</v>
      </c>
      <c r="I2551">
        <v>0.15</v>
      </c>
    </row>
    <row r="2552" spans="1:9" hidden="1">
      <c r="A2552">
        <v>2025</v>
      </c>
      <c r="B2552" t="s">
        <v>52</v>
      </c>
      <c r="C2552">
        <v>41</v>
      </c>
      <c r="D2552">
        <v>0.18855135875060741</v>
      </c>
      <c r="E2552">
        <v>0.1176301087388619</v>
      </c>
      <c r="F2552">
        <v>0.11794355248872281</v>
      </c>
      <c r="G2552">
        <v>0.57587498002180781</v>
      </c>
      <c r="H2552">
        <v>0.78799999999999992</v>
      </c>
      <c r="I2552">
        <v>0</v>
      </c>
    </row>
    <row r="2553" spans="1:9" hidden="1">
      <c r="A2553">
        <v>2025</v>
      </c>
      <c r="B2553" t="s">
        <v>54</v>
      </c>
      <c r="C2553">
        <v>41</v>
      </c>
      <c r="D2553">
        <v>0.12665235586435949</v>
      </c>
      <c r="E2553">
        <v>0.10229391901362329</v>
      </c>
      <c r="F2553">
        <v>0.13337050036566811</v>
      </c>
      <c r="G2553">
        <v>0.63768322475634898</v>
      </c>
      <c r="H2553">
        <v>0.78799999999999992</v>
      </c>
      <c r="I2553">
        <v>0</v>
      </c>
    </row>
    <row r="2554" spans="1:9" hidden="1">
      <c r="A2554">
        <v>2025</v>
      </c>
      <c r="B2554" t="s">
        <v>55</v>
      </c>
      <c r="C2554">
        <v>41</v>
      </c>
      <c r="D2554">
        <v>0.16856438360002321</v>
      </c>
      <c r="E2554">
        <v>9.0969926743854665E-2</v>
      </c>
      <c r="F2554">
        <v>0.12807963481068541</v>
      </c>
      <c r="G2554">
        <v>0.61238605484543673</v>
      </c>
      <c r="H2554">
        <v>0.78799999999999992</v>
      </c>
      <c r="I2554">
        <v>4.8558640802914929E-2</v>
      </c>
    </row>
    <row r="2555" spans="1:9" hidden="1">
      <c r="A2555">
        <v>2025</v>
      </c>
      <c r="B2555" t="s">
        <v>52</v>
      </c>
      <c r="C2555">
        <v>42</v>
      </c>
      <c r="D2555">
        <v>0.1397649895640114</v>
      </c>
      <c r="E2555">
        <v>0.26703172378103862</v>
      </c>
      <c r="F2555">
        <v>0.1008397725020542</v>
      </c>
      <c r="G2555">
        <v>0.49236351415289581</v>
      </c>
      <c r="H2555">
        <v>0.80244186046511645</v>
      </c>
      <c r="I2555">
        <v>0</v>
      </c>
    </row>
    <row r="2556" spans="1:9" hidden="1">
      <c r="A2556">
        <v>2025</v>
      </c>
      <c r="B2556" t="s">
        <v>54</v>
      </c>
      <c r="C2556">
        <v>42</v>
      </c>
      <c r="D2556">
        <v>9.5278994176382956E-2</v>
      </c>
      <c r="E2556">
        <v>0.2356727336513175</v>
      </c>
      <c r="F2556">
        <v>0.1157264402221579</v>
      </c>
      <c r="G2556">
        <v>0.55332183195014151</v>
      </c>
      <c r="H2556">
        <v>0.80244186046511645</v>
      </c>
      <c r="I2556">
        <v>0</v>
      </c>
    </row>
    <row r="2557" spans="1:9" hidden="1">
      <c r="A2557">
        <v>2025</v>
      </c>
      <c r="B2557" t="s">
        <v>55</v>
      </c>
      <c r="C2557">
        <v>42</v>
      </c>
      <c r="D2557">
        <v>0.12954231739154809</v>
      </c>
      <c r="E2557">
        <v>0.21410130817463749</v>
      </c>
      <c r="F2557">
        <v>0.11353110065395371</v>
      </c>
      <c r="G2557">
        <v>0.54282527377986067</v>
      </c>
      <c r="H2557">
        <v>0.80244186046511645</v>
      </c>
      <c r="I2557">
        <v>5.2984022303206292E-2</v>
      </c>
    </row>
    <row r="2558" spans="1:9" hidden="1">
      <c r="A2558">
        <v>2025</v>
      </c>
      <c r="B2558" t="s">
        <v>52</v>
      </c>
      <c r="C2558">
        <v>44</v>
      </c>
      <c r="D2558">
        <v>0.1734534523062353</v>
      </c>
      <c r="E2558">
        <v>0.1835345702790534</v>
      </c>
      <c r="F2558">
        <v>0.10930684805243129</v>
      </c>
      <c r="G2558">
        <v>0.53370512936227998</v>
      </c>
      <c r="H2558">
        <v>0.91700000000000004</v>
      </c>
      <c r="I2558">
        <v>0</v>
      </c>
    </row>
    <row r="2559" spans="1:9" hidden="1">
      <c r="A2559">
        <v>2025</v>
      </c>
      <c r="B2559" t="s">
        <v>54</v>
      </c>
      <c r="C2559">
        <v>44</v>
      </c>
      <c r="D2559">
        <v>0.1176036336425746</v>
      </c>
      <c r="E2559">
        <v>0.16110290969513311</v>
      </c>
      <c r="F2559">
        <v>0.1247633804120576</v>
      </c>
      <c r="G2559">
        <v>0.5965300762502348</v>
      </c>
      <c r="H2559">
        <v>0.91700000000000004</v>
      </c>
      <c r="I2559">
        <v>0</v>
      </c>
    </row>
    <row r="2560" spans="1:9" hidden="1">
      <c r="A2560">
        <v>2025</v>
      </c>
      <c r="B2560" t="s">
        <v>55</v>
      </c>
      <c r="C2560">
        <v>44</v>
      </c>
      <c r="D2560">
        <v>0.15770888355924681</v>
      </c>
      <c r="E2560">
        <v>0.1443558155160983</v>
      </c>
      <c r="F2560">
        <v>0.1207230796951978</v>
      </c>
      <c r="G2560">
        <v>0.57721222122945715</v>
      </c>
      <c r="H2560">
        <v>0.91700000000000004</v>
      </c>
      <c r="I2560">
        <v>2.5495328493892459E-2</v>
      </c>
    </row>
    <row r="2561" spans="1:9" hidden="1">
      <c r="A2561">
        <v>2025</v>
      </c>
      <c r="B2561" t="s">
        <v>52</v>
      </c>
      <c r="C2561">
        <v>45</v>
      </c>
      <c r="D2561">
        <v>4.9999999999999989E-2</v>
      </c>
      <c r="E2561">
        <v>4.7500000000000007E-2</v>
      </c>
      <c r="F2561">
        <v>4.5124999999999998E-2</v>
      </c>
      <c r="G2561">
        <v>0.857375</v>
      </c>
      <c r="H2561">
        <v>0.94999999999999962</v>
      </c>
      <c r="I2561">
        <v>0</v>
      </c>
    </row>
    <row r="2562" spans="1:9" hidden="1">
      <c r="A2562">
        <v>2025</v>
      </c>
      <c r="B2562" t="s">
        <v>54</v>
      </c>
      <c r="C2562">
        <v>45</v>
      </c>
      <c r="D2562">
        <v>5.0000000000000037E-2</v>
      </c>
      <c r="E2562">
        <v>4.7499999999999938E-2</v>
      </c>
      <c r="F2562">
        <v>4.5125000000000033E-2</v>
      </c>
      <c r="G2562">
        <v>0.857375</v>
      </c>
      <c r="H2562">
        <v>0.94999999999999962</v>
      </c>
      <c r="I2562">
        <v>0</v>
      </c>
    </row>
    <row r="2563" spans="1:9" hidden="1">
      <c r="A2563">
        <v>2025</v>
      </c>
      <c r="B2563" t="s">
        <v>55</v>
      </c>
      <c r="C2563">
        <v>45</v>
      </c>
      <c r="D2563">
        <v>5.0000000000000037E-2</v>
      </c>
      <c r="E2563">
        <v>4.7499999999999987E-2</v>
      </c>
      <c r="F2563">
        <v>4.5125000000000033E-2</v>
      </c>
      <c r="G2563">
        <v>0.85737500000000033</v>
      </c>
      <c r="H2563">
        <v>0.94999999999999962</v>
      </c>
      <c r="I2563">
        <v>0.15</v>
      </c>
    </row>
    <row r="2564" spans="1:9" hidden="1">
      <c r="A2564">
        <v>2025</v>
      </c>
      <c r="B2564" t="s">
        <v>52</v>
      </c>
      <c r="C2564">
        <v>46</v>
      </c>
      <c r="D2564">
        <v>0.17720916274751261</v>
      </c>
      <c r="E2564">
        <v>0.33822966258904402</v>
      </c>
      <c r="F2564">
        <v>8.2371490036622252E-2</v>
      </c>
      <c r="G2564">
        <v>0.40218968462682131</v>
      </c>
      <c r="H2564">
        <v>0.872</v>
      </c>
      <c r="I2564">
        <v>0</v>
      </c>
    </row>
    <row r="2565" spans="1:9" hidden="1">
      <c r="A2565">
        <v>2025</v>
      </c>
      <c r="B2565" t="s">
        <v>54</v>
      </c>
      <c r="C2565">
        <v>46</v>
      </c>
      <c r="D2565">
        <v>0.12507894853491991</v>
      </c>
      <c r="E2565">
        <v>0.30907042767192189</v>
      </c>
      <c r="F2565">
        <v>9.7876163967142951E-2</v>
      </c>
      <c r="G2565">
        <v>0.46797445982601499</v>
      </c>
      <c r="H2565">
        <v>0.872</v>
      </c>
      <c r="I2565">
        <v>0</v>
      </c>
    </row>
    <row r="2566" spans="1:9" hidden="1">
      <c r="A2566">
        <v>2025</v>
      </c>
      <c r="B2566" t="s">
        <v>55</v>
      </c>
      <c r="C2566">
        <v>46</v>
      </c>
      <c r="D2566">
        <v>0.16905179856453459</v>
      </c>
      <c r="E2566">
        <v>0.27911842794963843</v>
      </c>
      <c r="F2566">
        <v>9.5450953167798253E-2</v>
      </c>
      <c r="G2566">
        <v>0.45637882031802868</v>
      </c>
      <c r="H2566">
        <v>0.872</v>
      </c>
      <c r="I2566">
        <v>1.060430851696488E-2</v>
      </c>
    </row>
    <row r="2567" spans="1:9" hidden="1">
      <c r="A2567">
        <v>2025</v>
      </c>
      <c r="B2567" t="s">
        <v>52</v>
      </c>
      <c r="C2567">
        <v>47</v>
      </c>
      <c r="D2567">
        <v>0.20978587898073359</v>
      </c>
      <c r="E2567">
        <v>0.21304484639908641</v>
      </c>
      <c r="F2567">
        <v>9.8114119825719839E-2</v>
      </c>
      <c r="G2567">
        <v>0.47905515479446031</v>
      </c>
      <c r="H2567">
        <v>0.60799999999999998</v>
      </c>
      <c r="I2567">
        <v>0</v>
      </c>
    </row>
    <row r="2568" spans="1:9" hidden="1">
      <c r="A2568">
        <v>2025</v>
      </c>
      <c r="B2568" t="s">
        <v>54</v>
      </c>
      <c r="C2568">
        <v>47</v>
      </c>
      <c r="D2568">
        <v>0.14563382691290891</v>
      </c>
      <c r="E2568">
        <v>0.19147177166712209</v>
      </c>
      <c r="F2568">
        <v>0.1146619945231321</v>
      </c>
      <c r="G2568">
        <v>0.54823240689683694</v>
      </c>
      <c r="H2568">
        <v>0.60799999999999998</v>
      </c>
      <c r="I2568">
        <v>0</v>
      </c>
    </row>
    <row r="2569" spans="1:9" hidden="1">
      <c r="A2569">
        <v>2025</v>
      </c>
      <c r="B2569" t="s">
        <v>55</v>
      </c>
      <c r="C2569">
        <v>47</v>
      </c>
      <c r="D2569">
        <v>0.19369163914987081</v>
      </c>
      <c r="E2569">
        <v>0.17015662063654799</v>
      </c>
      <c r="F2569">
        <v>0.1100362700243093</v>
      </c>
      <c r="G2569">
        <v>0.52611547018927185</v>
      </c>
      <c r="H2569">
        <v>0.60799999999999998</v>
      </c>
      <c r="I2569">
        <v>3.071196141427265E-2</v>
      </c>
    </row>
    <row r="2570" spans="1:9" hidden="1">
      <c r="A2570">
        <v>2025</v>
      </c>
      <c r="B2570" t="s">
        <v>52</v>
      </c>
      <c r="C2570">
        <v>48</v>
      </c>
      <c r="D2570">
        <v>0.22486695889130709</v>
      </c>
      <c r="E2570">
        <v>0.24371717887758099</v>
      </c>
      <c r="F2570">
        <v>9.0336408878561827E-2</v>
      </c>
      <c r="G2570">
        <v>0.44107945335255</v>
      </c>
      <c r="H2570">
        <v>0.72499999999999998</v>
      </c>
      <c r="I2570">
        <v>0</v>
      </c>
    </row>
    <row r="2571" spans="1:9" hidden="1">
      <c r="A2571">
        <v>2025</v>
      </c>
      <c r="B2571" t="s">
        <v>54</v>
      </c>
      <c r="C2571">
        <v>48</v>
      </c>
      <c r="D2571">
        <v>0.15840207890497571</v>
      </c>
      <c r="E2571">
        <v>0.22226397936732739</v>
      </c>
      <c r="F2571">
        <v>0.1071272662467108</v>
      </c>
      <c r="G2571">
        <v>0.51220667548098608</v>
      </c>
      <c r="H2571">
        <v>0.72499999999999998</v>
      </c>
      <c r="I2571">
        <v>0</v>
      </c>
    </row>
    <row r="2572" spans="1:9" hidden="1">
      <c r="A2572">
        <v>2025</v>
      </c>
      <c r="B2572" t="s">
        <v>55</v>
      </c>
      <c r="C2572">
        <v>48</v>
      </c>
      <c r="D2572">
        <v>0.2101389417225758</v>
      </c>
      <c r="E2572">
        <v>0.19701996279161529</v>
      </c>
      <c r="F2572">
        <v>0.1025447526756465</v>
      </c>
      <c r="G2572">
        <v>0.49029634281016238</v>
      </c>
      <c r="H2572">
        <v>0.72499999999999998</v>
      </c>
      <c r="I2572">
        <v>8.7283649377389222E-2</v>
      </c>
    </row>
    <row r="2573" spans="1:9" hidden="1">
      <c r="A2573">
        <v>2025</v>
      </c>
      <c r="B2573" t="s">
        <v>52</v>
      </c>
      <c r="C2573">
        <v>49</v>
      </c>
      <c r="D2573">
        <v>0.24300920049999261</v>
      </c>
      <c r="E2573">
        <v>0.28391436949169457</v>
      </c>
      <c r="F2573">
        <v>8.0419176109303783E-2</v>
      </c>
      <c r="G2573">
        <v>0.39265725389900918</v>
      </c>
      <c r="H2573">
        <v>0.91200000000000003</v>
      </c>
      <c r="I2573">
        <v>0</v>
      </c>
    </row>
    <row r="2574" spans="1:9" hidden="1">
      <c r="A2574">
        <v>2025</v>
      </c>
      <c r="B2574" t="s">
        <v>54</v>
      </c>
      <c r="C2574">
        <v>49</v>
      </c>
      <c r="D2574">
        <v>0.17441782482153509</v>
      </c>
      <c r="E2574">
        <v>0.26381727842027691</v>
      </c>
      <c r="F2574">
        <v>9.7169448674476078E-2</v>
      </c>
      <c r="G2574">
        <v>0.46459544808371189</v>
      </c>
      <c r="H2574">
        <v>0.91200000000000003</v>
      </c>
      <c r="I2574">
        <v>0</v>
      </c>
    </row>
    <row r="2575" spans="1:9" hidden="1">
      <c r="A2575">
        <v>2025</v>
      </c>
      <c r="B2575" t="s">
        <v>55</v>
      </c>
      <c r="C2575">
        <v>49</v>
      </c>
      <c r="D2575">
        <v>0.23069957811549699</v>
      </c>
      <c r="E2575">
        <v>0.23316032576635851</v>
      </c>
      <c r="F2575">
        <v>9.2737082456944023E-2</v>
      </c>
      <c r="G2575">
        <v>0.44340301366120061</v>
      </c>
      <c r="H2575">
        <v>0.91200000000000003</v>
      </c>
      <c r="I2575">
        <v>5.704260038962515E-2</v>
      </c>
    </row>
    <row r="2576" spans="1:9" hidden="1">
      <c r="A2576">
        <v>2025</v>
      </c>
      <c r="B2576" t="s">
        <v>52</v>
      </c>
      <c r="C2576">
        <v>50</v>
      </c>
      <c r="D2576">
        <v>0.18263395811700639</v>
      </c>
      <c r="E2576">
        <v>0.25372445956771678</v>
      </c>
      <c r="F2576">
        <v>9.581452128135487E-2</v>
      </c>
      <c r="G2576">
        <v>0.46782706103392202</v>
      </c>
      <c r="H2576">
        <v>0.80244186046511645</v>
      </c>
      <c r="I2576">
        <v>0</v>
      </c>
    </row>
    <row r="2577" spans="1:9" hidden="1">
      <c r="A2577">
        <v>2025</v>
      </c>
      <c r="B2577" t="s">
        <v>54</v>
      </c>
      <c r="C2577">
        <v>50</v>
      </c>
      <c r="D2577">
        <v>0.12650980401148701</v>
      </c>
      <c r="E2577">
        <v>0.22753735237841011</v>
      </c>
      <c r="F2577">
        <v>0.1117315838805816</v>
      </c>
      <c r="G2577">
        <v>0.53422125972952117</v>
      </c>
      <c r="H2577">
        <v>0.80244186046511645</v>
      </c>
      <c r="I2577">
        <v>0</v>
      </c>
    </row>
    <row r="2578" spans="1:9" hidden="1">
      <c r="A2578">
        <v>2025</v>
      </c>
      <c r="B2578" t="s">
        <v>55</v>
      </c>
      <c r="C2578">
        <v>50</v>
      </c>
      <c r="D2578">
        <v>0.16989502901219131</v>
      </c>
      <c r="E2578">
        <v>0.2041759912764238</v>
      </c>
      <c r="F2578">
        <v>0.1082680214070284</v>
      </c>
      <c r="G2578">
        <v>0.51766095830435643</v>
      </c>
      <c r="H2578">
        <v>0.80244186046511645</v>
      </c>
      <c r="I2578">
        <v>2.9473633719482781E-2</v>
      </c>
    </row>
    <row r="2579" spans="1:9" hidden="1">
      <c r="A2579">
        <v>2025</v>
      </c>
      <c r="B2579" t="s">
        <v>52</v>
      </c>
      <c r="C2579">
        <v>51</v>
      </c>
      <c r="D2579">
        <v>0.16677597656991661</v>
      </c>
      <c r="E2579">
        <v>0.35356948616348949</v>
      </c>
      <c r="F2579">
        <v>8.1537401268101689E-2</v>
      </c>
      <c r="G2579">
        <v>0.3981171359984923</v>
      </c>
      <c r="H2579">
        <v>0.76</v>
      </c>
      <c r="I2579">
        <v>0</v>
      </c>
    </row>
    <row r="2580" spans="1:9" hidden="1">
      <c r="A2580">
        <v>2025</v>
      </c>
      <c r="B2580" t="s">
        <v>54</v>
      </c>
      <c r="C2580">
        <v>51</v>
      </c>
      <c r="D2580">
        <v>0.1176063105115326</v>
      </c>
      <c r="E2580">
        <v>0.32278966668113218</v>
      </c>
      <c r="F2580">
        <v>9.6795678558772691E-2</v>
      </c>
      <c r="G2580">
        <v>0.46280834424856238</v>
      </c>
      <c r="H2580">
        <v>0.76</v>
      </c>
      <c r="I2580">
        <v>0</v>
      </c>
    </row>
    <row r="2581" spans="1:9" hidden="1">
      <c r="A2581">
        <v>2025</v>
      </c>
      <c r="B2581" t="s">
        <v>55</v>
      </c>
      <c r="C2581">
        <v>51</v>
      </c>
      <c r="D2581">
        <v>0.1595586903070941</v>
      </c>
      <c r="E2581">
        <v>0.29262063200030952</v>
      </c>
      <c r="F2581">
        <v>9.4757492913945737E-2</v>
      </c>
      <c r="G2581">
        <v>0.45306318477865071</v>
      </c>
      <c r="H2581">
        <v>0.76</v>
      </c>
      <c r="I2581">
        <v>1.855953503519274E-2</v>
      </c>
    </row>
    <row r="2582" spans="1:9" hidden="1">
      <c r="A2582">
        <v>2025</v>
      </c>
      <c r="B2582" t="s">
        <v>52</v>
      </c>
      <c r="C2582">
        <v>53</v>
      </c>
      <c r="D2582">
        <v>0.1838101620060669</v>
      </c>
      <c r="E2582">
        <v>0.1539179605787038</v>
      </c>
      <c r="F2582">
        <v>0.1125808756550368</v>
      </c>
      <c r="G2582">
        <v>0.5496910017601927</v>
      </c>
      <c r="H2582">
        <v>0.91700000000000004</v>
      </c>
      <c r="I2582">
        <v>0</v>
      </c>
    </row>
    <row r="2583" spans="1:9" hidden="1">
      <c r="A2583">
        <v>2025</v>
      </c>
      <c r="B2583" t="s">
        <v>54</v>
      </c>
      <c r="C2583">
        <v>53</v>
      </c>
      <c r="D2583">
        <v>0.1242987380081155</v>
      </c>
      <c r="E2583">
        <v>0.13475168809352689</v>
      </c>
      <c r="F2583">
        <v>0.1281633331074491</v>
      </c>
      <c r="G2583">
        <v>0.61278624079090849</v>
      </c>
      <c r="H2583">
        <v>0.91700000000000004</v>
      </c>
      <c r="I2583">
        <v>0</v>
      </c>
    </row>
    <row r="2584" spans="1:9" hidden="1">
      <c r="A2584">
        <v>2025</v>
      </c>
      <c r="B2584" t="s">
        <v>55</v>
      </c>
      <c r="C2584">
        <v>53</v>
      </c>
      <c r="D2584">
        <v>0.1659592729192268</v>
      </c>
      <c r="E2584">
        <v>0.1202166169108682</v>
      </c>
      <c r="F2584">
        <v>0.12347139459234489</v>
      </c>
      <c r="G2584">
        <v>0.59035271557756008</v>
      </c>
      <c r="H2584">
        <v>0.91700000000000004</v>
      </c>
      <c r="I2584">
        <v>0.1270136064265176</v>
      </c>
    </row>
    <row r="2585" spans="1:9" hidden="1">
      <c r="A2585">
        <v>2025</v>
      </c>
      <c r="B2585" t="s">
        <v>52</v>
      </c>
      <c r="C2585">
        <v>54</v>
      </c>
      <c r="D2585">
        <v>0.2406301516101117</v>
      </c>
      <c r="E2585">
        <v>0.27260817826998762</v>
      </c>
      <c r="F2585">
        <v>8.2745556509638968E-2</v>
      </c>
      <c r="G2585">
        <v>0.40401611361026168</v>
      </c>
      <c r="H2585">
        <v>0.77599999999999991</v>
      </c>
      <c r="I2585">
        <v>0</v>
      </c>
    </row>
    <row r="2586" spans="1:9" hidden="1">
      <c r="A2586">
        <v>2025</v>
      </c>
      <c r="B2586" t="s">
        <v>54</v>
      </c>
      <c r="C2586">
        <v>54</v>
      </c>
      <c r="D2586">
        <v>0.17201578246094351</v>
      </c>
      <c r="E2586">
        <v>0.25229279255194409</v>
      </c>
      <c r="F2586">
        <v>9.9578344420300169E-2</v>
      </c>
      <c r="G2586">
        <v>0.47611308056681217</v>
      </c>
      <c r="H2586">
        <v>0.77599999999999991</v>
      </c>
      <c r="I2586">
        <v>0</v>
      </c>
    </row>
    <row r="2587" spans="1:9" hidden="1">
      <c r="A2587">
        <v>2025</v>
      </c>
      <c r="B2587" t="s">
        <v>55</v>
      </c>
      <c r="C2587">
        <v>54</v>
      </c>
      <c r="D2587">
        <v>0.2275386256240097</v>
      </c>
      <c r="E2587">
        <v>0.22299091137815261</v>
      </c>
      <c r="F2587">
        <v>9.5042859140042527E-2</v>
      </c>
      <c r="G2587">
        <v>0.45442760385779513</v>
      </c>
      <c r="H2587">
        <v>0.77599999999999991</v>
      </c>
      <c r="I2587">
        <v>1.89707337227666E-2</v>
      </c>
    </row>
    <row r="2588" spans="1:9" hidden="1">
      <c r="A2588">
        <v>2025</v>
      </c>
      <c r="B2588" t="s">
        <v>52</v>
      </c>
      <c r="C2588">
        <v>55</v>
      </c>
      <c r="D2588">
        <v>0.1910716780780628</v>
      </c>
      <c r="E2588">
        <v>0.19190914947235399</v>
      </c>
      <c r="F2588">
        <v>0.1048882809299292</v>
      </c>
      <c r="G2588">
        <v>0.51213089151965396</v>
      </c>
      <c r="H2588">
        <v>0.83499999999999996</v>
      </c>
      <c r="I2588">
        <v>0</v>
      </c>
    </row>
    <row r="2589" spans="1:9" hidden="1">
      <c r="A2589">
        <v>2025</v>
      </c>
      <c r="B2589" t="s">
        <v>54</v>
      </c>
      <c r="C2589">
        <v>55</v>
      </c>
      <c r="D2589">
        <v>0.13083919292197699</v>
      </c>
      <c r="E2589">
        <v>0.1701315787549407</v>
      </c>
      <c r="F2589">
        <v>0.1209122982149175</v>
      </c>
      <c r="G2589">
        <v>0.57811693010816478</v>
      </c>
      <c r="H2589">
        <v>0.83499999999999996</v>
      </c>
      <c r="I2589">
        <v>0</v>
      </c>
    </row>
    <row r="2590" spans="1:9" hidden="1">
      <c r="A2590">
        <v>2025</v>
      </c>
      <c r="B2590" t="s">
        <v>55</v>
      </c>
      <c r="C2590">
        <v>55</v>
      </c>
      <c r="D2590">
        <v>0.17470748949855511</v>
      </c>
      <c r="E2590">
        <v>0.15179381706742601</v>
      </c>
      <c r="F2590">
        <v>0.1164962373078533</v>
      </c>
      <c r="G2590">
        <v>0.5570024561261655</v>
      </c>
      <c r="H2590">
        <v>0.83499999999999996</v>
      </c>
      <c r="I2590">
        <v>2.881122077149768E-2</v>
      </c>
    </row>
    <row r="2591" spans="1:9" hidden="1">
      <c r="A2591">
        <v>2025</v>
      </c>
      <c r="B2591" t="s">
        <v>52</v>
      </c>
      <c r="C2591">
        <v>56</v>
      </c>
      <c r="D2591">
        <v>0.18808140388557881</v>
      </c>
      <c r="E2591">
        <v>0.1688664180626715</v>
      </c>
      <c r="F2591">
        <v>0.10931368183637109</v>
      </c>
      <c r="G2591">
        <v>0.5337384962153785</v>
      </c>
      <c r="H2591">
        <v>0.9</v>
      </c>
      <c r="I2591">
        <v>0</v>
      </c>
    </row>
    <row r="2592" spans="1:9" hidden="1">
      <c r="A2592">
        <v>2025</v>
      </c>
      <c r="B2592" t="s">
        <v>54</v>
      </c>
      <c r="C2592">
        <v>56</v>
      </c>
      <c r="D2592">
        <v>0.1278940451204621</v>
      </c>
      <c r="E2592">
        <v>0.14866045921151211</v>
      </c>
      <c r="F2592">
        <v>0.12513562233197789</v>
      </c>
      <c r="G2592">
        <v>0.59830987333604801</v>
      </c>
      <c r="H2592">
        <v>0.9</v>
      </c>
      <c r="I2592">
        <v>0</v>
      </c>
    </row>
    <row r="2593" spans="1:9" hidden="1">
      <c r="A2593">
        <v>2025</v>
      </c>
      <c r="B2593" t="s">
        <v>55</v>
      </c>
      <c r="C2593">
        <v>56</v>
      </c>
      <c r="D2593">
        <v>0.17070061413702031</v>
      </c>
      <c r="E2593">
        <v>0.1325792974305712</v>
      </c>
      <c r="F2593">
        <v>0.1205128822824094</v>
      </c>
      <c r="G2593">
        <v>0.57620720614999899</v>
      </c>
      <c r="H2593">
        <v>0.9</v>
      </c>
      <c r="I2593">
        <v>1.5300078027642159E-2</v>
      </c>
    </row>
    <row r="2594" spans="1:9" hidden="1">
      <c r="A2594">
        <v>2026</v>
      </c>
      <c r="B2594" t="s">
        <v>52</v>
      </c>
      <c r="C2594">
        <v>4013</v>
      </c>
      <c r="D2594">
        <v>4.9999999999999989E-2</v>
      </c>
      <c r="E2594">
        <v>4.7499999999999987E-2</v>
      </c>
      <c r="F2594">
        <v>4.5125000000000019E-2</v>
      </c>
      <c r="G2594">
        <v>0.85737499999999989</v>
      </c>
      <c r="H2594">
        <v>0.95000000000000029</v>
      </c>
      <c r="I2594">
        <v>0</v>
      </c>
    </row>
    <row r="2595" spans="1:9" hidden="1">
      <c r="A2595">
        <v>2026</v>
      </c>
      <c r="B2595" t="s">
        <v>54</v>
      </c>
      <c r="C2595">
        <v>4013</v>
      </c>
      <c r="D2595">
        <v>5.0000000000000017E-2</v>
      </c>
      <c r="E2595">
        <v>4.7499999999999952E-2</v>
      </c>
      <c r="F2595">
        <v>4.5124999999999978E-2</v>
      </c>
      <c r="G2595">
        <v>0.857375</v>
      </c>
      <c r="H2595">
        <v>0.95000000000000029</v>
      </c>
      <c r="I2595">
        <v>0</v>
      </c>
    </row>
    <row r="2596" spans="1:9" hidden="1">
      <c r="A2596">
        <v>2026</v>
      </c>
      <c r="B2596" t="s">
        <v>55</v>
      </c>
      <c r="C2596">
        <v>4013</v>
      </c>
      <c r="D2596">
        <v>5.0000000000000037E-2</v>
      </c>
      <c r="E2596">
        <v>4.7500000000000007E-2</v>
      </c>
      <c r="F2596">
        <v>4.5125000000000012E-2</v>
      </c>
      <c r="G2596">
        <v>0.85737500000000011</v>
      </c>
      <c r="H2596">
        <v>0.95000000000000029</v>
      </c>
      <c r="I2596">
        <v>0.15</v>
      </c>
    </row>
    <row r="2597" spans="1:9" hidden="1">
      <c r="A2597">
        <v>2026</v>
      </c>
      <c r="B2597" t="s">
        <v>52</v>
      </c>
      <c r="C2597">
        <v>6001</v>
      </c>
      <c r="D2597">
        <v>4.9999999999999989E-2</v>
      </c>
      <c r="E2597">
        <v>4.7500000000000042E-2</v>
      </c>
      <c r="F2597">
        <v>4.5124999999999998E-2</v>
      </c>
      <c r="G2597">
        <v>0.85737500000000022</v>
      </c>
      <c r="H2597">
        <v>0.94999999999999984</v>
      </c>
      <c r="I2597">
        <v>0</v>
      </c>
    </row>
    <row r="2598" spans="1:9" hidden="1">
      <c r="A2598">
        <v>2026</v>
      </c>
      <c r="B2598" t="s">
        <v>54</v>
      </c>
      <c r="C2598">
        <v>6001</v>
      </c>
      <c r="D2598">
        <v>5.0000000000000017E-2</v>
      </c>
      <c r="E2598">
        <v>4.7500000000000042E-2</v>
      </c>
      <c r="F2598">
        <v>4.5124999999999971E-2</v>
      </c>
      <c r="G2598">
        <v>0.85737500000000022</v>
      </c>
      <c r="H2598">
        <v>0.94999999999999984</v>
      </c>
      <c r="I2598">
        <v>0</v>
      </c>
    </row>
    <row r="2599" spans="1:9" hidden="1">
      <c r="A2599">
        <v>2026</v>
      </c>
      <c r="B2599" t="s">
        <v>55</v>
      </c>
      <c r="C2599">
        <v>6001</v>
      </c>
      <c r="D2599">
        <v>0.05</v>
      </c>
      <c r="E2599">
        <v>4.7500000000000007E-2</v>
      </c>
      <c r="F2599">
        <v>4.5125000000000012E-2</v>
      </c>
      <c r="G2599">
        <v>0.85737499999999967</v>
      </c>
      <c r="H2599">
        <v>0.94999999999999984</v>
      </c>
      <c r="I2599">
        <v>0.15</v>
      </c>
    </row>
    <row r="2600" spans="1:9" hidden="1">
      <c r="A2600">
        <v>2026</v>
      </c>
      <c r="B2600" t="s">
        <v>52</v>
      </c>
      <c r="C2600">
        <v>6037</v>
      </c>
      <c r="D2600">
        <v>4.9999999999999982E-2</v>
      </c>
      <c r="E2600">
        <v>4.7499999999999987E-2</v>
      </c>
      <c r="F2600">
        <v>4.5125000000000012E-2</v>
      </c>
      <c r="G2600">
        <v>0.857375</v>
      </c>
      <c r="H2600">
        <v>0.94999999999999973</v>
      </c>
      <c r="I2600">
        <v>0</v>
      </c>
    </row>
    <row r="2601" spans="1:9" hidden="1">
      <c r="A2601">
        <v>2026</v>
      </c>
      <c r="B2601" t="s">
        <v>54</v>
      </c>
      <c r="C2601">
        <v>6037</v>
      </c>
      <c r="D2601">
        <v>0.05</v>
      </c>
      <c r="E2601">
        <v>4.7500000000000007E-2</v>
      </c>
      <c r="F2601">
        <v>4.5125000000000033E-2</v>
      </c>
      <c r="G2601">
        <v>0.85737499999999989</v>
      </c>
      <c r="H2601">
        <v>0.94999999999999973</v>
      </c>
      <c r="I2601">
        <v>0</v>
      </c>
    </row>
    <row r="2602" spans="1:9" hidden="1">
      <c r="A2602">
        <v>2026</v>
      </c>
      <c r="B2602" t="s">
        <v>55</v>
      </c>
      <c r="C2602">
        <v>6037</v>
      </c>
      <c r="D2602">
        <v>4.9999999999999982E-2</v>
      </c>
      <c r="E2602">
        <v>4.7500000000000007E-2</v>
      </c>
      <c r="F2602">
        <v>4.5125000000000012E-2</v>
      </c>
      <c r="G2602">
        <v>0.85737499999999978</v>
      </c>
      <c r="H2602">
        <v>0.94999999999999973</v>
      </c>
      <c r="I2602">
        <v>0.15</v>
      </c>
    </row>
    <row r="2603" spans="1:9" hidden="1">
      <c r="A2603">
        <v>2026</v>
      </c>
      <c r="B2603" t="s">
        <v>52</v>
      </c>
      <c r="C2603">
        <v>6059</v>
      </c>
      <c r="D2603">
        <v>4.9999999999999961E-2</v>
      </c>
      <c r="E2603">
        <v>4.7499999999999917E-2</v>
      </c>
      <c r="F2603">
        <v>4.5125000000000019E-2</v>
      </c>
      <c r="G2603">
        <v>0.85737499999999978</v>
      </c>
      <c r="H2603">
        <v>0.94999999999999962</v>
      </c>
      <c r="I2603">
        <v>0</v>
      </c>
    </row>
    <row r="2604" spans="1:9" hidden="1">
      <c r="A2604">
        <v>2026</v>
      </c>
      <c r="B2604" t="s">
        <v>54</v>
      </c>
      <c r="C2604">
        <v>6059</v>
      </c>
      <c r="D2604">
        <v>5.0000000000000017E-2</v>
      </c>
      <c r="E2604">
        <v>4.7500000000000063E-2</v>
      </c>
      <c r="F2604">
        <v>4.5124999999999971E-2</v>
      </c>
      <c r="G2604">
        <v>0.857375</v>
      </c>
      <c r="H2604">
        <v>0.94999999999999962</v>
      </c>
      <c r="I2604">
        <v>0</v>
      </c>
    </row>
    <row r="2605" spans="1:9" hidden="1">
      <c r="A2605">
        <v>2026</v>
      </c>
      <c r="B2605" t="s">
        <v>55</v>
      </c>
      <c r="C2605">
        <v>6059</v>
      </c>
      <c r="D2605">
        <v>4.9999999999999989E-2</v>
      </c>
      <c r="E2605">
        <v>4.7500000000000007E-2</v>
      </c>
      <c r="F2605">
        <v>4.5124999999999971E-2</v>
      </c>
      <c r="G2605">
        <v>0.85737500000000022</v>
      </c>
      <c r="H2605">
        <v>0.94999999999999962</v>
      </c>
      <c r="I2605">
        <v>0.15</v>
      </c>
    </row>
    <row r="2606" spans="1:9" hidden="1">
      <c r="A2606">
        <v>2026</v>
      </c>
      <c r="B2606" t="s">
        <v>52</v>
      </c>
      <c r="C2606">
        <v>6065</v>
      </c>
      <c r="D2606">
        <v>5.0000000000000017E-2</v>
      </c>
      <c r="E2606">
        <v>4.7500000000000063E-2</v>
      </c>
      <c r="F2606">
        <v>4.5124999999999998E-2</v>
      </c>
      <c r="G2606">
        <v>0.85737499999999978</v>
      </c>
      <c r="H2606">
        <v>0.94999999999999962</v>
      </c>
      <c r="I2606">
        <v>0</v>
      </c>
    </row>
    <row r="2607" spans="1:9" hidden="1">
      <c r="A2607">
        <v>2026</v>
      </c>
      <c r="B2607" t="s">
        <v>54</v>
      </c>
      <c r="C2607">
        <v>6065</v>
      </c>
      <c r="D2607">
        <v>5.0000000000000017E-2</v>
      </c>
      <c r="E2607">
        <v>4.7500000000000042E-2</v>
      </c>
      <c r="F2607">
        <v>4.5125000000000012E-2</v>
      </c>
      <c r="G2607">
        <v>0.85737499999999978</v>
      </c>
      <c r="H2607">
        <v>0.94999999999999962</v>
      </c>
      <c r="I2607">
        <v>0</v>
      </c>
    </row>
    <row r="2608" spans="1:9" hidden="1">
      <c r="A2608">
        <v>2026</v>
      </c>
      <c r="B2608" t="s">
        <v>55</v>
      </c>
      <c r="C2608">
        <v>6065</v>
      </c>
      <c r="D2608">
        <v>4.9999999999999961E-2</v>
      </c>
      <c r="E2608">
        <v>4.7499999999999987E-2</v>
      </c>
      <c r="F2608">
        <v>4.5124999999999992E-2</v>
      </c>
      <c r="G2608">
        <v>0.857375</v>
      </c>
      <c r="H2608">
        <v>0.94999999999999962</v>
      </c>
      <c r="I2608">
        <v>0.15</v>
      </c>
    </row>
    <row r="2609" spans="1:9" hidden="1">
      <c r="A2609">
        <v>2026</v>
      </c>
      <c r="B2609" t="s">
        <v>52</v>
      </c>
      <c r="C2609">
        <v>6067</v>
      </c>
      <c r="D2609">
        <v>4.9999999999999961E-2</v>
      </c>
      <c r="E2609">
        <v>4.7500000000000007E-2</v>
      </c>
      <c r="F2609">
        <v>4.5124999999999998E-2</v>
      </c>
      <c r="G2609">
        <v>0.85737499999999989</v>
      </c>
      <c r="H2609">
        <v>0.95000000000000018</v>
      </c>
      <c r="I2609">
        <v>0</v>
      </c>
    </row>
    <row r="2610" spans="1:9" hidden="1">
      <c r="A2610">
        <v>2026</v>
      </c>
      <c r="B2610" t="s">
        <v>54</v>
      </c>
      <c r="C2610">
        <v>6067</v>
      </c>
      <c r="D2610">
        <v>4.9999999999999989E-2</v>
      </c>
      <c r="E2610">
        <v>4.7499999999999987E-2</v>
      </c>
      <c r="F2610">
        <v>4.5124999999999978E-2</v>
      </c>
      <c r="G2610">
        <v>0.85737500000000033</v>
      </c>
      <c r="H2610">
        <v>0.95000000000000018</v>
      </c>
      <c r="I2610">
        <v>0</v>
      </c>
    </row>
    <row r="2611" spans="1:9" hidden="1">
      <c r="A2611">
        <v>2026</v>
      </c>
      <c r="B2611" t="s">
        <v>55</v>
      </c>
      <c r="C2611">
        <v>6067</v>
      </c>
      <c r="D2611">
        <v>4.9999999999999989E-2</v>
      </c>
      <c r="E2611">
        <v>4.7500000000000028E-2</v>
      </c>
      <c r="F2611">
        <v>4.5124999999999998E-2</v>
      </c>
      <c r="G2611">
        <v>0.85737499999999967</v>
      </c>
      <c r="H2611">
        <v>0.95000000000000018</v>
      </c>
      <c r="I2611">
        <v>0.15</v>
      </c>
    </row>
    <row r="2612" spans="1:9" hidden="1">
      <c r="A2612">
        <v>2026</v>
      </c>
      <c r="B2612" t="s">
        <v>52</v>
      </c>
      <c r="C2612">
        <v>6071</v>
      </c>
      <c r="D2612">
        <v>5.0000000000000058E-2</v>
      </c>
      <c r="E2612">
        <v>4.7500000000000007E-2</v>
      </c>
      <c r="F2612">
        <v>4.5125000000000012E-2</v>
      </c>
      <c r="G2612">
        <v>0.857375</v>
      </c>
      <c r="H2612">
        <v>0.95000000000000018</v>
      </c>
      <c r="I2612">
        <v>0</v>
      </c>
    </row>
    <row r="2613" spans="1:9" hidden="1">
      <c r="A2613">
        <v>2026</v>
      </c>
      <c r="B2613" t="s">
        <v>54</v>
      </c>
      <c r="C2613">
        <v>6071</v>
      </c>
      <c r="D2613">
        <v>5.0000000000000017E-2</v>
      </c>
      <c r="E2613">
        <v>4.7499999999999987E-2</v>
      </c>
      <c r="F2613">
        <v>4.5125000000000033E-2</v>
      </c>
      <c r="G2613">
        <v>0.85737499999999967</v>
      </c>
      <c r="H2613">
        <v>0.95000000000000018</v>
      </c>
      <c r="I2613">
        <v>0</v>
      </c>
    </row>
    <row r="2614" spans="1:9" hidden="1">
      <c r="A2614">
        <v>2026</v>
      </c>
      <c r="B2614" t="s">
        <v>55</v>
      </c>
      <c r="C2614">
        <v>6071</v>
      </c>
      <c r="D2614">
        <v>4.9999999999999947E-2</v>
      </c>
      <c r="E2614">
        <v>4.7499999999999973E-2</v>
      </c>
      <c r="F2614">
        <v>4.5124999999999978E-2</v>
      </c>
      <c r="G2614">
        <v>0.85737499999999967</v>
      </c>
      <c r="H2614">
        <v>0.95000000000000018</v>
      </c>
      <c r="I2614">
        <v>0.15</v>
      </c>
    </row>
    <row r="2615" spans="1:9" hidden="1">
      <c r="A2615">
        <v>2026</v>
      </c>
      <c r="B2615" t="s">
        <v>52</v>
      </c>
      <c r="C2615">
        <v>6073</v>
      </c>
      <c r="D2615">
        <v>4.9999999999999961E-2</v>
      </c>
      <c r="E2615">
        <v>4.7500000000000063E-2</v>
      </c>
      <c r="F2615">
        <v>4.5125000000000019E-2</v>
      </c>
      <c r="G2615">
        <v>0.857375</v>
      </c>
      <c r="H2615">
        <v>0.95000000000000029</v>
      </c>
      <c r="I2615">
        <v>0</v>
      </c>
    </row>
    <row r="2616" spans="1:9" hidden="1">
      <c r="A2616">
        <v>2026</v>
      </c>
      <c r="B2616" t="s">
        <v>54</v>
      </c>
      <c r="C2616">
        <v>6073</v>
      </c>
      <c r="D2616">
        <v>5.0000000000000031E-2</v>
      </c>
      <c r="E2616">
        <v>4.7500000000000007E-2</v>
      </c>
      <c r="F2616">
        <v>4.5124999999999971E-2</v>
      </c>
      <c r="G2616">
        <v>0.85737499999999978</v>
      </c>
      <c r="H2616">
        <v>0.95000000000000029</v>
      </c>
      <c r="I2616">
        <v>0</v>
      </c>
    </row>
    <row r="2617" spans="1:9" hidden="1">
      <c r="A2617">
        <v>2026</v>
      </c>
      <c r="B2617" t="s">
        <v>55</v>
      </c>
      <c r="C2617">
        <v>6073</v>
      </c>
      <c r="D2617">
        <v>5.0000000000000031E-2</v>
      </c>
      <c r="E2617">
        <v>4.7499999999999987E-2</v>
      </c>
      <c r="F2617">
        <v>4.5125000000000019E-2</v>
      </c>
      <c r="G2617">
        <v>0.85737499999999967</v>
      </c>
      <c r="H2617">
        <v>0.95000000000000029</v>
      </c>
      <c r="I2617">
        <v>0.15</v>
      </c>
    </row>
    <row r="2618" spans="1:9" hidden="1">
      <c r="A2618">
        <v>2026</v>
      </c>
      <c r="B2618" t="s">
        <v>52</v>
      </c>
      <c r="C2618">
        <v>12011</v>
      </c>
      <c r="D2618">
        <v>4.9999999999999989E-2</v>
      </c>
      <c r="E2618">
        <v>4.7499999999999973E-2</v>
      </c>
      <c r="F2618">
        <v>4.5125000000000033E-2</v>
      </c>
      <c r="G2618">
        <v>0.85737499999999967</v>
      </c>
      <c r="H2618">
        <v>0.95</v>
      </c>
      <c r="I2618">
        <v>0</v>
      </c>
    </row>
    <row r="2619" spans="1:9" hidden="1">
      <c r="A2619">
        <v>2026</v>
      </c>
      <c r="B2619" t="s">
        <v>54</v>
      </c>
      <c r="C2619">
        <v>12011</v>
      </c>
      <c r="D2619">
        <v>5.0000000000000017E-2</v>
      </c>
      <c r="E2619">
        <v>4.7499999999999987E-2</v>
      </c>
      <c r="F2619">
        <v>4.5125000000000012E-2</v>
      </c>
      <c r="G2619">
        <v>0.857375</v>
      </c>
      <c r="H2619">
        <v>0.95</v>
      </c>
      <c r="I2619">
        <v>0</v>
      </c>
    </row>
    <row r="2620" spans="1:9" hidden="1">
      <c r="A2620">
        <v>2026</v>
      </c>
      <c r="B2620" t="s">
        <v>55</v>
      </c>
      <c r="C2620">
        <v>12011</v>
      </c>
      <c r="D2620">
        <v>4.9999999999999989E-2</v>
      </c>
      <c r="E2620">
        <v>4.7499999999999959E-2</v>
      </c>
      <c r="F2620">
        <v>4.5124999999999971E-2</v>
      </c>
      <c r="G2620">
        <v>0.85737499999999978</v>
      </c>
      <c r="H2620">
        <v>0.95</v>
      </c>
      <c r="I2620">
        <v>0.15</v>
      </c>
    </row>
    <row r="2621" spans="1:9" hidden="1">
      <c r="A2621">
        <v>2026</v>
      </c>
      <c r="B2621" t="s">
        <v>52</v>
      </c>
      <c r="C2621">
        <v>12031</v>
      </c>
      <c r="D2621">
        <v>5.0000000000000037E-2</v>
      </c>
      <c r="E2621">
        <v>4.749999999999998E-2</v>
      </c>
      <c r="F2621">
        <v>4.5124999999999998E-2</v>
      </c>
      <c r="G2621">
        <v>0.85737499999999978</v>
      </c>
      <c r="H2621">
        <v>0.94999999999999973</v>
      </c>
      <c r="I2621">
        <v>0</v>
      </c>
    </row>
    <row r="2622" spans="1:9" hidden="1">
      <c r="A2622">
        <v>2026</v>
      </c>
      <c r="B2622" t="s">
        <v>54</v>
      </c>
      <c r="C2622">
        <v>12031</v>
      </c>
      <c r="D2622">
        <v>4.9999999999999989E-2</v>
      </c>
      <c r="E2622">
        <v>4.7500000000000042E-2</v>
      </c>
      <c r="F2622">
        <v>4.5125000000000012E-2</v>
      </c>
      <c r="G2622">
        <v>0.85737500000000022</v>
      </c>
      <c r="H2622">
        <v>0.94999999999999973</v>
      </c>
      <c r="I2622">
        <v>0</v>
      </c>
    </row>
    <row r="2623" spans="1:9" hidden="1">
      <c r="A2623">
        <v>2026</v>
      </c>
      <c r="B2623" t="s">
        <v>55</v>
      </c>
      <c r="C2623">
        <v>12031</v>
      </c>
      <c r="D2623">
        <v>5.0000000000000017E-2</v>
      </c>
      <c r="E2623">
        <v>4.7499999999999987E-2</v>
      </c>
      <c r="F2623">
        <v>4.5124999999999978E-2</v>
      </c>
      <c r="G2623">
        <v>0.85737499999999978</v>
      </c>
      <c r="H2623">
        <v>0.94999999999999973</v>
      </c>
      <c r="I2623">
        <v>0.15</v>
      </c>
    </row>
    <row r="2624" spans="1:9" hidden="1">
      <c r="A2624">
        <v>2026</v>
      </c>
      <c r="B2624" t="s">
        <v>52</v>
      </c>
      <c r="C2624">
        <v>12057</v>
      </c>
      <c r="D2624">
        <v>5.0000000000000037E-2</v>
      </c>
      <c r="E2624">
        <v>4.7499999999999938E-2</v>
      </c>
      <c r="F2624">
        <v>4.5124999999999978E-2</v>
      </c>
      <c r="G2624">
        <v>0.85737499999999978</v>
      </c>
      <c r="H2624">
        <v>0.94999999999999984</v>
      </c>
      <c r="I2624">
        <v>0</v>
      </c>
    </row>
    <row r="2625" spans="1:9" hidden="1">
      <c r="A2625">
        <v>2026</v>
      </c>
      <c r="B2625" t="s">
        <v>54</v>
      </c>
      <c r="C2625">
        <v>12057</v>
      </c>
      <c r="D2625">
        <v>0.05</v>
      </c>
      <c r="E2625">
        <v>4.7499999999999973E-2</v>
      </c>
      <c r="F2625">
        <v>4.5125000000000033E-2</v>
      </c>
      <c r="G2625">
        <v>0.85737500000000022</v>
      </c>
      <c r="H2625">
        <v>0.94999999999999984</v>
      </c>
      <c r="I2625">
        <v>0</v>
      </c>
    </row>
    <row r="2626" spans="1:9" hidden="1">
      <c r="A2626">
        <v>2026</v>
      </c>
      <c r="B2626" t="s">
        <v>55</v>
      </c>
      <c r="C2626">
        <v>12057</v>
      </c>
      <c r="D2626">
        <v>4.9999999999999968E-2</v>
      </c>
      <c r="E2626">
        <v>4.7499999999999973E-2</v>
      </c>
      <c r="F2626">
        <v>4.5124999999999978E-2</v>
      </c>
      <c r="G2626">
        <v>0.85737500000000022</v>
      </c>
      <c r="H2626">
        <v>0.94999999999999984</v>
      </c>
      <c r="I2626">
        <v>0.15</v>
      </c>
    </row>
    <row r="2627" spans="1:9" hidden="1">
      <c r="A2627">
        <v>2026</v>
      </c>
      <c r="B2627" t="s">
        <v>52</v>
      </c>
      <c r="C2627">
        <v>12086</v>
      </c>
      <c r="D2627">
        <v>5.0000000000000017E-2</v>
      </c>
      <c r="E2627">
        <v>4.7500000000000028E-2</v>
      </c>
      <c r="F2627">
        <v>4.5125000000000019E-2</v>
      </c>
      <c r="G2627">
        <v>0.85737499999999978</v>
      </c>
      <c r="H2627">
        <v>0.95000000000000029</v>
      </c>
      <c r="I2627">
        <v>0</v>
      </c>
    </row>
    <row r="2628" spans="1:9" hidden="1">
      <c r="A2628">
        <v>2026</v>
      </c>
      <c r="B2628" t="s">
        <v>54</v>
      </c>
      <c r="C2628">
        <v>12086</v>
      </c>
      <c r="D2628">
        <v>0.05</v>
      </c>
      <c r="E2628">
        <v>4.7499999999999938E-2</v>
      </c>
      <c r="F2628">
        <v>4.5124999999999971E-2</v>
      </c>
      <c r="G2628">
        <v>0.85737499999999978</v>
      </c>
      <c r="H2628">
        <v>0.95000000000000029</v>
      </c>
      <c r="I2628">
        <v>0</v>
      </c>
    </row>
    <row r="2629" spans="1:9" hidden="1">
      <c r="A2629">
        <v>2026</v>
      </c>
      <c r="B2629" t="s">
        <v>55</v>
      </c>
      <c r="C2629">
        <v>12086</v>
      </c>
      <c r="D2629">
        <v>4.9999999999999989E-2</v>
      </c>
      <c r="E2629">
        <v>4.7500000000000007E-2</v>
      </c>
      <c r="F2629">
        <v>4.5125000000000033E-2</v>
      </c>
      <c r="G2629">
        <v>0.85737500000000022</v>
      </c>
      <c r="H2629">
        <v>0.95000000000000029</v>
      </c>
      <c r="I2629">
        <v>0.15</v>
      </c>
    </row>
    <row r="2630" spans="1:9" hidden="1">
      <c r="A2630">
        <v>2026</v>
      </c>
      <c r="B2630" t="s">
        <v>52</v>
      </c>
      <c r="C2630">
        <v>12095</v>
      </c>
      <c r="D2630">
        <v>5.0000000000000017E-2</v>
      </c>
      <c r="E2630">
        <v>4.7500000000000042E-2</v>
      </c>
      <c r="F2630">
        <v>4.5124999999999998E-2</v>
      </c>
      <c r="G2630">
        <v>0.857375</v>
      </c>
      <c r="H2630">
        <v>0.95000000000000018</v>
      </c>
      <c r="I2630">
        <v>0</v>
      </c>
    </row>
    <row r="2631" spans="1:9" hidden="1">
      <c r="A2631">
        <v>2026</v>
      </c>
      <c r="B2631" t="s">
        <v>54</v>
      </c>
      <c r="C2631">
        <v>12095</v>
      </c>
      <c r="D2631">
        <v>5.0000000000000031E-2</v>
      </c>
      <c r="E2631">
        <v>4.749999999999998E-2</v>
      </c>
      <c r="F2631">
        <v>4.5124999999999978E-2</v>
      </c>
      <c r="G2631">
        <v>0.85737499999999978</v>
      </c>
      <c r="H2631">
        <v>0.95000000000000018</v>
      </c>
      <c r="I2631">
        <v>0</v>
      </c>
    </row>
    <row r="2632" spans="1:9" hidden="1">
      <c r="A2632">
        <v>2026</v>
      </c>
      <c r="B2632" t="s">
        <v>55</v>
      </c>
      <c r="C2632">
        <v>12095</v>
      </c>
      <c r="D2632">
        <v>0.05</v>
      </c>
      <c r="E2632">
        <v>4.7500000000000028E-2</v>
      </c>
      <c r="F2632">
        <v>4.5125000000000019E-2</v>
      </c>
      <c r="G2632">
        <v>0.85737499999999989</v>
      </c>
      <c r="H2632">
        <v>0.95000000000000018</v>
      </c>
      <c r="I2632">
        <v>0.15</v>
      </c>
    </row>
    <row r="2633" spans="1:9" hidden="1">
      <c r="A2633">
        <v>2026</v>
      </c>
      <c r="B2633" t="s">
        <v>52</v>
      </c>
      <c r="C2633">
        <v>12099</v>
      </c>
      <c r="D2633">
        <v>4.9999999999999989E-2</v>
      </c>
      <c r="E2633">
        <v>4.7500000000000028E-2</v>
      </c>
      <c r="F2633">
        <v>4.5124999999999971E-2</v>
      </c>
      <c r="G2633">
        <v>0.85737500000000011</v>
      </c>
      <c r="H2633">
        <v>0.95000000000000007</v>
      </c>
      <c r="I2633">
        <v>0</v>
      </c>
    </row>
    <row r="2634" spans="1:9" hidden="1">
      <c r="A2634">
        <v>2026</v>
      </c>
      <c r="B2634" t="s">
        <v>54</v>
      </c>
      <c r="C2634">
        <v>12099</v>
      </c>
      <c r="D2634">
        <v>4.9999999999999982E-2</v>
      </c>
      <c r="E2634">
        <v>4.7500000000000042E-2</v>
      </c>
      <c r="F2634">
        <v>4.5125000000000033E-2</v>
      </c>
      <c r="G2634">
        <v>0.85737500000000022</v>
      </c>
      <c r="H2634">
        <v>0.95000000000000007</v>
      </c>
      <c r="I2634">
        <v>0</v>
      </c>
    </row>
    <row r="2635" spans="1:9" hidden="1">
      <c r="A2635">
        <v>2026</v>
      </c>
      <c r="B2635" t="s">
        <v>55</v>
      </c>
      <c r="C2635">
        <v>12099</v>
      </c>
      <c r="D2635">
        <v>4.9999999999999968E-2</v>
      </c>
      <c r="E2635">
        <v>4.7500000000000042E-2</v>
      </c>
      <c r="F2635">
        <v>4.5124999999999971E-2</v>
      </c>
      <c r="G2635">
        <v>0.857375</v>
      </c>
      <c r="H2635">
        <v>0.95000000000000007</v>
      </c>
      <c r="I2635">
        <v>0.15</v>
      </c>
    </row>
    <row r="2636" spans="1:9" hidden="1">
      <c r="A2636">
        <v>2026</v>
      </c>
      <c r="B2636" t="s">
        <v>52</v>
      </c>
      <c r="C2636">
        <v>12103</v>
      </c>
      <c r="D2636">
        <v>5.0000000000000017E-2</v>
      </c>
      <c r="E2636">
        <v>4.7500000000000042E-2</v>
      </c>
      <c r="F2636">
        <v>4.5124999999999978E-2</v>
      </c>
      <c r="G2636">
        <v>0.85737499999999967</v>
      </c>
      <c r="H2636">
        <v>0.94999999999999973</v>
      </c>
      <c r="I2636">
        <v>0</v>
      </c>
    </row>
    <row r="2637" spans="1:9" hidden="1">
      <c r="A2637">
        <v>2026</v>
      </c>
      <c r="B2637" t="s">
        <v>54</v>
      </c>
      <c r="C2637">
        <v>12103</v>
      </c>
      <c r="D2637">
        <v>4.9999999999999982E-2</v>
      </c>
      <c r="E2637">
        <v>4.7499999999999917E-2</v>
      </c>
      <c r="F2637">
        <v>4.5124999999999998E-2</v>
      </c>
      <c r="G2637">
        <v>0.85737499999999989</v>
      </c>
      <c r="H2637">
        <v>0.94999999999999973</v>
      </c>
      <c r="I2637">
        <v>0</v>
      </c>
    </row>
    <row r="2638" spans="1:9" hidden="1">
      <c r="A2638">
        <v>2026</v>
      </c>
      <c r="B2638" t="s">
        <v>55</v>
      </c>
      <c r="C2638">
        <v>12103</v>
      </c>
      <c r="D2638">
        <v>4.9999999999999968E-2</v>
      </c>
      <c r="E2638">
        <v>4.7500000000000042E-2</v>
      </c>
      <c r="F2638">
        <v>4.5125000000000019E-2</v>
      </c>
      <c r="G2638">
        <v>0.85737499999999978</v>
      </c>
      <c r="H2638">
        <v>0.94999999999999973</v>
      </c>
      <c r="I2638">
        <v>0.15</v>
      </c>
    </row>
    <row r="2639" spans="1:9" hidden="1">
      <c r="A2639">
        <v>2026</v>
      </c>
      <c r="B2639" t="s">
        <v>52</v>
      </c>
      <c r="C2639">
        <v>13067</v>
      </c>
      <c r="D2639">
        <v>5.0000000000000037E-2</v>
      </c>
      <c r="E2639">
        <v>4.7499999999999987E-2</v>
      </c>
      <c r="F2639">
        <v>4.5125000000000019E-2</v>
      </c>
      <c r="G2639">
        <v>0.85737500000000033</v>
      </c>
      <c r="H2639">
        <v>0.95000000000000018</v>
      </c>
      <c r="I2639">
        <v>0</v>
      </c>
    </row>
    <row r="2640" spans="1:9" hidden="1">
      <c r="A2640">
        <v>2026</v>
      </c>
      <c r="B2640" t="s">
        <v>54</v>
      </c>
      <c r="C2640">
        <v>13067</v>
      </c>
      <c r="D2640">
        <v>4.9999999999999968E-2</v>
      </c>
      <c r="E2640">
        <v>4.7500000000000042E-2</v>
      </c>
      <c r="F2640">
        <v>4.5125000000000033E-2</v>
      </c>
      <c r="G2640">
        <v>0.85737500000000033</v>
      </c>
      <c r="H2640">
        <v>0.95000000000000018</v>
      </c>
      <c r="I2640">
        <v>0</v>
      </c>
    </row>
    <row r="2641" spans="1:9" hidden="1">
      <c r="A2641">
        <v>2026</v>
      </c>
      <c r="B2641" t="s">
        <v>55</v>
      </c>
      <c r="C2641">
        <v>13067</v>
      </c>
      <c r="D2641">
        <v>5.0000000000000017E-2</v>
      </c>
      <c r="E2641">
        <v>4.7500000000000042E-2</v>
      </c>
      <c r="F2641">
        <v>4.5124999999999978E-2</v>
      </c>
      <c r="G2641">
        <v>0.85737499999999989</v>
      </c>
      <c r="H2641">
        <v>0.95000000000000018</v>
      </c>
      <c r="I2641">
        <v>0.15</v>
      </c>
    </row>
    <row r="2642" spans="1:9" hidden="1">
      <c r="A2642">
        <v>2026</v>
      </c>
      <c r="B2642" t="s">
        <v>52</v>
      </c>
      <c r="C2642">
        <v>13089</v>
      </c>
      <c r="D2642">
        <v>4.9999999999999968E-2</v>
      </c>
      <c r="E2642">
        <v>4.7499999999999938E-2</v>
      </c>
      <c r="F2642">
        <v>4.5124999999999978E-2</v>
      </c>
      <c r="G2642">
        <v>0.857375</v>
      </c>
      <c r="H2642">
        <v>0.95000000000000029</v>
      </c>
      <c r="I2642">
        <v>0</v>
      </c>
    </row>
    <row r="2643" spans="1:9" hidden="1">
      <c r="A2643">
        <v>2026</v>
      </c>
      <c r="B2643" t="s">
        <v>54</v>
      </c>
      <c r="C2643">
        <v>13089</v>
      </c>
      <c r="D2643">
        <v>4.9999999999999989E-2</v>
      </c>
      <c r="E2643">
        <v>4.7499999999999959E-2</v>
      </c>
      <c r="F2643">
        <v>4.5125000000000033E-2</v>
      </c>
      <c r="G2643">
        <v>0.85737499999999967</v>
      </c>
      <c r="H2643">
        <v>0.95000000000000029</v>
      </c>
      <c r="I2643">
        <v>0</v>
      </c>
    </row>
    <row r="2644" spans="1:9" hidden="1">
      <c r="A2644">
        <v>2026</v>
      </c>
      <c r="B2644" t="s">
        <v>55</v>
      </c>
      <c r="C2644">
        <v>13089</v>
      </c>
      <c r="D2644">
        <v>4.9999999999999961E-2</v>
      </c>
      <c r="E2644">
        <v>4.7499999999999987E-2</v>
      </c>
      <c r="F2644">
        <v>4.5125000000000033E-2</v>
      </c>
      <c r="G2644">
        <v>0.85737499999999989</v>
      </c>
      <c r="H2644">
        <v>0.95000000000000029</v>
      </c>
      <c r="I2644">
        <v>0.15</v>
      </c>
    </row>
    <row r="2645" spans="1:9" hidden="1">
      <c r="A2645">
        <v>2026</v>
      </c>
      <c r="B2645" t="s">
        <v>52</v>
      </c>
      <c r="C2645">
        <v>13121</v>
      </c>
      <c r="D2645">
        <v>5.0000000000000072E-2</v>
      </c>
      <c r="E2645">
        <v>4.7500000000000028E-2</v>
      </c>
      <c r="F2645">
        <v>4.5125000000000012E-2</v>
      </c>
      <c r="G2645">
        <v>0.85737499999999978</v>
      </c>
      <c r="H2645">
        <v>0.94999999999999973</v>
      </c>
      <c r="I2645">
        <v>0</v>
      </c>
    </row>
    <row r="2646" spans="1:9" hidden="1">
      <c r="A2646">
        <v>2026</v>
      </c>
      <c r="B2646" t="s">
        <v>54</v>
      </c>
      <c r="C2646">
        <v>13121</v>
      </c>
      <c r="D2646">
        <v>5.0000000000000017E-2</v>
      </c>
      <c r="E2646">
        <v>4.7500000000000007E-2</v>
      </c>
      <c r="F2646">
        <v>4.5125000000000019E-2</v>
      </c>
      <c r="G2646">
        <v>0.85737499999999978</v>
      </c>
      <c r="H2646">
        <v>0.94999999999999973</v>
      </c>
      <c r="I2646">
        <v>0</v>
      </c>
    </row>
    <row r="2647" spans="1:9" hidden="1">
      <c r="A2647">
        <v>2026</v>
      </c>
      <c r="B2647" t="s">
        <v>55</v>
      </c>
      <c r="C2647">
        <v>13121</v>
      </c>
      <c r="D2647">
        <v>5.0000000000000037E-2</v>
      </c>
      <c r="E2647">
        <v>4.7500000000000042E-2</v>
      </c>
      <c r="F2647">
        <v>4.5125000000000019E-2</v>
      </c>
      <c r="G2647">
        <v>0.85737500000000022</v>
      </c>
      <c r="H2647">
        <v>0.94999999999999973</v>
      </c>
      <c r="I2647">
        <v>0.14999999999999991</v>
      </c>
    </row>
    <row r="2648" spans="1:9" hidden="1">
      <c r="A2648">
        <v>2026</v>
      </c>
      <c r="B2648" t="s">
        <v>52</v>
      </c>
      <c r="C2648">
        <v>13135</v>
      </c>
      <c r="D2648">
        <v>4.9999999999999961E-2</v>
      </c>
      <c r="E2648">
        <v>4.7499999999999987E-2</v>
      </c>
      <c r="F2648">
        <v>4.5125000000000012E-2</v>
      </c>
      <c r="G2648">
        <v>0.85737499999999989</v>
      </c>
      <c r="H2648">
        <v>0.95000000000000007</v>
      </c>
      <c r="I2648">
        <v>0</v>
      </c>
    </row>
    <row r="2649" spans="1:9" hidden="1">
      <c r="A2649">
        <v>2026</v>
      </c>
      <c r="B2649" t="s">
        <v>54</v>
      </c>
      <c r="C2649">
        <v>13135</v>
      </c>
      <c r="D2649">
        <v>5.0000000000000017E-2</v>
      </c>
      <c r="E2649">
        <v>4.7499999999999987E-2</v>
      </c>
      <c r="F2649">
        <v>4.5125000000000019E-2</v>
      </c>
      <c r="G2649">
        <v>0.85737499999999989</v>
      </c>
      <c r="H2649">
        <v>0.95000000000000007</v>
      </c>
      <c r="I2649">
        <v>0</v>
      </c>
    </row>
    <row r="2650" spans="1:9" hidden="1">
      <c r="A2650">
        <v>2026</v>
      </c>
      <c r="B2650" t="s">
        <v>55</v>
      </c>
      <c r="C2650">
        <v>13135</v>
      </c>
      <c r="D2650">
        <v>5.0000000000000017E-2</v>
      </c>
      <c r="E2650">
        <v>4.7499999999999938E-2</v>
      </c>
      <c r="F2650">
        <v>4.5124999999999971E-2</v>
      </c>
      <c r="G2650">
        <v>0.85737500000000022</v>
      </c>
      <c r="H2650">
        <v>0.95000000000000007</v>
      </c>
      <c r="I2650">
        <v>0.15</v>
      </c>
    </row>
    <row r="2651" spans="1:9" hidden="1">
      <c r="A2651">
        <v>2026</v>
      </c>
      <c r="B2651" t="s">
        <v>52</v>
      </c>
      <c r="C2651">
        <v>17031</v>
      </c>
      <c r="D2651">
        <v>4.9999999999999968E-2</v>
      </c>
      <c r="E2651">
        <v>4.749999999999998E-2</v>
      </c>
      <c r="F2651">
        <v>4.5125000000000012E-2</v>
      </c>
      <c r="G2651">
        <v>0.857375</v>
      </c>
      <c r="H2651">
        <v>0.94999999999999984</v>
      </c>
      <c r="I2651">
        <v>0</v>
      </c>
    </row>
    <row r="2652" spans="1:9" hidden="1">
      <c r="A2652">
        <v>2026</v>
      </c>
      <c r="B2652" t="s">
        <v>54</v>
      </c>
      <c r="C2652">
        <v>17031</v>
      </c>
      <c r="D2652">
        <v>5.0000000000000031E-2</v>
      </c>
      <c r="E2652">
        <v>4.7499999999999987E-2</v>
      </c>
      <c r="F2652">
        <v>4.5125000000000012E-2</v>
      </c>
      <c r="G2652">
        <v>0.85737499999999989</v>
      </c>
      <c r="H2652">
        <v>0.94999999999999984</v>
      </c>
      <c r="I2652">
        <v>0</v>
      </c>
    </row>
    <row r="2653" spans="1:9" hidden="1">
      <c r="A2653">
        <v>2026</v>
      </c>
      <c r="B2653" t="s">
        <v>55</v>
      </c>
      <c r="C2653">
        <v>17031</v>
      </c>
      <c r="D2653">
        <v>4.9999999999999989E-2</v>
      </c>
      <c r="E2653">
        <v>4.7500000000000063E-2</v>
      </c>
      <c r="F2653">
        <v>4.5124999999999971E-2</v>
      </c>
      <c r="G2653">
        <v>0.857375</v>
      </c>
      <c r="H2653">
        <v>0.94999999999999984</v>
      </c>
      <c r="I2653">
        <v>0.15</v>
      </c>
    </row>
    <row r="2654" spans="1:9" hidden="1">
      <c r="A2654">
        <v>2026</v>
      </c>
      <c r="B2654" t="s">
        <v>52</v>
      </c>
      <c r="C2654">
        <v>18097</v>
      </c>
      <c r="D2654">
        <v>5.0000000000000017E-2</v>
      </c>
      <c r="E2654">
        <v>4.7499999999999952E-2</v>
      </c>
      <c r="F2654">
        <v>4.5124999999999992E-2</v>
      </c>
      <c r="G2654">
        <v>0.85737499999999967</v>
      </c>
      <c r="H2654">
        <v>0.95000000000000029</v>
      </c>
      <c r="I2654">
        <v>0</v>
      </c>
    </row>
    <row r="2655" spans="1:9" hidden="1">
      <c r="A2655">
        <v>2026</v>
      </c>
      <c r="B2655" t="s">
        <v>54</v>
      </c>
      <c r="C2655">
        <v>18097</v>
      </c>
      <c r="D2655">
        <v>5.0000000000000017E-2</v>
      </c>
      <c r="E2655">
        <v>4.7499999999999959E-2</v>
      </c>
      <c r="F2655">
        <v>4.5124999999999971E-2</v>
      </c>
      <c r="G2655">
        <v>0.857375</v>
      </c>
      <c r="H2655">
        <v>0.95000000000000029</v>
      </c>
      <c r="I2655">
        <v>0</v>
      </c>
    </row>
    <row r="2656" spans="1:9" hidden="1">
      <c r="A2656">
        <v>2026</v>
      </c>
      <c r="B2656" t="s">
        <v>55</v>
      </c>
      <c r="C2656">
        <v>18097</v>
      </c>
      <c r="D2656">
        <v>4.999999999999994E-2</v>
      </c>
      <c r="E2656">
        <v>4.7500000000000007E-2</v>
      </c>
      <c r="F2656">
        <v>4.5125000000000033E-2</v>
      </c>
      <c r="G2656">
        <v>0.857375</v>
      </c>
      <c r="H2656">
        <v>0.95000000000000029</v>
      </c>
      <c r="I2656">
        <v>0.15</v>
      </c>
    </row>
    <row r="2657" spans="1:9" hidden="1">
      <c r="A2657">
        <v>2026</v>
      </c>
      <c r="B2657" t="s">
        <v>52</v>
      </c>
      <c r="C2657">
        <v>22033</v>
      </c>
      <c r="D2657">
        <v>5.0000000000000037E-2</v>
      </c>
      <c r="E2657">
        <v>4.7500000000000042E-2</v>
      </c>
      <c r="F2657">
        <v>4.5124999999999978E-2</v>
      </c>
      <c r="G2657">
        <v>0.85737499999999978</v>
      </c>
      <c r="H2657">
        <v>0.95000000000000029</v>
      </c>
      <c r="I2657">
        <v>0</v>
      </c>
    </row>
    <row r="2658" spans="1:9" hidden="1">
      <c r="A2658">
        <v>2026</v>
      </c>
      <c r="B2658" t="s">
        <v>54</v>
      </c>
      <c r="C2658">
        <v>22033</v>
      </c>
      <c r="D2658">
        <v>5.0000000000000037E-2</v>
      </c>
      <c r="E2658">
        <v>4.7500000000000042E-2</v>
      </c>
      <c r="F2658">
        <v>4.5124999999999971E-2</v>
      </c>
      <c r="G2658">
        <v>0.85737500000000022</v>
      </c>
      <c r="H2658">
        <v>0.95000000000000029</v>
      </c>
      <c r="I2658">
        <v>0</v>
      </c>
    </row>
    <row r="2659" spans="1:9" hidden="1">
      <c r="A2659">
        <v>2026</v>
      </c>
      <c r="B2659" t="s">
        <v>55</v>
      </c>
      <c r="C2659">
        <v>22033</v>
      </c>
      <c r="D2659">
        <v>5.0000000000000017E-2</v>
      </c>
      <c r="E2659">
        <v>4.7500000000000007E-2</v>
      </c>
      <c r="F2659">
        <v>4.5125000000000033E-2</v>
      </c>
      <c r="G2659">
        <v>0.85737499999999967</v>
      </c>
      <c r="H2659">
        <v>0.95000000000000029</v>
      </c>
      <c r="I2659">
        <v>0.15</v>
      </c>
    </row>
    <row r="2660" spans="1:9" hidden="1">
      <c r="A2660">
        <v>2026</v>
      </c>
      <c r="B2660" t="s">
        <v>52</v>
      </c>
      <c r="C2660">
        <v>22071</v>
      </c>
      <c r="D2660">
        <v>0.05</v>
      </c>
      <c r="E2660">
        <v>4.7499999999999938E-2</v>
      </c>
      <c r="F2660">
        <v>4.5124999999999978E-2</v>
      </c>
      <c r="G2660">
        <v>0.857375</v>
      </c>
      <c r="H2660">
        <v>0.95000000000000018</v>
      </c>
      <c r="I2660">
        <v>0</v>
      </c>
    </row>
    <row r="2661" spans="1:9" hidden="1">
      <c r="A2661">
        <v>2026</v>
      </c>
      <c r="B2661" t="s">
        <v>54</v>
      </c>
      <c r="C2661">
        <v>22071</v>
      </c>
      <c r="D2661">
        <v>4.9999999999999982E-2</v>
      </c>
      <c r="E2661">
        <v>4.7500000000000042E-2</v>
      </c>
      <c r="F2661">
        <v>4.5124999999999978E-2</v>
      </c>
      <c r="G2661">
        <v>0.85737499999999978</v>
      </c>
      <c r="H2661">
        <v>0.95000000000000018</v>
      </c>
      <c r="I2661">
        <v>0</v>
      </c>
    </row>
    <row r="2662" spans="1:9" hidden="1">
      <c r="A2662">
        <v>2026</v>
      </c>
      <c r="B2662" t="s">
        <v>55</v>
      </c>
      <c r="C2662">
        <v>22071</v>
      </c>
      <c r="D2662">
        <v>4.9999999999999989E-2</v>
      </c>
      <c r="E2662">
        <v>4.7500000000000028E-2</v>
      </c>
      <c r="F2662">
        <v>4.5124999999999978E-2</v>
      </c>
      <c r="G2662">
        <v>0.857375</v>
      </c>
      <c r="H2662">
        <v>0.95000000000000018</v>
      </c>
      <c r="I2662">
        <v>0.15</v>
      </c>
    </row>
    <row r="2663" spans="1:9" hidden="1">
      <c r="A2663">
        <v>2026</v>
      </c>
      <c r="B2663" t="s">
        <v>52</v>
      </c>
      <c r="C2663">
        <v>24510</v>
      </c>
      <c r="D2663">
        <v>5.0000000000000017E-2</v>
      </c>
      <c r="E2663">
        <v>4.7500000000000042E-2</v>
      </c>
      <c r="F2663">
        <v>4.5125000000000012E-2</v>
      </c>
      <c r="G2663">
        <v>0.85737500000000011</v>
      </c>
      <c r="H2663">
        <v>0.94999999999999973</v>
      </c>
      <c r="I2663">
        <v>0</v>
      </c>
    </row>
    <row r="2664" spans="1:9" hidden="1">
      <c r="A2664">
        <v>2026</v>
      </c>
      <c r="B2664" t="s">
        <v>54</v>
      </c>
      <c r="C2664">
        <v>24510</v>
      </c>
      <c r="D2664">
        <v>0.05</v>
      </c>
      <c r="E2664">
        <v>4.7500000000000042E-2</v>
      </c>
      <c r="F2664">
        <v>4.5125000000000033E-2</v>
      </c>
      <c r="G2664">
        <v>0.85737499999999989</v>
      </c>
      <c r="H2664">
        <v>0.94999999999999973</v>
      </c>
      <c r="I2664">
        <v>0</v>
      </c>
    </row>
    <row r="2665" spans="1:9" hidden="1">
      <c r="A2665">
        <v>2026</v>
      </c>
      <c r="B2665" t="s">
        <v>55</v>
      </c>
      <c r="C2665">
        <v>24510</v>
      </c>
      <c r="D2665">
        <v>5.000000000000001E-2</v>
      </c>
      <c r="E2665">
        <v>4.7500000000000042E-2</v>
      </c>
      <c r="F2665">
        <v>4.5125000000000012E-2</v>
      </c>
      <c r="G2665">
        <v>0.85737500000000011</v>
      </c>
      <c r="H2665">
        <v>0.94999999999999973</v>
      </c>
      <c r="I2665">
        <v>0.15</v>
      </c>
    </row>
    <row r="2666" spans="1:9" hidden="1">
      <c r="A2666">
        <v>2026</v>
      </c>
      <c r="B2666" t="s">
        <v>52</v>
      </c>
      <c r="C2666">
        <v>24031</v>
      </c>
      <c r="D2666">
        <v>4.9999999999999989E-2</v>
      </c>
      <c r="E2666">
        <v>4.750000000000007E-2</v>
      </c>
      <c r="F2666">
        <v>4.5124999999999978E-2</v>
      </c>
      <c r="G2666">
        <v>0.85737500000000022</v>
      </c>
      <c r="H2666">
        <v>0.95000000000000007</v>
      </c>
      <c r="I2666">
        <v>0</v>
      </c>
    </row>
    <row r="2667" spans="1:9" hidden="1">
      <c r="A2667">
        <v>2026</v>
      </c>
      <c r="B2667" t="s">
        <v>54</v>
      </c>
      <c r="C2667">
        <v>24031</v>
      </c>
      <c r="D2667">
        <v>4.9999999999999982E-2</v>
      </c>
      <c r="E2667">
        <v>4.7499999999999938E-2</v>
      </c>
      <c r="F2667">
        <v>4.5125000000000012E-2</v>
      </c>
      <c r="G2667">
        <v>0.857375</v>
      </c>
      <c r="H2667">
        <v>0.95000000000000007</v>
      </c>
      <c r="I2667">
        <v>0</v>
      </c>
    </row>
    <row r="2668" spans="1:9" hidden="1">
      <c r="A2668">
        <v>2026</v>
      </c>
      <c r="B2668" t="s">
        <v>55</v>
      </c>
      <c r="C2668">
        <v>24031</v>
      </c>
      <c r="D2668">
        <v>5.0000000000000037E-2</v>
      </c>
      <c r="E2668">
        <v>4.7500000000000042E-2</v>
      </c>
      <c r="F2668">
        <v>4.5124999999999992E-2</v>
      </c>
      <c r="G2668">
        <v>0.85737499999999978</v>
      </c>
      <c r="H2668">
        <v>0.95000000000000007</v>
      </c>
      <c r="I2668">
        <v>0.15</v>
      </c>
    </row>
    <row r="2669" spans="1:9" hidden="1">
      <c r="A2669">
        <v>2026</v>
      </c>
      <c r="B2669" t="s">
        <v>52</v>
      </c>
      <c r="C2669">
        <v>24033</v>
      </c>
      <c r="D2669">
        <v>5.0000000000000031E-2</v>
      </c>
      <c r="E2669">
        <v>4.7500000000000042E-2</v>
      </c>
      <c r="F2669">
        <v>4.5125000000000033E-2</v>
      </c>
      <c r="G2669">
        <v>0.85737499999999967</v>
      </c>
      <c r="H2669">
        <v>0.95000000000000018</v>
      </c>
      <c r="I2669">
        <v>0</v>
      </c>
    </row>
    <row r="2670" spans="1:9" hidden="1">
      <c r="A2670">
        <v>2026</v>
      </c>
      <c r="B2670" t="s">
        <v>54</v>
      </c>
      <c r="C2670">
        <v>24033</v>
      </c>
      <c r="D2670">
        <v>5.0000000000000017E-2</v>
      </c>
      <c r="E2670">
        <v>4.7499999999999987E-2</v>
      </c>
      <c r="F2670">
        <v>4.5124999999999971E-2</v>
      </c>
      <c r="G2670">
        <v>0.857375</v>
      </c>
      <c r="H2670">
        <v>0.95000000000000018</v>
      </c>
      <c r="I2670">
        <v>0</v>
      </c>
    </row>
    <row r="2671" spans="1:9" hidden="1">
      <c r="A2671">
        <v>2026</v>
      </c>
      <c r="B2671" t="s">
        <v>55</v>
      </c>
      <c r="C2671">
        <v>24033</v>
      </c>
      <c r="D2671">
        <v>5.0000000000000031E-2</v>
      </c>
      <c r="E2671">
        <v>4.7500000000000001E-2</v>
      </c>
      <c r="F2671">
        <v>4.5124999999999971E-2</v>
      </c>
      <c r="G2671">
        <v>0.85737499999999978</v>
      </c>
      <c r="H2671">
        <v>0.95000000000000018</v>
      </c>
      <c r="I2671">
        <v>0.15</v>
      </c>
    </row>
    <row r="2672" spans="1:9" hidden="1">
      <c r="A2672">
        <v>2026</v>
      </c>
      <c r="B2672" t="s">
        <v>52</v>
      </c>
      <c r="C2672">
        <v>26163</v>
      </c>
      <c r="D2672">
        <v>4.9999999999999947E-2</v>
      </c>
      <c r="E2672">
        <v>4.7500000000000007E-2</v>
      </c>
      <c r="F2672">
        <v>4.5125000000000012E-2</v>
      </c>
      <c r="G2672">
        <v>0.85737499999999978</v>
      </c>
      <c r="H2672">
        <v>0.95</v>
      </c>
      <c r="I2672">
        <v>0</v>
      </c>
    </row>
    <row r="2673" spans="1:9" hidden="1">
      <c r="A2673">
        <v>2026</v>
      </c>
      <c r="B2673" t="s">
        <v>54</v>
      </c>
      <c r="C2673">
        <v>26163</v>
      </c>
      <c r="D2673">
        <v>0.05</v>
      </c>
      <c r="E2673">
        <v>4.7499999999999987E-2</v>
      </c>
      <c r="F2673">
        <v>4.5125000000000012E-2</v>
      </c>
      <c r="G2673">
        <v>0.85737499999999978</v>
      </c>
      <c r="H2673">
        <v>0.95</v>
      </c>
      <c r="I2673">
        <v>0</v>
      </c>
    </row>
    <row r="2674" spans="1:9" hidden="1">
      <c r="A2674">
        <v>2026</v>
      </c>
      <c r="B2674" t="s">
        <v>55</v>
      </c>
      <c r="C2674">
        <v>26163</v>
      </c>
      <c r="D2674">
        <v>4.9999999999999968E-2</v>
      </c>
      <c r="E2674">
        <v>4.7500000000000028E-2</v>
      </c>
      <c r="F2674">
        <v>4.5124999999999998E-2</v>
      </c>
      <c r="G2674">
        <v>0.85737499999999989</v>
      </c>
      <c r="H2674">
        <v>0.95</v>
      </c>
      <c r="I2674">
        <v>0.15</v>
      </c>
    </row>
    <row r="2675" spans="1:9" hidden="1">
      <c r="A2675">
        <v>2026</v>
      </c>
      <c r="B2675" t="s">
        <v>52</v>
      </c>
      <c r="C2675">
        <v>37119</v>
      </c>
      <c r="D2675">
        <v>4.9999999999999968E-2</v>
      </c>
      <c r="E2675">
        <v>4.7499999999999959E-2</v>
      </c>
      <c r="F2675">
        <v>4.5124999999999971E-2</v>
      </c>
      <c r="G2675">
        <v>0.857375</v>
      </c>
      <c r="H2675">
        <v>0.95</v>
      </c>
      <c r="I2675">
        <v>0</v>
      </c>
    </row>
    <row r="2676" spans="1:9" hidden="1">
      <c r="A2676">
        <v>2026</v>
      </c>
      <c r="B2676" t="s">
        <v>54</v>
      </c>
      <c r="C2676">
        <v>37119</v>
      </c>
      <c r="D2676">
        <v>5.0000000000000031E-2</v>
      </c>
      <c r="E2676">
        <v>4.7500000000000007E-2</v>
      </c>
      <c r="F2676">
        <v>4.5124999999999978E-2</v>
      </c>
      <c r="G2676">
        <v>0.857375</v>
      </c>
      <c r="H2676">
        <v>0.95</v>
      </c>
      <c r="I2676">
        <v>0</v>
      </c>
    </row>
    <row r="2677" spans="1:9" hidden="1">
      <c r="A2677">
        <v>2026</v>
      </c>
      <c r="B2677" t="s">
        <v>55</v>
      </c>
      <c r="C2677">
        <v>37119</v>
      </c>
      <c r="D2677">
        <v>5.0000000000000031E-2</v>
      </c>
      <c r="E2677">
        <v>4.7500000000000042E-2</v>
      </c>
      <c r="F2677">
        <v>4.5124999999999998E-2</v>
      </c>
      <c r="G2677">
        <v>0.85737499999999978</v>
      </c>
      <c r="H2677">
        <v>0.95</v>
      </c>
      <c r="I2677">
        <v>0.15</v>
      </c>
    </row>
    <row r="2678" spans="1:9" hidden="1">
      <c r="A2678">
        <v>2026</v>
      </c>
      <c r="B2678" t="s">
        <v>52</v>
      </c>
      <c r="C2678">
        <v>34013</v>
      </c>
      <c r="D2678">
        <v>4.9999999999999982E-2</v>
      </c>
      <c r="E2678">
        <v>4.7499999999999959E-2</v>
      </c>
      <c r="F2678">
        <v>4.5125000000000033E-2</v>
      </c>
      <c r="G2678">
        <v>0.85737500000000022</v>
      </c>
      <c r="H2678">
        <v>0.95000000000000029</v>
      </c>
      <c r="I2678">
        <v>0</v>
      </c>
    </row>
    <row r="2679" spans="1:9" hidden="1">
      <c r="A2679">
        <v>2026</v>
      </c>
      <c r="B2679" t="s">
        <v>54</v>
      </c>
      <c r="C2679">
        <v>34013</v>
      </c>
      <c r="D2679">
        <v>4.9999999999999989E-2</v>
      </c>
      <c r="E2679">
        <v>4.7499999999999959E-2</v>
      </c>
      <c r="F2679">
        <v>4.5124999999999978E-2</v>
      </c>
      <c r="G2679">
        <v>0.85737500000000033</v>
      </c>
      <c r="H2679">
        <v>0.95000000000000029</v>
      </c>
      <c r="I2679">
        <v>0</v>
      </c>
    </row>
    <row r="2680" spans="1:9" hidden="1">
      <c r="A2680">
        <v>2026</v>
      </c>
      <c r="B2680" t="s">
        <v>55</v>
      </c>
      <c r="C2680">
        <v>34013</v>
      </c>
      <c r="D2680">
        <v>5.0000000000000017E-2</v>
      </c>
      <c r="E2680">
        <v>4.7500000000000001E-2</v>
      </c>
      <c r="F2680">
        <v>4.5125000000000033E-2</v>
      </c>
      <c r="G2680">
        <v>0.85737500000000033</v>
      </c>
      <c r="H2680">
        <v>0.95000000000000029</v>
      </c>
      <c r="I2680">
        <v>0.15</v>
      </c>
    </row>
    <row r="2681" spans="1:9" hidden="1">
      <c r="A2681">
        <v>2026</v>
      </c>
      <c r="B2681" t="s">
        <v>52</v>
      </c>
      <c r="C2681">
        <v>34017</v>
      </c>
      <c r="D2681">
        <v>5.0000000000000031E-2</v>
      </c>
      <c r="E2681">
        <v>4.7500000000000007E-2</v>
      </c>
      <c r="F2681">
        <v>4.5125000000000012E-2</v>
      </c>
      <c r="G2681">
        <v>0.85737500000000011</v>
      </c>
      <c r="H2681">
        <v>0.95000000000000029</v>
      </c>
      <c r="I2681">
        <v>0</v>
      </c>
    </row>
    <row r="2682" spans="1:9" hidden="1">
      <c r="A2682">
        <v>2026</v>
      </c>
      <c r="B2682" t="s">
        <v>54</v>
      </c>
      <c r="C2682">
        <v>34017</v>
      </c>
      <c r="D2682">
        <v>5.000000000000001E-2</v>
      </c>
      <c r="E2682">
        <v>4.7500000000000063E-2</v>
      </c>
      <c r="F2682">
        <v>4.5125000000000033E-2</v>
      </c>
      <c r="G2682">
        <v>0.85737500000000022</v>
      </c>
      <c r="H2682">
        <v>0.95000000000000029</v>
      </c>
      <c r="I2682">
        <v>0</v>
      </c>
    </row>
    <row r="2683" spans="1:9" hidden="1">
      <c r="A2683">
        <v>2026</v>
      </c>
      <c r="B2683" t="s">
        <v>55</v>
      </c>
      <c r="C2683">
        <v>34017</v>
      </c>
      <c r="D2683">
        <v>5.0000000000000031E-2</v>
      </c>
      <c r="E2683">
        <v>4.7500000000000007E-2</v>
      </c>
      <c r="F2683">
        <v>4.5124999999999998E-2</v>
      </c>
      <c r="G2683">
        <v>0.85737500000000022</v>
      </c>
      <c r="H2683">
        <v>0.95000000000000029</v>
      </c>
      <c r="I2683">
        <v>0.15</v>
      </c>
    </row>
    <row r="2684" spans="1:9" hidden="1">
      <c r="A2684">
        <v>2026</v>
      </c>
      <c r="B2684" t="s">
        <v>52</v>
      </c>
      <c r="C2684">
        <v>32003</v>
      </c>
      <c r="D2684">
        <v>4.999999999999992E-2</v>
      </c>
      <c r="E2684">
        <v>4.7499999999999987E-2</v>
      </c>
      <c r="F2684">
        <v>4.5124999999999998E-2</v>
      </c>
      <c r="G2684">
        <v>0.85737499999999989</v>
      </c>
      <c r="H2684">
        <v>0.95000000000000029</v>
      </c>
      <c r="I2684">
        <v>0</v>
      </c>
    </row>
    <row r="2685" spans="1:9" hidden="1">
      <c r="A2685">
        <v>2026</v>
      </c>
      <c r="B2685" t="s">
        <v>54</v>
      </c>
      <c r="C2685">
        <v>32003</v>
      </c>
      <c r="D2685">
        <v>5.0000000000000017E-2</v>
      </c>
      <c r="E2685">
        <v>4.7500000000000063E-2</v>
      </c>
      <c r="F2685">
        <v>4.5124999999999978E-2</v>
      </c>
      <c r="G2685">
        <v>0.857375</v>
      </c>
      <c r="H2685">
        <v>0.95000000000000029</v>
      </c>
      <c r="I2685">
        <v>0</v>
      </c>
    </row>
    <row r="2686" spans="1:9" hidden="1">
      <c r="A2686">
        <v>2026</v>
      </c>
      <c r="B2686" t="s">
        <v>55</v>
      </c>
      <c r="C2686">
        <v>32003</v>
      </c>
      <c r="D2686">
        <v>4.999999999999994E-2</v>
      </c>
      <c r="E2686">
        <v>4.7500000000000001E-2</v>
      </c>
      <c r="F2686">
        <v>4.5125000000000012E-2</v>
      </c>
      <c r="G2686">
        <v>0.857375</v>
      </c>
      <c r="H2686">
        <v>0.95000000000000029</v>
      </c>
      <c r="I2686">
        <v>0.14999999999999991</v>
      </c>
    </row>
    <row r="2687" spans="1:9" hidden="1">
      <c r="A2687">
        <v>2026</v>
      </c>
      <c r="B2687" t="s">
        <v>52</v>
      </c>
      <c r="C2687">
        <v>36005</v>
      </c>
      <c r="D2687">
        <v>4.9999999999999989E-2</v>
      </c>
      <c r="E2687">
        <v>4.7500000000000042E-2</v>
      </c>
      <c r="F2687">
        <v>4.5124999999999971E-2</v>
      </c>
      <c r="G2687">
        <v>0.857375</v>
      </c>
      <c r="H2687">
        <v>0.94999999999999962</v>
      </c>
      <c r="I2687">
        <v>0</v>
      </c>
    </row>
    <row r="2688" spans="1:9" hidden="1">
      <c r="A2688">
        <v>2026</v>
      </c>
      <c r="B2688" t="s">
        <v>54</v>
      </c>
      <c r="C2688">
        <v>36005</v>
      </c>
      <c r="D2688">
        <v>4.9999999999999989E-2</v>
      </c>
      <c r="E2688">
        <v>4.7500000000000028E-2</v>
      </c>
      <c r="F2688">
        <v>4.5124999999999998E-2</v>
      </c>
      <c r="G2688">
        <v>0.857375</v>
      </c>
      <c r="H2688">
        <v>0.94999999999999962</v>
      </c>
      <c r="I2688">
        <v>0</v>
      </c>
    </row>
    <row r="2689" spans="1:9" hidden="1">
      <c r="A2689">
        <v>2026</v>
      </c>
      <c r="B2689" t="s">
        <v>55</v>
      </c>
      <c r="C2689">
        <v>36005</v>
      </c>
      <c r="D2689">
        <v>5.0000000000000017E-2</v>
      </c>
      <c r="E2689">
        <v>4.7499999999999938E-2</v>
      </c>
      <c r="F2689">
        <v>4.5125000000000033E-2</v>
      </c>
      <c r="G2689">
        <v>0.85737499999999978</v>
      </c>
      <c r="H2689">
        <v>0.94999999999999962</v>
      </c>
      <c r="I2689">
        <v>0.15</v>
      </c>
    </row>
    <row r="2690" spans="1:9" hidden="1">
      <c r="A2690">
        <v>2026</v>
      </c>
      <c r="B2690" t="s">
        <v>52</v>
      </c>
      <c r="C2690">
        <v>36047</v>
      </c>
      <c r="D2690">
        <v>4.9999999999999989E-2</v>
      </c>
      <c r="E2690">
        <v>4.7500000000000007E-2</v>
      </c>
      <c r="F2690">
        <v>4.5125000000000033E-2</v>
      </c>
      <c r="G2690">
        <v>0.85737500000000033</v>
      </c>
      <c r="H2690">
        <v>0.94999999999999984</v>
      </c>
      <c r="I2690">
        <v>0</v>
      </c>
    </row>
    <row r="2691" spans="1:9" hidden="1">
      <c r="A2691">
        <v>2026</v>
      </c>
      <c r="B2691" t="s">
        <v>54</v>
      </c>
      <c r="C2691">
        <v>36047</v>
      </c>
      <c r="D2691">
        <v>5.0000000000000017E-2</v>
      </c>
      <c r="E2691">
        <v>4.7500000000000001E-2</v>
      </c>
      <c r="F2691">
        <v>4.5124999999999998E-2</v>
      </c>
      <c r="G2691">
        <v>0.85737500000000022</v>
      </c>
      <c r="H2691">
        <v>0.94999999999999984</v>
      </c>
      <c r="I2691">
        <v>0</v>
      </c>
    </row>
    <row r="2692" spans="1:9" hidden="1">
      <c r="A2692">
        <v>2026</v>
      </c>
      <c r="B2692" t="s">
        <v>55</v>
      </c>
      <c r="C2692">
        <v>36047</v>
      </c>
      <c r="D2692">
        <v>5.0000000000000031E-2</v>
      </c>
      <c r="E2692">
        <v>4.7500000000000028E-2</v>
      </c>
      <c r="F2692">
        <v>4.5124999999999971E-2</v>
      </c>
      <c r="G2692">
        <v>0.85737500000000033</v>
      </c>
      <c r="H2692">
        <v>0.94999999999999984</v>
      </c>
      <c r="I2692">
        <v>0.15</v>
      </c>
    </row>
    <row r="2693" spans="1:9" hidden="1">
      <c r="A2693">
        <v>2026</v>
      </c>
      <c r="B2693" t="s">
        <v>52</v>
      </c>
      <c r="C2693">
        <v>36061</v>
      </c>
      <c r="D2693">
        <v>4.9999999999999982E-2</v>
      </c>
      <c r="E2693">
        <v>4.7499999999999903E-2</v>
      </c>
      <c r="F2693">
        <v>4.5125000000000012E-2</v>
      </c>
      <c r="G2693">
        <v>0.85737500000000011</v>
      </c>
      <c r="H2693">
        <v>0.94999999999999984</v>
      </c>
      <c r="I2693">
        <v>0</v>
      </c>
    </row>
    <row r="2694" spans="1:9" hidden="1">
      <c r="A2694">
        <v>2026</v>
      </c>
      <c r="B2694" t="s">
        <v>54</v>
      </c>
      <c r="C2694">
        <v>36061</v>
      </c>
      <c r="D2694">
        <v>4.9999999999999989E-2</v>
      </c>
      <c r="E2694">
        <v>4.750000000000007E-2</v>
      </c>
      <c r="F2694">
        <v>4.5125000000000019E-2</v>
      </c>
      <c r="G2694">
        <v>0.85737499999999978</v>
      </c>
      <c r="H2694">
        <v>0.94999999999999984</v>
      </c>
      <c r="I2694">
        <v>0</v>
      </c>
    </row>
    <row r="2695" spans="1:9" hidden="1">
      <c r="A2695">
        <v>2026</v>
      </c>
      <c r="B2695" t="s">
        <v>55</v>
      </c>
      <c r="C2695">
        <v>36061</v>
      </c>
      <c r="D2695">
        <v>0.05</v>
      </c>
      <c r="E2695">
        <v>4.750000000000007E-2</v>
      </c>
      <c r="F2695">
        <v>4.5125000000000012E-2</v>
      </c>
      <c r="G2695">
        <v>0.85737500000000011</v>
      </c>
      <c r="H2695">
        <v>0.94999999999999984</v>
      </c>
      <c r="I2695">
        <v>0.15</v>
      </c>
    </row>
    <row r="2696" spans="1:9" hidden="1">
      <c r="A2696">
        <v>2026</v>
      </c>
      <c r="B2696" t="s">
        <v>52</v>
      </c>
      <c r="C2696">
        <v>36081</v>
      </c>
      <c r="D2696">
        <v>5.0000000000000017E-2</v>
      </c>
      <c r="E2696">
        <v>4.7499999999999903E-2</v>
      </c>
      <c r="F2696">
        <v>4.5125000000000019E-2</v>
      </c>
      <c r="G2696">
        <v>0.85737500000000022</v>
      </c>
      <c r="H2696">
        <v>0.94999999999999973</v>
      </c>
      <c r="I2696">
        <v>0</v>
      </c>
    </row>
    <row r="2697" spans="1:9" hidden="1">
      <c r="A2697">
        <v>2026</v>
      </c>
      <c r="B2697" t="s">
        <v>54</v>
      </c>
      <c r="C2697">
        <v>36081</v>
      </c>
      <c r="D2697">
        <v>4.9999999999999982E-2</v>
      </c>
      <c r="E2697">
        <v>4.7500000000000021E-2</v>
      </c>
      <c r="F2697">
        <v>4.5125000000000019E-2</v>
      </c>
      <c r="G2697">
        <v>0.85737500000000033</v>
      </c>
      <c r="H2697">
        <v>0.94999999999999973</v>
      </c>
      <c r="I2697">
        <v>0</v>
      </c>
    </row>
    <row r="2698" spans="1:9" hidden="1">
      <c r="A2698">
        <v>2026</v>
      </c>
      <c r="B2698" t="s">
        <v>55</v>
      </c>
      <c r="C2698">
        <v>36081</v>
      </c>
      <c r="D2698">
        <v>5.0000000000000031E-2</v>
      </c>
      <c r="E2698">
        <v>4.7500000000000063E-2</v>
      </c>
      <c r="F2698">
        <v>4.5124999999999978E-2</v>
      </c>
      <c r="G2698">
        <v>0.85737499999999989</v>
      </c>
      <c r="H2698">
        <v>0.94999999999999973</v>
      </c>
      <c r="I2698">
        <v>0.15</v>
      </c>
    </row>
    <row r="2699" spans="1:9" hidden="1">
      <c r="A2699">
        <v>2026</v>
      </c>
      <c r="B2699" t="s">
        <v>52</v>
      </c>
      <c r="C2699">
        <v>39035</v>
      </c>
      <c r="D2699">
        <v>5.0000000000000017E-2</v>
      </c>
      <c r="E2699">
        <v>4.7500000000000063E-2</v>
      </c>
      <c r="F2699">
        <v>4.5124999999999992E-2</v>
      </c>
      <c r="G2699">
        <v>0.85737499999999978</v>
      </c>
      <c r="H2699">
        <v>0.94999999999999984</v>
      </c>
      <c r="I2699">
        <v>0</v>
      </c>
    </row>
    <row r="2700" spans="1:9" hidden="1">
      <c r="A2700">
        <v>2026</v>
      </c>
      <c r="B2700" t="s">
        <v>54</v>
      </c>
      <c r="C2700">
        <v>39035</v>
      </c>
      <c r="D2700">
        <v>5.0000000000000031E-2</v>
      </c>
      <c r="E2700">
        <v>4.7500000000000063E-2</v>
      </c>
      <c r="F2700">
        <v>4.5124999999999978E-2</v>
      </c>
      <c r="G2700">
        <v>0.85737500000000011</v>
      </c>
      <c r="H2700">
        <v>0.94999999999999984</v>
      </c>
      <c r="I2700">
        <v>0</v>
      </c>
    </row>
    <row r="2701" spans="1:9" hidden="1">
      <c r="A2701">
        <v>2026</v>
      </c>
      <c r="B2701" t="s">
        <v>55</v>
      </c>
      <c r="C2701">
        <v>39035</v>
      </c>
      <c r="D2701">
        <v>4.9999999999999989E-2</v>
      </c>
      <c r="E2701">
        <v>4.7499999999999987E-2</v>
      </c>
      <c r="F2701">
        <v>4.5125000000000019E-2</v>
      </c>
      <c r="G2701">
        <v>0.85737499999999989</v>
      </c>
      <c r="H2701">
        <v>0.94999999999999984</v>
      </c>
      <c r="I2701">
        <v>0.15</v>
      </c>
    </row>
    <row r="2702" spans="1:9" hidden="1">
      <c r="A2702">
        <v>2026</v>
      </c>
      <c r="B2702" t="s">
        <v>52</v>
      </c>
      <c r="C2702">
        <v>39049</v>
      </c>
      <c r="D2702">
        <v>5.0000000000000037E-2</v>
      </c>
      <c r="E2702">
        <v>4.7499999999999952E-2</v>
      </c>
      <c r="F2702">
        <v>4.5125000000000019E-2</v>
      </c>
      <c r="G2702">
        <v>0.85737499999999978</v>
      </c>
      <c r="H2702">
        <v>0.95000000000000007</v>
      </c>
      <c r="I2702">
        <v>0</v>
      </c>
    </row>
    <row r="2703" spans="1:9" hidden="1">
      <c r="A2703">
        <v>2026</v>
      </c>
      <c r="B2703" t="s">
        <v>54</v>
      </c>
      <c r="C2703">
        <v>39049</v>
      </c>
      <c r="D2703">
        <v>5.0000000000000017E-2</v>
      </c>
      <c r="E2703">
        <v>4.7500000000000042E-2</v>
      </c>
      <c r="F2703">
        <v>4.5124999999999971E-2</v>
      </c>
      <c r="G2703">
        <v>0.857375</v>
      </c>
      <c r="H2703">
        <v>0.95000000000000007</v>
      </c>
      <c r="I2703">
        <v>0</v>
      </c>
    </row>
    <row r="2704" spans="1:9" hidden="1">
      <c r="A2704">
        <v>2026</v>
      </c>
      <c r="B2704" t="s">
        <v>55</v>
      </c>
      <c r="C2704">
        <v>39049</v>
      </c>
      <c r="D2704">
        <v>5.0000000000000017E-2</v>
      </c>
      <c r="E2704">
        <v>4.7500000000000007E-2</v>
      </c>
      <c r="F2704">
        <v>4.5124999999999998E-2</v>
      </c>
      <c r="G2704">
        <v>0.85737500000000022</v>
      </c>
      <c r="H2704">
        <v>0.95000000000000007</v>
      </c>
      <c r="I2704">
        <v>0.15</v>
      </c>
    </row>
    <row r="2705" spans="1:9" hidden="1">
      <c r="A2705">
        <v>2026</v>
      </c>
      <c r="B2705" t="s">
        <v>52</v>
      </c>
      <c r="C2705">
        <v>39061</v>
      </c>
      <c r="D2705">
        <v>4.9999999999999961E-2</v>
      </c>
      <c r="E2705">
        <v>4.7499999999999952E-2</v>
      </c>
      <c r="F2705">
        <v>4.5124999999999978E-2</v>
      </c>
      <c r="G2705">
        <v>0.85737500000000011</v>
      </c>
      <c r="H2705">
        <v>0.95000000000000018</v>
      </c>
      <c r="I2705">
        <v>0</v>
      </c>
    </row>
    <row r="2706" spans="1:9" hidden="1">
      <c r="A2706">
        <v>2026</v>
      </c>
      <c r="B2706" t="s">
        <v>54</v>
      </c>
      <c r="C2706">
        <v>39061</v>
      </c>
      <c r="D2706">
        <v>4.9999999999999989E-2</v>
      </c>
      <c r="E2706">
        <v>4.7499999999999959E-2</v>
      </c>
      <c r="F2706">
        <v>4.5125000000000012E-2</v>
      </c>
      <c r="G2706">
        <v>0.85737499999999989</v>
      </c>
      <c r="H2706">
        <v>0.95000000000000018</v>
      </c>
      <c r="I2706">
        <v>0</v>
      </c>
    </row>
    <row r="2707" spans="1:9" hidden="1">
      <c r="A2707">
        <v>2026</v>
      </c>
      <c r="B2707" t="s">
        <v>55</v>
      </c>
      <c r="C2707">
        <v>39061</v>
      </c>
      <c r="D2707">
        <v>5.0000000000000017E-2</v>
      </c>
      <c r="E2707">
        <v>4.7499999999999938E-2</v>
      </c>
      <c r="F2707">
        <v>4.5125000000000033E-2</v>
      </c>
      <c r="G2707">
        <v>0.85737500000000022</v>
      </c>
      <c r="H2707">
        <v>0.95000000000000018</v>
      </c>
      <c r="I2707">
        <v>0.15</v>
      </c>
    </row>
    <row r="2708" spans="1:9" hidden="1">
      <c r="A2708">
        <v>2026</v>
      </c>
      <c r="B2708" t="s">
        <v>52</v>
      </c>
      <c r="C2708">
        <v>42101</v>
      </c>
      <c r="D2708">
        <v>4.9999999999999982E-2</v>
      </c>
      <c r="E2708">
        <v>4.7499999999999952E-2</v>
      </c>
      <c r="F2708">
        <v>4.5124999999999978E-2</v>
      </c>
      <c r="G2708">
        <v>0.85737500000000022</v>
      </c>
      <c r="H2708">
        <v>0.95000000000000007</v>
      </c>
      <c r="I2708">
        <v>0</v>
      </c>
    </row>
    <row r="2709" spans="1:9" hidden="1">
      <c r="A2709">
        <v>2026</v>
      </c>
      <c r="B2709" t="s">
        <v>54</v>
      </c>
      <c r="C2709">
        <v>42101</v>
      </c>
      <c r="D2709">
        <v>5.0000000000000017E-2</v>
      </c>
      <c r="E2709">
        <v>4.7499999999999938E-2</v>
      </c>
      <c r="F2709">
        <v>4.5124999999999978E-2</v>
      </c>
      <c r="G2709">
        <v>0.85737500000000022</v>
      </c>
      <c r="H2709">
        <v>0.95000000000000007</v>
      </c>
      <c r="I2709">
        <v>0</v>
      </c>
    </row>
    <row r="2710" spans="1:9" hidden="1">
      <c r="A2710">
        <v>2026</v>
      </c>
      <c r="B2710" t="s">
        <v>55</v>
      </c>
      <c r="C2710">
        <v>42101</v>
      </c>
      <c r="D2710">
        <v>4.9999999999999989E-2</v>
      </c>
      <c r="E2710">
        <v>4.7500000000000042E-2</v>
      </c>
      <c r="F2710">
        <v>4.5125000000000033E-2</v>
      </c>
      <c r="G2710">
        <v>0.85737500000000033</v>
      </c>
      <c r="H2710">
        <v>0.95000000000000007</v>
      </c>
      <c r="I2710">
        <v>0.15</v>
      </c>
    </row>
    <row r="2711" spans="1:9" hidden="1">
      <c r="A2711">
        <v>2026</v>
      </c>
      <c r="B2711" t="s">
        <v>52</v>
      </c>
      <c r="C2711">
        <v>47157</v>
      </c>
      <c r="D2711">
        <v>5.0000000000000017E-2</v>
      </c>
      <c r="E2711">
        <v>4.7499999999999938E-2</v>
      </c>
      <c r="F2711">
        <v>4.5125000000000012E-2</v>
      </c>
      <c r="G2711">
        <v>0.85737500000000011</v>
      </c>
      <c r="H2711">
        <v>0.94999999999999973</v>
      </c>
      <c r="I2711">
        <v>0</v>
      </c>
    </row>
    <row r="2712" spans="1:9" hidden="1">
      <c r="A2712">
        <v>2026</v>
      </c>
      <c r="B2712" t="s">
        <v>54</v>
      </c>
      <c r="C2712">
        <v>47157</v>
      </c>
      <c r="D2712">
        <v>0.05</v>
      </c>
      <c r="E2712">
        <v>4.7499999999999987E-2</v>
      </c>
      <c r="F2712">
        <v>4.5125000000000012E-2</v>
      </c>
      <c r="G2712">
        <v>0.85737500000000022</v>
      </c>
      <c r="H2712">
        <v>0.94999999999999973</v>
      </c>
      <c r="I2712">
        <v>0</v>
      </c>
    </row>
    <row r="2713" spans="1:9" hidden="1">
      <c r="A2713">
        <v>2026</v>
      </c>
      <c r="B2713" t="s">
        <v>55</v>
      </c>
      <c r="C2713">
        <v>47157</v>
      </c>
      <c r="D2713">
        <v>4.9999999999999989E-2</v>
      </c>
      <c r="E2713">
        <v>4.7499999999999973E-2</v>
      </c>
      <c r="F2713">
        <v>4.5124999999999998E-2</v>
      </c>
      <c r="G2713">
        <v>0.85737499999999967</v>
      </c>
      <c r="H2713">
        <v>0.94999999999999973</v>
      </c>
      <c r="I2713">
        <v>0.15</v>
      </c>
    </row>
    <row r="2714" spans="1:9" hidden="1">
      <c r="A2714">
        <v>2026</v>
      </c>
      <c r="B2714" t="s">
        <v>52</v>
      </c>
      <c r="C2714">
        <v>48029</v>
      </c>
      <c r="D2714">
        <v>5.0000000000000037E-2</v>
      </c>
      <c r="E2714">
        <v>4.7499999999999987E-2</v>
      </c>
      <c r="F2714">
        <v>4.5124999999999998E-2</v>
      </c>
      <c r="G2714">
        <v>0.857375</v>
      </c>
      <c r="H2714">
        <v>0.95000000000000018</v>
      </c>
      <c r="I2714">
        <v>0</v>
      </c>
    </row>
    <row r="2715" spans="1:9" hidden="1">
      <c r="A2715">
        <v>2026</v>
      </c>
      <c r="B2715" t="s">
        <v>54</v>
      </c>
      <c r="C2715">
        <v>48029</v>
      </c>
      <c r="D2715">
        <v>4.9999999999999989E-2</v>
      </c>
      <c r="E2715">
        <v>4.7500000000000042E-2</v>
      </c>
      <c r="F2715">
        <v>4.5124999999999978E-2</v>
      </c>
      <c r="G2715">
        <v>0.85737499999999978</v>
      </c>
      <c r="H2715">
        <v>0.95000000000000018</v>
      </c>
      <c r="I2715">
        <v>0</v>
      </c>
    </row>
    <row r="2716" spans="1:9" hidden="1">
      <c r="A2716">
        <v>2026</v>
      </c>
      <c r="B2716" t="s">
        <v>55</v>
      </c>
      <c r="C2716">
        <v>48029</v>
      </c>
      <c r="D2716">
        <v>5.0000000000000037E-2</v>
      </c>
      <c r="E2716">
        <v>4.7500000000000042E-2</v>
      </c>
      <c r="F2716">
        <v>4.5124999999999998E-2</v>
      </c>
      <c r="G2716">
        <v>0.85737500000000022</v>
      </c>
      <c r="H2716">
        <v>0.95000000000000018</v>
      </c>
      <c r="I2716">
        <v>0.15</v>
      </c>
    </row>
    <row r="2717" spans="1:9" hidden="1">
      <c r="A2717">
        <v>2026</v>
      </c>
      <c r="B2717" t="s">
        <v>52</v>
      </c>
      <c r="C2717">
        <v>48113</v>
      </c>
      <c r="D2717">
        <v>5.0000000000000072E-2</v>
      </c>
      <c r="E2717">
        <v>4.7499999999999987E-2</v>
      </c>
      <c r="F2717">
        <v>4.5124999999999978E-2</v>
      </c>
      <c r="G2717">
        <v>0.85737500000000011</v>
      </c>
      <c r="H2717">
        <v>0.95000000000000018</v>
      </c>
      <c r="I2717">
        <v>0</v>
      </c>
    </row>
    <row r="2718" spans="1:9" hidden="1">
      <c r="A2718">
        <v>2026</v>
      </c>
      <c r="B2718" t="s">
        <v>54</v>
      </c>
      <c r="C2718">
        <v>48113</v>
      </c>
      <c r="D2718">
        <v>4.9999999999999989E-2</v>
      </c>
      <c r="E2718">
        <v>4.7500000000000042E-2</v>
      </c>
      <c r="F2718">
        <v>4.5125000000000012E-2</v>
      </c>
      <c r="G2718">
        <v>0.85737500000000022</v>
      </c>
      <c r="H2718">
        <v>0.95000000000000018</v>
      </c>
      <c r="I2718">
        <v>0</v>
      </c>
    </row>
    <row r="2719" spans="1:9" hidden="1">
      <c r="A2719">
        <v>2026</v>
      </c>
      <c r="B2719" t="s">
        <v>55</v>
      </c>
      <c r="C2719">
        <v>48113</v>
      </c>
      <c r="D2719">
        <v>5.0000000000000017E-2</v>
      </c>
      <c r="E2719">
        <v>4.750000000000007E-2</v>
      </c>
      <c r="F2719">
        <v>4.5125000000000012E-2</v>
      </c>
      <c r="G2719">
        <v>0.85737500000000022</v>
      </c>
      <c r="H2719">
        <v>0.95000000000000018</v>
      </c>
      <c r="I2719">
        <v>0.15</v>
      </c>
    </row>
    <row r="2720" spans="1:9" hidden="1">
      <c r="A2720">
        <v>2026</v>
      </c>
      <c r="B2720" t="s">
        <v>52</v>
      </c>
      <c r="C2720">
        <v>48201</v>
      </c>
      <c r="D2720">
        <v>4.999999999999994E-2</v>
      </c>
      <c r="E2720">
        <v>4.7499999999999973E-2</v>
      </c>
      <c r="F2720">
        <v>4.5124999999999978E-2</v>
      </c>
      <c r="G2720">
        <v>0.85737500000000011</v>
      </c>
      <c r="H2720">
        <v>0.95000000000000018</v>
      </c>
      <c r="I2720">
        <v>0</v>
      </c>
    </row>
    <row r="2721" spans="1:9" hidden="1">
      <c r="A2721">
        <v>2026</v>
      </c>
      <c r="B2721" t="s">
        <v>54</v>
      </c>
      <c r="C2721">
        <v>48201</v>
      </c>
      <c r="D2721">
        <v>5.0000000000000017E-2</v>
      </c>
      <c r="E2721">
        <v>4.7499999999999938E-2</v>
      </c>
      <c r="F2721">
        <v>4.5124999999999978E-2</v>
      </c>
      <c r="G2721">
        <v>0.85737500000000022</v>
      </c>
      <c r="H2721">
        <v>0.95000000000000018</v>
      </c>
      <c r="I2721">
        <v>0</v>
      </c>
    </row>
    <row r="2722" spans="1:9" hidden="1">
      <c r="A2722">
        <v>2026</v>
      </c>
      <c r="B2722" t="s">
        <v>55</v>
      </c>
      <c r="C2722">
        <v>48201</v>
      </c>
      <c r="D2722">
        <v>4.9999999999999961E-2</v>
      </c>
      <c r="E2722">
        <v>4.7499999999999973E-2</v>
      </c>
      <c r="F2722">
        <v>4.5124999999999971E-2</v>
      </c>
      <c r="G2722">
        <v>0.85737500000000022</v>
      </c>
      <c r="H2722">
        <v>0.95000000000000018</v>
      </c>
      <c r="I2722">
        <v>0.15</v>
      </c>
    </row>
    <row r="2723" spans="1:9" hidden="1">
      <c r="A2723">
        <v>2026</v>
      </c>
      <c r="B2723" t="s">
        <v>52</v>
      </c>
      <c r="C2723">
        <v>48439</v>
      </c>
      <c r="D2723">
        <v>5.0000000000000017E-2</v>
      </c>
      <c r="E2723">
        <v>4.7500000000000028E-2</v>
      </c>
      <c r="F2723">
        <v>4.5124999999999978E-2</v>
      </c>
      <c r="G2723">
        <v>0.85737500000000033</v>
      </c>
      <c r="H2723">
        <v>0.94999999999999962</v>
      </c>
      <c r="I2723">
        <v>0</v>
      </c>
    </row>
    <row r="2724" spans="1:9" hidden="1">
      <c r="A2724">
        <v>2026</v>
      </c>
      <c r="B2724" t="s">
        <v>54</v>
      </c>
      <c r="C2724">
        <v>48439</v>
      </c>
      <c r="D2724">
        <v>5.0000000000000037E-2</v>
      </c>
      <c r="E2724">
        <v>4.7499999999999987E-2</v>
      </c>
      <c r="F2724">
        <v>4.5125000000000033E-2</v>
      </c>
      <c r="G2724">
        <v>0.857375</v>
      </c>
      <c r="H2724">
        <v>0.94999999999999962</v>
      </c>
      <c r="I2724">
        <v>0</v>
      </c>
    </row>
    <row r="2725" spans="1:9" hidden="1">
      <c r="A2725">
        <v>2026</v>
      </c>
      <c r="B2725" t="s">
        <v>55</v>
      </c>
      <c r="C2725">
        <v>48439</v>
      </c>
      <c r="D2725">
        <v>4.9999999999999989E-2</v>
      </c>
      <c r="E2725">
        <v>4.7500000000000042E-2</v>
      </c>
      <c r="F2725">
        <v>4.5125000000000012E-2</v>
      </c>
      <c r="G2725">
        <v>0.85737499999999967</v>
      </c>
      <c r="H2725">
        <v>0.94999999999999962</v>
      </c>
      <c r="I2725">
        <v>0.15</v>
      </c>
    </row>
    <row r="2726" spans="1:9" hidden="1">
      <c r="A2726">
        <v>2026</v>
      </c>
      <c r="B2726" t="s">
        <v>52</v>
      </c>
      <c r="C2726">
        <v>48453</v>
      </c>
      <c r="D2726">
        <v>4.9999999999999982E-2</v>
      </c>
      <c r="E2726">
        <v>4.7500000000000042E-2</v>
      </c>
      <c r="F2726">
        <v>4.5124999999999978E-2</v>
      </c>
      <c r="G2726">
        <v>0.85737499999999978</v>
      </c>
      <c r="H2726">
        <v>0.95000000000000018</v>
      </c>
      <c r="I2726">
        <v>0</v>
      </c>
    </row>
    <row r="2727" spans="1:9" hidden="1">
      <c r="A2727">
        <v>2026</v>
      </c>
      <c r="B2727" t="s">
        <v>54</v>
      </c>
      <c r="C2727">
        <v>48453</v>
      </c>
      <c r="D2727">
        <v>5.0000000000000017E-2</v>
      </c>
      <c r="E2727">
        <v>4.7499999999999987E-2</v>
      </c>
      <c r="F2727">
        <v>4.5125000000000012E-2</v>
      </c>
      <c r="G2727">
        <v>0.85737500000000033</v>
      </c>
      <c r="H2727">
        <v>0.95000000000000018</v>
      </c>
      <c r="I2727">
        <v>0</v>
      </c>
    </row>
    <row r="2728" spans="1:9" hidden="1">
      <c r="A2728">
        <v>2026</v>
      </c>
      <c r="B2728" t="s">
        <v>55</v>
      </c>
      <c r="C2728">
        <v>48453</v>
      </c>
      <c r="D2728">
        <v>5.0000000000000017E-2</v>
      </c>
      <c r="E2728">
        <v>4.7500000000000042E-2</v>
      </c>
      <c r="F2728">
        <v>4.5124999999999971E-2</v>
      </c>
      <c r="G2728">
        <v>0.85737500000000022</v>
      </c>
      <c r="H2728">
        <v>0.95000000000000018</v>
      </c>
      <c r="I2728">
        <v>0.15</v>
      </c>
    </row>
    <row r="2729" spans="1:9" hidden="1">
      <c r="A2729">
        <v>2026</v>
      </c>
      <c r="B2729" t="s">
        <v>52</v>
      </c>
      <c r="C2729">
        <v>53033</v>
      </c>
      <c r="D2729">
        <v>0.05</v>
      </c>
      <c r="E2729">
        <v>4.7499999999999938E-2</v>
      </c>
      <c r="F2729">
        <v>4.5125000000000033E-2</v>
      </c>
      <c r="G2729">
        <v>0.85737500000000022</v>
      </c>
      <c r="H2729">
        <v>0.95000000000000007</v>
      </c>
      <c r="I2729">
        <v>0</v>
      </c>
    </row>
    <row r="2730" spans="1:9" hidden="1">
      <c r="A2730">
        <v>2026</v>
      </c>
      <c r="B2730" t="s">
        <v>54</v>
      </c>
      <c r="C2730">
        <v>53033</v>
      </c>
      <c r="D2730">
        <v>4.9999999999999989E-2</v>
      </c>
      <c r="E2730">
        <v>4.7499999999999987E-2</v>
      </c>
      <c r="F2730">
        <v>4.5125000000000012E-2</v>
      </c>
      <c r="G2730">
        <v>0.857375</v>
      </c>
      <c r="H2730">
        <v>0.95000000000000007</v>
      </c>
      <c r="I2730">
        <v>0</v>
      </c>
    </row>
    <row r="2731" spans="1:9" hidden="1">
      <c r="A2731">
        <v>2026</v>
      </c>
      <c r="B2731" t="s">
        <v>55</v>
      </c>
      <c r="C2731">
        <v>53033</v>
      </c>
      <c r="D2731">
        <v>4.9999999999999982E-2</v>
      </c>
      <c r="E2731">
        <v>4.7500000000000042E-2</v>
      </c>
      <c r="F2731">
        <v>4.5124999999999998E-2</v>
      </c>
      <c r="G2731">
        <v>0.85737499999999967</v>
      </c>
      <c r="H2731">
        <v>0.95000000000000007</v>
      </c>
      <c r="I2731">
        <v>0.15</v>
      </c>
    </row>
    <row r="2732" spans="1:9" hidden="1">
      <c r="A2732">
        <v>2026</v>
      </c>
      <c r="B2732" t="s">
        <v>52</v>
      </c>
      <c r="C2732">
        <v>1</v>
      </c>
      <c r="D2732">
        <v>5.0000000000000037E-2</v>
      </c>
      <c r="E2732">
        <v>4.7499999999999959E-2</v>
      </c>
      <c r="F2732">
        <v>4.5124999999999978E-2</v>
      </c>
      <c r="G2732">
        <v>0.857375</v>
      </c>
      <c r="H2732">
        <v>0.94999999999999962</v>
      </c>
      <c r="I2732">
        <v>0</v>
      </c>
    </row>
    <row r="2733" spans="1:9" hidden="1">
      <c r="A2733">
        <v>2026</v>
      </c>
      <c r="B2733" t="s">
        <v>54</v>
      </c>
      <c r="C2733">
        <v>1</v>
      </c>
      <c r="D2733">
        <v>4.9999999999999989E-2</v>
      </c>
      <c r="E2733">
        <v>4.7500000000000007E-2</v>
      </c>
      <c r="F2733">
        <v>4.5125000000000033E-2</v>
      </c>
      <c r="G2733">
        <v>0.85737499999999978</v>
      </c>
      <c r="H2733">
        <v>0.94999999999999962</v>
      </c>
      <c r="I2733">
        <v>0</v>
      </c>
    </row>
    <row r="2734" spans="1:9" hidden="1">
      <c r="A2734">
        <v>2026</v>
      </c>
      <c r="B2734" t="s">
        <v>55</v>
      </c>
      <c r="C2734">
        <v>1</v>
      </c>
      <c r="D2734">
        <v>4.9999999999999989E-2</v>
      </c>
      <c r="E2734">
        <v>4.7500000000000042E-2</v>
      </c>
      <c r="F2734">
        <v>4.5124999999999978E-2</v>
      </c>
      <c r="G2734">
        <v>0.85737499999999989</v>
      </c>
      <c r="H2734">
        <v>0.94999999999999962</v>
      </c>
      <c r="I2734">
        <v>0.15</v>
      </c>
    </row>
    <row r="2735" spans="1:9" hidden="1">
      <c r="A2735">
        <v>2026</v>
      </c>
      <c r="B2735" t="s">
        <v>52</v>
      </c>
      <c r="C2735">
        <v>2</v>
      </c>
      <c r="D2735">
        <v>0.14738088622497911</v>
      </c>
      <c r="E2735">
        <v>0.1126411609891327</v>
      </c>
      <c r="F2735">
        <v>0.104131737855383</v>
      </c>
      <c r="G2735">
        <v>0.63584621493050508</v>
      </c>
      <c r="H2735">
        <v>0.96279999999999999</v>
      </c>
      <c r="I2735">
        <v>0</v>
      </c>
    </row>
    <row r="2736" spans="1:9" hidden="1">
      <c r="A2736">
        <v>2026</v>
      </c>
      <c r="B2736" t="s">
        <v>54</v>
      </c>
      <c r="C2736">
        <v>2</v>
      </c>
      <c r="D2736">
        <v>0.1018518955729909</v>
      </c>
      <c r="E2736">
        <v>9.877740085714419E-2</v>
      </c>
      <c r="F2736">
        <v>0.11607213913898071</v>
      </c>
      <c r="G2736">
        <v>0.68329856443088421</v>
      </c>
      <c r="H2736">
        <v>0.96279999999999999</v>
      </c>
      <c r="I2736">
        <v>0</v>
      </c>
    </row>
    <row r="2737" spans="1:9" hidden="1">
      <c r="A2737">
        <v>2026</v>
      </c>
      <c r="B2737" t="s">
        <v>55</v>
      </c>
      <c r="C2737">
        <v>2</v>
      </c>
      <c r="D2737">
        <v>0.13286788730785881</v>
      </c>
      <c r="E2737">
        <v>8.9297133149480942E-2</v>
      </c>
      <c r="F2737">
        <v>0.1123470675964099</v>
      </c>
      <c r="G2737">
        <v>0.66548791194625023</v>
      </c>
      <c r="H2737">
        <v>0.96279999999999999</v>
      </c>
      <c r="I2737">
        <v>4.9105308201988287E-2</v>
      </c>
    </row>
    <row r="2738" spans="1:9" hidden="1">
      <c r="A2738">
        <v>2026</v>
      </c>
      <c r="B2738" t="s">
        <v>52</v>
      </c>
      <c r="C2738">
        <v>4</v>
      </c>
      <c r="D2738">
        <v>0.1778082729829564</v>
      </c>
      <c r="E2738">
        <v>0.20574317143278459</v>
      </c>
      <c r="F2738">
        <v>8.3132737021502159E-2</v>
      </c>
      <c r="G2738">
        <v>0.53331581856275689</v>
      </c>
      <c r="H2738">
        <v>0.83195348837209315</v>
      </c>
      <c r="I2738">
        <v>0</v>
      </c>
    </row>
    <row r="2739" spans="1:9" hidden="1">
      <c r="A2739">
        <v>2026</v>
      </c>
      <c r="B2739" t="s">
        <v>54</v>
      </c>
      <c r="C2739">
        <v>4</v>
      </c>
      <c r="D2739">
        <v>0.127437821583431</v>
      </c>
      <c r="E2739">
        <v>0.18730209969590611</v>
      </c>
      <c r="F2739">
        <v>9.6334226413419682E-2</v>
      </c>
      <c r="G2739">
        <v>0.58892585230724326</v>
      </c>
      <c r="H2739">
        <v>0.83195348837209315</v>
      </c>
      <c r="I2739">
        <v>0</v>
      </c>
    </row>
    <row r="2740" spans="1:9" hidden="1">
      <c r="A2740">
        <v>2026</v>
      </c>
      <c r="B2740" t="s">
        <v>55</v>
      </c>
      <c r="C2740">
        <v>4</v>
      </c>
      <c r="D2740">
        <v>0.16646565021511189</v>
      </c>
      <c r="E2740">
        <v>0.16778632327234691</v>
      </c>
      <c r="F2740">
        <v>9.2959192895818263E-2</v>
      </c>
      <c r="G2740">
        <v>0.57278883361672295</v>
      </c>
      <c r="H2740">
        <v>0.83195348837209315</v>
      </c>
      <c r="I2740">
        <v>0.1173265200504708</v>
      </c>
    </row>
    <row r="2741" spans="1:9" hidden="1">
      <c r="A2741">
        <v>2026</v>
      </c>
      <c r="B2741" t="s">
        <v>52</v>
      </c>
      <c r="C2741">
        <v>5</v>
      </c>
      <c r="D2741">
        <v>4.9999999999999989E-2</v>
      </c>
      <c r="E2741">
        <v>4.7500000000000042E-2</v>
      </c>
      <c r="F2741">
        <v>4.5125000000000019E-2</v>
      </c>
      <c r="G2741">
        <v>0.85737500000000022</v>
      </c>
      <c r="H2741">
        <v>0.95000000000000029</v>
      </c>
      <c r="I2741">
        <v>0</v>
      </c>
    </row>
    <row r="2742" spans="1:9" hidden="1">
      <c r="A2742">
        <v>2026</v>
      </c>
      <c r="B2742" t="s">
        <v>54</v>
      </c>
      <c r="C2742">
        <v>5</v>
      </c>
      <c r="D2742">
        <v>4.9999999999999968E-2</v>
      </c>
      <c r="E2742">
        <v>4.7499999999999938E-2</v>
      </c>
      <c r="F2742">
        <v>4.5124999999999971E-2</v>
      </c>
      <c r="G2742">
        <v>0.85737500000000022</v>
      </c>
      <c r="H2742">
        <v>0.95000000000000029</v>
      </c>
      <c r="I2742">
        <v>0</v>
      </c>
    </row>
    <row r="2743" spans="1:9" hidden="1">
      <c r="A2743">
        <v>2026</v>
      </c>
      <c r="B2743" t="s">
        <v>55</v>
      </c>
      <c r="C2743">
        <v>5</v>
      </c>
      <c r="D2743">
        <v>4.9999999999999968E-2</v>
      </c>
      <c r="E2743">
        <v>4.7500000000000042E-2</v>
      </c>
      <c r="F2743">
        <v>4.5124999999999998E-2</v>
      </c>
      <c r="G2743">
        <v>0.85737500000000011</v>
      </c>
      <c r="H2743">
        <v>0.95000000000000029</v>
      </c>
      <c r="I2743">
        <v>0.15</v>
      </c>
    </row>
    <row r="2744" spans="1:9" hidden="1">
      <c r="A2744">
        <v>2026</v>
      </c>
      <c r="B2744" t="s">
        <v>52</v>
      </c>
      <c r="C2744">
        <v>6</v>
      </c>
      <c r="D2744">
        <v>0.14132617954567561</v>
      </c>
      <c r="E2744">
        <v>0.21734993397849339</v>
      </c>
      <c r="F2744">
        <v>8.7361342567780165E-2</v>
      </c>
      <c r="G2744">
        <v>0.553962543908051</v>
      </c>
      <c r="H2744">
        <v>0.78439999999999999</v>
      </c>
      <c r="I2744">
        <v>0</v>
      </c>
    </row>
    <row r="2745" spans="1:9" hidden="1">
      <c r="A2745">
        <v>2026</v>
      </c>
      <c r="B2745" t="s">
        <v>54</v>
      </c>
      <c r="C2745">
        <v>6</v>
      </c>
      <c r="D2745">
        <v>0.1003494429125434</v>
      </c>
      <c r="E2745">
        <v>0.19462785638779301</v>
      </c>
      <c r="F2745">
        <v>9.9752601418948358E-2</v>
      </c>
      <c r="G2745">
        <v>0.60527009928071529</v>
      </c>
      <c r="H2745">
        <v>0.78439999999999999</v>
      </c>
      <c r="I2745">
        <v>0</v>
      </c>
    </row>
    <row r="2746" spans="1:9" hidden="1">
      <c r="A2746">
        <v>2026</v>
      </c>
      <c r="B2746" t="s">
        <v>55</v>
      </c>
      <c r="C2746">
        <v>6</v>
      </c>
      <c r="D2746">
        <v>0.1319868444615456</v>
      </c>
      <c r="E2746">
        <v>0.17651472928645659</v>
      </c>
      <c r="F2746">
        <v>9.7413284207450046E-2</v>
      </c>
      <c r="G2746">
        <v>0.59408514204454776</v>
      </c>
      <c r="H2746">
        <v>0.78439999999999999</v>
      </c>
      <c r="I2746">
        <v>0.19595514371094169</v>
      </c>
    </row>
    <row r="2747" spans="1:9" hidden="1">
      <c r="A2747">
        <v>2026</v>
      </c>
      <c r="B2747" t="s">
        <v>52</v>
      </c>
      <c r="C2747">
        <v>8</v>
      </c>
      <c r="D2747">
        <v>0.15928734371687611</v>
      </c>
      <c r="E2747">
        <v>0.28633813996130592</v>
      </c>
      <c r="F2747">
        <v>7.2580651187983958E-2</v>
      </c>
      <c r="G2747">
        <v>0.48179386513383399</v>
      </c>
      <c r="H2747">
        <v>0.86360000000000003</v>
      </c>
      <c r="I2747">
        <v>0</v>
      </c>
    </row>
    <row r="2748" spans="1:9" hidden="1">
      <c r="A2748">
        <v>2026</v>
      </c>
      <c r="B2748" t="s">
        <v>54</v>
      </c>
      <c r="C2748">
        <v>8</v>
      </c>
      <c r="D2748">
        <v>0.1160419880516312</v>
      </c>
      <c r="E2748">
        <v>0.26408247590213429</v>
      </c>
      <c r="F2748">
        <v>8.5024548645779144E-2</v>
      </c>
      <c r="G2748">
        <v>0.53485098740045545</v>
      </c>
      <c r="H2748">
        <v>0.86360000000000003</v>
      </c>
      <c r="I2748">
        <v>0</v>
      </c>
    </row>
    <row r="2749" spans="1:9" hidden="1">
      <c r="A2749">
        <v>2026</v>
      </c>
      <c r="B2749" t="s">
        <v>55</v>
      </c>
      <c r="C2749">
        <v>8</v>
      </c>
      <c r="D2749">
        <v>0.15301441891480161</v>
      </c>
      <c r="E2749">
        <v>0.23891718887091981</v>
      </c>
      <c r="F2749">
        <v>8.2982246495551956E-2</v>
      </c>
      <c r="G2749">
        <v>0.52508614571872658</v>
      </c>
      <c r="H2749">
        <v>0.86360000000000003</v>
      </c>
      <c r="I2749">
        <v>6.5533309916091909E-2</v>
      </c>
    </row>
    <row r="2750" spans="1:9" hidden="1">
      <c r="A2750">
        <v>2026</v>
      </c>
      <c r="B2750" t="s">
        <v>52</v>
      </c>
      <c r="C2750">
        <v>9</v>
      </c>
      <c r="D2750">
        <v>0.1216483029711557</v>
      </c>
      <c r="E2750">
        <v>0.1865735315994782</v>
      </c>
      <c r="F2750">
        <v>9.5938162902204693E-2</v>
      </c>
      <c r="G2750">
        <v>0.59584000252716141</v>
      </c>
      <c r="H2750">
        <v>0.85880000000000001</v>
      </c>
      <c r="I2750">
        <v>0</v>
      </c>
    </row>
    <row r="2751" spans="1:9" hidden="1">
      <c r="A2751">
        <v>2026</v>
      </c>
      <c r="B2751" t="s">
        <v>54</v>
      </c>
      <c r="C2751">
        <v>9</v>
      </c>
      <c r="D2751">
        <v>8.5261257808290331E-2</v>
      </c>
      <c r="E2751">
        <v>0.1640328120892004</v>
      </c>
      <c r="F2751">
        <v>0.1076545088545333</v>
      </c>
      <c r="G2751">
        <v>0.64305142124797599</v>
      </c>
      <c r="H2751">
        <v>0.85880000000000001</v>
      </c>
      <c r="I2751">
        <v>0</v>
      </c>
    </row>
    <row r="2752" spans="1:9" hidden="1">
      <c r="A2752">
        <v>2026</v>
      </c>
      <c r="B2752" t="s">
        <v>55</v>
      </c>
      <c r="C2752">
        <v>9</v>
      </c>
      <c r="D2752">
        <v>0.1120576712251669</v>
      </c>
      <c r="E2752">
        <v>0.1495200966697483</v>
      </c>
      <c r="F2752">
        <v>0.10552977630363609</v>
      </c>
      <c r="G2752">
        <v>0.63289245580144859</v>
      </c>
      <c r="H2752">
        <v>0.85880000000000001</v>
      </c>
      <c r="I2752">
        <v>5.8837010509999427E-2</v>
      </c>
    </row>
    <row r="2753" spans="1:9" hidden="1">
      <c r="A2753">
        <v>2026</v>
      </c>
      <c r="B2753" t="s">
        <v>52</v>
      </c>
      <c r="C2753">
        <v>10</v>
      </c>
      <c r="D2753">
        <v>0.1517416418883395</v>
      </c>
      <c r="E2753">
        <v>0.1869690518234795</v>
      </c>
      <c r="F2753">
        <v>9.0755302845947752E-2</v>
      </c>
      <c r="G2753">
        <v>0.57053400344223326</v>
      </c>
      <c r="H2753">
        <v>0.87559999999999993</v>
      </c>
      <c r="I2753">
        <v>0</v>
      </c>
    </row>
    <row r="2754" spans="1:9" hidden="1">
      <c r="A2754">
        <v>2026</v>
      </c>
      <c r="B2754" t="s">
        <v>54</v>
      </c>
      <c r="C2754">
        <v>10</v>
      </c>
      <c r="D2754">
        <v>0.1071711629785958</v>
      </c>
      <c r="E2754">
        <v>0.16701078032148811</v>
      </c>
      <c r="F2754">
        <v>0.10334961021959579</v>
      </c>
      <c r="G2754">
        <v>0.62246844648032029</v>
      </c>
      <c r="H2754">
        <v>0.87559999999999993</v>
      </c>
      <c r="I2754">
        <v>0</v>
      </c>
    </row>
    <row r="2755" spans="1:9" hidden="1">
      <c r="A2755">
        <v>2026</v>
      </c>
      <c r="B2755" t="s">
        <v>55</v>
      </c>
      <c r="C2755">
        <v>10</v>
      </c>
      <c r="D2755">
        <v>0.14045458890169121</v>
      </c>
      <c r="E2755">
        <v>0.1507953034433096</v>
      </c>
      <c r="F2755">
        <v>0.1003973374658703</v>
      </c>
      <c r="G2755">
        <v>0.60835277018912903</v>
      </c>
      <c r="H2755">
        <v>0.87559999999999993</v>
      </c>
      <c r="I2755">
        <v>4.6283664490644007E-2</v>
      </c>
    </row>
    <row r="2756" spans="1:9" hidden="1">
      <c r="A2756">
        <v>2026</v>
      </c>
      <c r="B2756" t="s">
        <v>52</v>
      </c>
      <c r="C2756">
        <v>11</v>
      </c>
      <c r="D2756">
        <v>0.05</v>
      </c>
      <c r="E2756">
        <v>4.7499999999999987E-2</v>
      </c>
      <c r="F2756">
        <v>4.5124999999999978E-2</v>
      </c>
      <c r="G2756">
        <v>0.85737500000000033</v>
      </c>
      <c r="H2756">
        <v>0.95000000000000007</v>
      </c>
      <c r="I2756">
        <v>0</v>
      </c>
    </row>
    <row r="2757" spans="1:9" hidden="1">
      <c r="A2757">
        <v>2026</v>
      </c>
      <c r="B2757" t="s">
        <v>54</v>
      </c>
      <c r="C2757">
        <v>11</v>
      </c>
      <c r="D2757">
        <v>5.000000000000001E-2</v>
      </c>
      <c r="E2757">
        <v>4.750000000000007E-2</v>
      </c>
      <c r="F2757">
        <v>4.5125000000000012E-2</v>
      </c>
      <c r="G2757">
        <v>0.85737499999999989</v>
      </c>
      <c r="H2757">
        <v>0.95000000000000007</v>
      </c>
      <c r="I2757">
        <v>0</v>
      </c>
    </row>
    <row r="2758" spans="1:9" hidden="1">
      <c r="A2758">
        <v>2026</v>
      </c>
      <c r="B2758" t="s">
        <v>55</v>
      </c>
      <c r="C2758">
        <v>11</v>
      </c>
      <c r="D2758">
        <v>4.9999999999999989E-2</v>
      </c>
      <c r="E2758">
        <v>4.7499999999999917E-2</v>
      </c>
      <c r="F2758">
        <v>4.5124999999999971E-2</v>
      </c>
      <c r="G2758">
        <v>0.85737500000000011</v>
      </c>
      <c r="H2758">
        <v>0.95000000000000007</v>
      </c>
      <c r="I2758">
        <v>0.15</v>
      </c>
    </row>
    <row r="2759" spans="1:9" hidden="1">
      <c r="A2759">
        <v>2026</v>
      </c>
      <c r="B2759" t="s">
        <v>52</v>
      </c>
      <c r="C2759">
        <v>12</v>
      </c>
      <c r="D2759">
        <v>0.1464602960917826</v>
      </c>
      <c r="E2759">
        <v>0.22678995358138729</v>
      </c>
      <c r="F2759">
        <v>8.4883857013095296E-2</v>
      </c>
      <c r="G2759">
        <v>0.5418658933137348</v>
      </c>
      <c r="H2759">
        <v>0.81159999999999999</v>
      </c>
      <c r="I2759">
        <v>0</v>
      </c>
    </row>
    <row r="2760" spans="1:9" hidden="1">
      <c r="A2760">
        <v>2026</v>
      </c>
      <c r="B2760" t="s">
        <v>54</v>
      </c>
      <c r="C2760">
        <v>12</v>
      </c>
      <c r="D2760">
        <v>0.1044302975127258</v>
      </c>
      <c r="E2760">
        <v>0.20416703249420931</v>
      </c>
      <c r="F2760">
        <v>9.7396721081235968E-2</v>
      </c>
      <c r="G2760">
        <v>0.5940059489118289</v>
      </c>
      <c r="H2760">
        <v>0.81159999999999999</v>
      </c>
      <c r="I2760">
        <v>0</v>
      </c>
    </row>
    <row r="2761" spans="1:9" hidden="1">
      <c r="A2761">
        <v>2026</v>
      </c>
      <c r="B2761" t="s">
        <v>55</v>
      </c>
      <c r="C2761">
        <v>12</v>
      </c>
      <c r="D2761">
        <v>0.13736186191534569</v>
      </c>
      <c r="E2761">
        <v>0.18493487566244071</v>
      </c>
      <c r="F2761">
        <v>9.5027110789620423E-2</v>
      </c>
      <c r="G2761">
        <v>0.58267615163259334</v>
      </c>
      <c r="H2761">
        <v>0.81159999999999999</v>
      </c>
      <c r="I2761">
        <v>9.2664470361815701E-2</v>
      </c>
    </row>
    <row r="2762" spans="1:9" hidden="1">
      <c r="A2762">
        <v>2026</v>
      </c>
      <c r="B2762" t="s">
        <v>52</v>
      </c>
      <c r="C2762">
        <v>13</v>
      </c>
      <c r="D2762">
        <v>0.1815120938511916</v>
      </c>
      <c r="E2762">
        <v>0.23002973972877211</v>
      </c>
      <c r="F2762">
        <v>7.8374596702556198E-2</v>
      </c>
      <c r="G2762">
        <v>0.51008356971748015</v>
      </c>
      <c r="H2762">
        <v>0.8004</v>
      </c>
      <c r="I2762">
        <v>0</v>
      </c>
    </row>
    <row r="2763" spans="1:9" hidden="1">
      <c r="A2763">
        <v>2026</v>
      </c>
      <c r="B2763" t="s">
        <v>54</v>
      </c>
      <c r="C2763">
        <v>13</v>
      </c>
      <c r="D2763">
        <v>0.1312135409041558</v>
      </c>
      <c r="E2763">
        <v>0.21127681697650599</v>
      </c>
      <c r="F2763">
        <v>9.1534185256367029E-2</v>
      </c>
      <c r="G2763">
        <v>0.56597545686297113</v>
      </c>
      <c r="H2763">
        <v>0.8004</v>
      </c>
      <c r="I2763">
        <v>0</v>
      </c>
    </row>
    <row r="2764" spans="1:9" hidden="1">
      <c r="A2764">
        <v>2026</v>
      </c>
      <c r="B2764" t="s">
        <v>55</v>
      </c>
      <c r="C2764">
        <v>13</v>
      </c>
      <c r="D2764">
        <v>0.17155753614646499</v>
      </c>
      <c r="E2764">
        <v>0.18919783029260351</v>
      </c>
      <c r="F2764">
        <v>8.837485504207826E-2</v>
      </c>
      <c r="G2764">
        <v>0.55086977851885321</v>
      </c>
      <c r="H2764">
        <v>0.8004</v>
      </c>
      <c r="I2764">
        <v>8.8817622257068504E-2</v>
      </c>
    </row>
    <row r="2765" spans="1:9" hidden="1">
      <c r="A2765">
        <v>2026</v>
      </c>
      <c r="B2765" t="s">
        <v>52</v>
      </c>
      <c r="C2765">
        <v>15</v>
      </c>
      <c r="D2765">
        <v>0.10519022341267199</v>
      </c>
      <c r="E2765">
        <v>0.22436169125186139</v>
      </c>
      <c r="F2765">
        <v>9.2312221386862847E-2</v>
      </c>
      <c r="G2765">
        <v>0.57813586394860372</v>
      </c>
      <c r="H2765">
        <v>0.87559999999999993</v>
      </c>
      <c r="I2765">
        <v>0</v>
      </c>
    </row>
    <row r="2766" spans="1:9" hidden="1">
      <c r="A2766">
        <v>2026</v>
      </c>
      <c r="B2766" t="s">
        <v>54</v>
      </c>
      <c r="C2766">
        <v>15</v>
      </c>
      <c r="D2766">
        <v>7.4320145863631726E-2</v>
      </c>
      <c r="E2766">
        <v>0.19745824318740621</v>
      </c>
      <c r="F2766">
        <v>0.1037653571674502</v>
      </c>
      <c r="G2766">
        <v>0.62445625378151171</v>
      </c>
      <c r="H2766">
        <v>0.87559999999999993</v>
      </c>
      <c r="I2766">
        <v>0</v>
      </c>
    </row>
    <row r="2767" spans="1:9" hidden="1">
      <c r="A2767">
        <v>2026</v>
      </c>
      <c r="B2767" t="s">
        <v>55</v>
      </c>
      <c r="C2767">
        <v>15</v>
      </c>
      <c r="D2767">
        <v>9.7941074448180052E-2</v>
      </c>
      <c r="E2767">
        <v>0.18121237983081201</v>
      </c>
      <c r="F2767">
        <v>0.10248967934159441</v>
      </c>
      <c r="G2767">
        <v>0.61835686637941345</v>
      </c>
      <c r="H2767">
        <v>0.87559999999999993</v>
      </c>
      <c r="I2767">
        <v>5.4360579605903382E-2</v>
      </c>
    </row>
    <row r="2768" spans="1:9" hidden="1">
      <c r="A2768">
        <v>2026</v>
      </c>
      <c r="B2768" t="s">
        <v>52</v>
      </c>
      <c r="C2768">
        <v>16</v>
      </c>
      <c r="D2768">
        <v>0.15967962135375691</v>
      </c>
      <c r="E2768">
        <v>0.2113706163003419</v>
      </c>
      <c r="F2768">
        <v>8.5257841305656973E-2</v>
      </c>
      <c r="G2768">
        <v>0.54369192104024422</v>
      </c>
      <c r="H2768">
        <v>0.83195348837209315</v>
      </c>
      <c r="I2768">
        <v>0</v>
      </c>
    </row>
    <row r="2769" spans="1:9" hidden="1">
      <c r="A2769">
        <v>2026</v>
      </c>
      <c r="B2769" t="s">
        <v>54</v>
      </c>
      <c r="C2769">
        <v>16</v>
      </c>
      <c r="D2769">
        <v>0.1138568349334767</v>
      </c>
      <c r="E2769">
        <v>0.19083984031304041</v>
      </c>
      <c r="F2769">
        <v>9.8071424101532467E-2</v>
      </c>
      <c r="G2769">
        <v>0.59723190065195053</v>
      </c>
      <c r="H2769">
        <v>0.83195348837209315</v>
      </c>
      <c r="I2769">
        <v>0</v>
      </c>
    </row>
    <row r="2770" spans="1:9" hidden="1">
      <c r="A2770">
        <v>2026</v>
      </c>
      <c r="B2770" t="s">
        <v>55</v>
      </c>
      <c r="C2770">
        <v>16</v>
      </c>
      <c r="D2770">
        <v>0.1492923762024686</v>
      </c>
      <c r="E2770">
        <v>0.17201033152135251</v>
      </c>
      <c r="F2770">
        <v>9.5199049857784268E-2</v>
      </c>
      <c r="G2770">
        <v>0.58349824241839465</v>
      </c>
      <c r="H2770">
        <v>0.83195348837209315</v>
      </c>
      <c r="I2770">
        <v>4.9346427614311072E-2</v>
      </c>
    </row>
    <row r="2771" spans="1:9" hidden="1">
      <c r="A2771">
        <v>2026</v>
      </c>
      <c r="B2771" t="s">
        <v>52</v>
      </c>
      <c r="C2771">
        <v>17</v>
      </c>
      <c r="D2771">
        <v>0.14884502888802759</v>
      </c>
      <c r="E2771">
        <v>0.24913616986931189</v>
      </c>
      <c r="F2771">
        <v>8.0679795209138747E-2</v>
      </c>
      <c r="G2771">
        <v>0.52133900603352168</v>
      </c>
      <c r="H2771">
        <v>0.84439999999999993</v>
      </c>
      <c r="I2771">
        <v>0</v>
      </c>
    </row>
    <row r="2772" spans="1:9" hidden="1">
      <c r="A2772">
        <v>2026</v>
      </c>
      <c r="B2772" t="s">
        <v>54</v>
      </c>
      <c r="C2772">
        <v>17</v>
      </c>
      <c r="D2772">
        <v>0.1068851707789531</v>
      </c>
      <c r="E2772">
        <v>0.2259846242883643</v>
      </c>
      <c r="F2772">
        <v>9.3198270694787089E-2</v>
      </c>
      <c r="G2772">
        <v>0.57393193423789546</v>
      </c>
      <c r="H2772">
        <v>0.84439999999999993</v>
      </c>
      <c r="I2772">
        <v>0</v>
      </c>
    </row>
    <row r="2773" spans="1:9" hidden="1">
      <c r="A2773">
        <v>2026</v>
      </c>
      <c r="B2773" t="s">
        <v>55</v>
      </c>
      <c r="C2773">
        <v>17</v>
      </c>
      <c r="D2773">
        <v>0.14077886144317539</v>
      </c>
      <c r="E2773">
        <v>0.20475527816120909</v>
      </c>
      <c r="F2773">
        <v>9.1007697051628075E-2</v>
      </c>
      <c r="G2773">
        <v>0.56345816334398735</v>
      </c>
      <c r="H2773">
        <v>0.84439999999999993</v>
      </c>
      <c r="I2773">
        <v>0.14304772132652699</v>
      </c>
    </row>
    <row r="2774" spans="1:9" hidden="1">
      <c r="A2774">
        <v>2026</v>
      </c>
      <c r="B2774" t="s">
        <v>52</v>
      </c>
      <c r="C2774">
        <v>18</v>
      </c>
      <c r="D2774">
        <v>0.1923166421861669</v>
      </c>
      <c r="E2774">
        <v>0.19705944992494009</v>
      </c>
      <c r="F2774">
        <v>8.2142593909151226E-2</v>
      </c>
      <c r="G2774">
        <v>0.52848131397974152</v>
      </c>
      <c r="H2774">
        <v>0.73</v>
      </c>
      <c r="I2774">
        <v>0</v>
      </c>
    </row>
    <row r="2775" spans="1:9" hidden="1">
      <c r="A2775">
        <v>2026</v>
      </c>
      <c r="B2775" t="s">
        <v>54</v>
      </c>
      <c r="C2775">
        <v>18</v>
      </c>
      <c r="D2775">
        <v>0.13830629619694121</v>
      </c>
      <c r="E2775">
        <v>0.1803867215141291</v>
      </c>
      <c r="F2775">
        <v>9.56504524662663E-2</v>
      </c>
      <c r="G2775">
        <v>0.58565652982266336</v>
      </c>
      <c r="H2775">
        <v>0.73</v>
      </c>
      <c r="I2775">
        <v>0</v>
      </c>
    </row>
    <row r="2776" spans="1:9" hidden="1">
      <c r="A2776">
        <v>2026</v>
      </c>
      <c r="B2776" t="s">
        <v>55</v>
      </c>
      <c r="C2776">
        <v>18</v>
      </c>
      <c r="D2776">
        <v>0.17998480879047149</v>
      </c>
      <c r="E2776">
        <v>0.16077457584459329</v>
      </c>
      <c r="F2776">
        <v>9.1833594701342253E-2</v>
      </c>
      <c r="G2776">
        <v>0.56740702066359294</v>
      </c>
      <c r="H2776">
        <v>0.73</v>
      </c>
      <c r="I2776">
        <v>5.3779582719354277E-2</v>
      </c>
    </row>
    <row r="2777" spans="1:9" hidden="1">
      <c r="A2777">
        <v>2026</v>
      </c>
      <c r="B2777" t="s">
        <v>52</v>
      </c>
      <c r="C2777">
        <v>19</v>
      </c>
      <c r="D2777">
        <v>0.20613145320664311</v>
      </c>
      <c r="E2777">
        <v>0.1186471941550537</v>
      </c>
      <c r="F2777">
        <v>9.3123638315490753E-2</v>
      </c>
      <c r="G2777">
        <v>0.58209771432281243</v>
      </c>
      <c r="H2777">
        <v>0.92039999999999988</v>
      </c>
      <c r="I2777">
        <v>0</v>
      </c>
    </row>
    <row r="2778" spans="1:9" hidden="1">
      <c r="A2778">
        <v>2026</v>
      </c>
      <c r="B2778" t="s">
        <v>54</v>
      </c>
      <c r="C2778">
        <v>19</v>
      </c>
      <c r="D2778">
        <v>0.1457391055876377</v>
      </c>
      <c r="E2778">
        <v>0.1072953095082945</v>
      </c>
      <c r="F2778">
        <v>0.1070075348572576</v>
      </c>
      <c r="G2778">
        <v>0.63995805004681017</v>
      </c>
      <c r="H2778">
        <v>0.92039999999999988</v>
      </c>
      <c r="I2778">
        <v>0</v>
      </c>
    </row>
    <row r="2779" spans="1:9" hidden="1">
      <c r="A2779">
        <v>2026</v>
      </c>
      <c r="B2779" t="s">
        <v>55</v>
      </c>
      <c r="C2779">
        <v>19</v>
      </c>
      <c r="D2779">
        <v>0.18807140451211071</v>
      </c>
      <c r="E2779">
        <v>9.5224055708022268E-2</v>
      </c>
      <c r="F2779">
        <v>0.10177322938890131</v>
      </c>
      <c r="G2779">
        <v>0.61493131039096571</v>
      </c>
      <c r="H2779">
        <v>0.92039999999999988</v>
      </c>
      <c r="I2779">
        <v>5.9834864761426437E-2</v>
      </c>
    </row>
    <row r="2780" spans="1:9" hidden="1">
      <c r="A2780">
        <v>2026</v>
      </c>
      <c r="B2780" t="s">
        <v>52</v>
      </c>
      <c r="C2780">
        <v>20</v>
      </c>
      <c r="D2780">
        <v>0.19197563203950491</v>
      </c>
      <c r="E2780">
        <v>0.2013453798242128</v>
      </c>
      <c r="F2780">
        <v>8.1471989380583421E-2</v>
      </c>
      <c r="G2780">
        <v>0.52520699875569876</v>
      </c>
      <c r="H2780">
        <v>0.83195348837209315</v>
      </c>
      <c r="I2780">
        <v>0</v>
      </c>
    </row>
    <row r="2781" spans="1:9" hidden="1">
      <c r="A2781">
        <v>2026</v>
      </c>
      <c r="B2781" t="s">
        <v>54</v>
      </c>
      <c r="C2781">
        <v>20</v>
      </c>
      <c r="D2781">
        <v>0.13821507694066679</v>
      </c>
      <c r="E2781">
        <v>0.18449470911367249</v>
      </c>
      <c r="F2781">
        <v>9.4955665078124196E-2</v>
      </c>
      <c r="G2781">
        <v>0.58233454886753644</v>
      </c>
      <c r="H2781">
        <v>0.83195348837209315</v>
      </c>
      <c r="I2781">
        <v>0</v>
      </c>
    </row>
    <row r="2782" spans="1:9" hidden="1">
      <c r="A2782">
        <v>2026</v>
      </c>
      <c r="B2782" t="s">
        <v>55</v>
      </c>
      <c r="C2782">
        <v>20</v>
      </c>
      <c r="D2782">
        <v>0.17993280377353379</v>
      </c>
      <c r="E2782">
        <v>0.16447388746776359</v>
      </c>
      <c r="F2782">
        <v>9.1202713750753159E-2</v>
      </c>
      <c r="G2782">
        <v>0.56439059500794952</v>
      </c>
      <c r="H2782">
        <v>0.83195348837209315</v>
      </c>
      <c r="I2782">
        <v>4.8920701164173477E-2</v>
      </c>
    </row>
    <row r="2783" spans="1:9" hidden="1">
      <c r="A2783">
        <v>2026</v>
      </c>
      <c r="B2783" t="s">
        <v>52</v>
      </c>
      <c r="C2783">
        <v>21</v>
      </c>
      <c r="D2783">
        <v>5.0000000000000037E-2</v>
      </c>
      <c r="E2783">
        <v>4.7500000000000007E-2</v>
      </c>
      <c r="F2783">
        <v>4.5124999999999992E-2</v>
      </c>
      <c r="G2783">
        <v>0.85737499999999978</v>
      </c>
      <c r="H2783">
        <v>0.95000000000000029</v>
      </c>
      <c r="I2783">
        <v>0</v>
      </c>
    </row>
    <row r="2784" spans="1:9" hidden="1">
      <c r="A2784">
        <v>2026</v>
      </c>
      <c r="B2784" t="s">
        <v>54</v>
      </c>
      <c r="C2784">
        <v>21</v>
      </c>
      <c r="D2784">
        <v>5.0000000000000017E-2</v>
      </c>
      <c r="E2784">
        <v>4.7499999999999973E-2</v>
      </c>
      <c r="F2784">
        <v>4.5125000000000012E-2</v>
      </c>
      <c r="G2784">
        <v>0.85737500000000033</v>
      </c>
      <c r="H2784">
        <v>0.95000000000000029</v>
      </c>
      <c r="I2784">
        <v>0</v>
      </c>
    </row>
    <row r="2785" spans="1:9" hidden="1">
      <c r="A2785">
        <v>2026</v>
      </c>
      <c r="B2785" t="s">
        <v>55</v>
      </c>
      <c r="C2785">
        <v>21</v>
      </c>
      <c r="D2785">
        <v>5.0000000000000037E-2</v>
      </c>
      <c r="E2785">
        <v>4.7499999999999959E-2</v>
      </c>
      <c r="F2785">
        <v>4.5124999999999978E-2</v>
      </c>
      <c r="G2785">
        <v>0.85737500000000011</v>
      </c>
      <c r="H2785">
        <v>0.95000000000000029</v>
      </c>
      <c r="I2785">
        <v>0.15</v>
      </c>
    </row>
    <row r="2786" spans="1:9" hidden="1">
      <c r="A2786">
        <v>2026</v>
      </c>
      <c r="B2786" t="s">
        <v>52</v>
      </c>
      <c r="C2786">
        <v>22</v>
      </c>
      <c r="D2786">
        <v>0.1870130034288022</v>
      </c>
      <c r="E2786">
        <v>0.19416795385266269</v>
      </c>
      <c r="F2786">
        <v>8.3535700708179242E-2</v>
      </c>
      <c r="G2786">
        <v>0.53528334201035577</v>
      </c>
      <c r="H2786">
        <v>0.82200000000000006</v>
      </c>
      <c r="I2786">
        <v>0</v>
      </c>
    </row>
    <row r="2787" spans="1:9" hidden="1">
      <c r="A2787">
        <v>2026</v>
      </c>
      <c r="B2787" t="s">
        <v>54</v>
      </c>
      <c r="C2787">
        <v>22</v>
      </c>
      <c r="D2787">
        <v>0.13408139519323861</v>
      </c>
      <c r="E2787">
        <v>0.17708716221880449</v>
      </c>
      <c r="F2787">
        <v>9.6951971416718227E-2</v>
      </c>
      <c r="G2787">
        <v>0.59187947117123862</v>
      </c>
      <c r="H2787">
        <v>0.82200000000000006</v>
      </c>
      <c r="I2787">
        <v>0</v>
      </c>
    </row>
    <row r="2788" spans="1:9" hidden="1">
      <c r="A2788">
        <v>2026</v>
      </c>
      <c r="B2788" t="s">
        <v>55</v>
      </c>
      <c r="C2788">
        <v>22</v>
      </c>
      <c r="D2788">
        <v>0.1746602796279384</v>
      </c>
      <c r="E2788">
        <v>0.15809986364991499</v>
      </c>
      <c r="F2788">
        <v>9.3217237355021437E-2</v>
      </c>
      <c r="G2788">
        <v>0.57402261936712529</v>
      </c>
      <c r="H2788">
        <v>0.82200000000000006</v>
      </c>
      <c r="I2788">
        <v>9.1489086563732724E-2</v>
      </c>
    </row>
    <row r="2789" spans="1:9" hidden="1">
      <c r="A2789">
        <v>2026</v>
      </c>
      <c r="B2789" t="s">
        <v>52</v>
      </c>
      <c r="C2789">
        <v>23</v>
      </c>
      <c r="D2789">
        <v>0.16319243821791549</v>
      </c>
      <c r="E2789">
        <v>0.14319442256370621</v>
      </c>
      <c r="F2789">
        <v>9.6250093640947998E-2</v>
      </c>
      <c r="G2789">
        <v>0.59736304557743036</v>
      </c>
      <c r="H2789">
        <v>0.93479999999999996</v>
      </c>
      <c r="I2789">
        <v>0</v>
      </c>
    </row>
    <row r="2790" spans="1:9" hidden="1">
      <c r="A2790">
        <v>2026</v>
      </c>
      <c r="B2790" t="s">
        <v>54</v>
      </c>
      <c r="C2790">
        <v>23</v>
      </c>
      <c r="D2790">
        <v>0.1142833944105167</v>
      </c>
      <c r="E2790">
        <v>0.12732537563878399</v>
      </c>
      <c r="F2790">
        <v>0.108983848500809</v>
      </c>
      <c r="G2790">
        <v>0.6494073814498903</v>
      </c>
      <c r="H2790">
        <v>0.93479999999999996</v>
      </c>
      <c r="I2790">
        <v>0</v>
      </c>
    </row>
    <row r="2791" spans="1:9" hidden="1">
      <c r="A2791">
        <v>2026</v>
      </c>
      <c r="B2791" t="s">
        <v>55</v>
      </c>
      <c r="C2791">
        <v>23</v>
      </c>
      <c r="D2791">
        <v>0.14904660984932461</v>
      </c>
      <c r="E2791">
        <v>0.1144734720822617</v>
      </c>
      <c r="F2791">
        <v>0.10519381087542019</v>
      </c>
      <c r="G2791">
        <v>0.6312861071929935</v>
      </c>
      <c r="H2791">
        <v>0.93479999999999996</v>
      </c>
      <c r="I2791">
        <v>4.6134923183027983E-2</v>
      </c>
    </row>
    <row r="2792" spans="1:9" hidden="1">
      <c r="A2792">
        <v>2026</v>
      </c>
      <c r="B2792" t="s">
        <v>52</v>
      </c>
      <c r="C2792">
        <v>24</v>
      </c>
      <c r="D2792">
        <v>0.12674315065874139</v>
      </c>
      <c r="E2792">
        <v>0.27583715330972591</v>
      </c>
      <c r="F2792">
        <v>7.9897984430883751E-2</v>
      </c>
      <c r="G2792">
        <v>0.51752171160064897</v>
      </c>
      <c r="H2792">
        <v>0.87159999999999993</v>
      </c>
      <c r="I2792">
        <v>0</v>
      </c>
    </row>
    <row r="2793" spans="1:9" hidden="1">
      <c r="A2793">
        <v>2026</v>
      </c>
      <c r="B2793" t="s">
        <v>54</v>
      </c>
      <c r="C2793">
        <v>24</v>
      </c>
      <c r="D2793">
        <v>9.1118951584421917E-2</v>
      </c>
      <c r="E2793">
        <v>0.24909093669492899</v>
      </c>
      <c r="F2793">
        <v>9.1928642039190323E-2</v>
      </c>
      <c r="G2793">
        <v>0.56786146968145879</v>
      </c>
      <c r="H2793">
        <v>0.87159999999999993</v>
      </c>
      <c r="I2793">
        <v>0</v>
      </c>
    </row>
    <row r="2794" spans="1:9" hidden="1">
      <c r="A2794">
        <v>2026</v>
      </c>
      <c r="B2794" t="s">
        <v>55</v>
      </c>
      <c r="C2794">
        <v>24</v>
      </c>
      <c r="D2794">
        <v>0.120545952479076</v>
      </c>
      <c r="E2794">
        <v>0.2276656567636674</v>
      </c>
      <c r="F2794">
        <v>9.0544570483728687E-2</v>
      </c>
      <c r="G2794">
        <v>0.56124382027352793</v>
      </c>
      <c r="H2794">
        <v>0.87159999999999993</v>
      </c>
      <c r="I2794">
        <v>7.4726054643478465E-2</v>
      </c>
    </row>
    <row r="2795" spans="1:9" hidden="1">
      <c r="A2795">
        <v>2026</v>
      </c>
      <c r="B2795" t="s">
        <v>52</v>
      </c>
      <c r="C2795">
        <v>25</v>
      </c>
      <c r="D2795">
        <v>0.11601179817140481</v>
      </c>
      <c r="E2795">
        <v>0.20171331229652281</v>
      </c>
      <c r="F2795">
        <v>9.432268267634282E-2</v>
      </c>
      <c r="G2795">
        <v>0.58795220685572958</v>
      </c>
      <c r="H2795">
        <v>0.88839999999999997</v>
      </c>
      <c r="I2795">
        <v>0</v>
      </c>
    </row>
    <row r="2796" spans="1:9" hidden="1">
      <c r="A2796">
        <v>2026</v>
      </c>
      <c r="B2796" t="s">
        <v>54</v>
      </c>
      <c r="C2796">
        <v>25</v>
      </c>
      <c r="D2796">
        <v>8.156779318948712E-2</v>
      </c>
      <c r="E2796">
        <v>0.17749432076950031</v>
      </c>
      <c r="F2796">
        <v>0.1059649133287876</v>
      </c>
      <c r="G2796">
        <v>0.63497297271222497</v>
      </c>
      <c r="H2796">
        <v>0.88839999999999997</v>
      </c>
      <c r="I2796">
        <v>0</v>
      </c>
    </row>
    <row r="2797" spans="1:9" hidden="1">
      <c r="A2797">
        <v>2026</v>
      </c>
      <c r="B2797" t="s">
        <v>55</v>
      </c>
      <c r="C2797">
        <v>25</v>
      </c>
      <c r="D2797">
        <v>0.107337385603442</v>
      </c>
      <c r="E2797">
        <v>0.16216944789372351</v>
      </c>
      <c r="F2797">
        <v>0.10415827207202499</v>
      </c>
      <c r="G2797">
        <v>0.62633489443080936</v>
      </c>
      <c r="H2797">
        <v>0.88839999999999997</v>
      </c>
      <c r="I2797">
        <v>8.1332961787753538E-2</v>
      </c>
    </row>
    <row r="2798" spans="1:9" hidden="1">
      <c r="A2798">
        <v>2026</v>
      </c>
      <c r="B2798" t="s">
        <v>52</v>
      </c>
      <c r="C2798">
        <v>26</v>
      </c>
      <c r="D2798">
        <v>0.17805563518564571</v>
      </c>
      <c r="E2798">
        <v>0.15062694370315521</v>
      </c>
      <c r="F2798">
        <v>9.2460001454547719E-2</v>
      </c>
      <c r="G2798">
        <v>0.57885741965665138</v>
      </c>
      <c r="H2798">
        <v>0.85160000000000002</v>
      </c>
      <c r="I2798">
        <v>0</v>
      </c>
    </row>
    <row r="2799" spans="1:9" hidden="1">
      <c r="A2799">
        <v>2026</v>
      </c>
      <c r="B2799" t="s">
        <v>54</v>
      </c>
      <c r="C2799">
        <v>26</v>
      </c>
      <c r="D2799">
        <v>0.12562141756264589</v>
      </c>
      <c r="E2799">
        <v>0.13520219434790109</v>
      </c>
      <c r="F2799">
        <v>0.10566022397247141</v>
      </c>
      <c r="G2799">
        <v>0.63351616411698153</v>
      </c>
      <c r="H2799">
        <v>0.85160000000000002</v>
      </c>
      <c r="I2799">
        <v>0</v>
      </c>
    </row>
    <row r="2800" spans="1:9" hidden="1">
      <c r="A2800">
        <v>2026</v>
      </c>
      <c r="B2800" t="s">
        <v>55</v>
      </c>
      <c r="C2800">
        <v>26</v>
      </c>
      <c r="D2800">
        <v>0.16346422221900969</v>
      </c>
      <c r="E2800">
        <v>0.1209826273879446</v>
      </c>
      <c r="F2800">
        <v>0.1015740715693709</v>
      </c>
      <c r="G2800">
        <v>0.61397907882367475</v>
      </c>
      <c r="H2800">
        <v>0.85160000000000002</v>
      </c>
      <c r="I2800">
        <v>5.091719979020215E-2</v>
      </c>
    </row>
    <row r="2801" spans="1:9" hidden="1">
      <c r="A2801">
        <v>2026</v>
      </c>
      <c r="B2801" t="s">
        <v>52</v>
      </c>
      <c r="C2801">
        <v>27</v>
      </c>
      <c r="D2801">
        <v>0.1585719193899929</v>
      </c>
      <c r="E2801">
        <v>0.19944669743556309</v>
      </c>
      <c r="F2801">
        <v>8.7473111701567074E-2</v>
      </c>
      <c r="G2801">
        <v>0.55450827147287696</v>
      </c>
      <c r="H2801">
        <v>0.89079999999999993</v>
      </c>
      <c r="I2801">
        <v>0</v>
      </c>
    </row>
    <row r="2802" spans="1:9" hidden="1">
      <c r="A2802">
        <v>2026</v>
      </c>
      <c r="B2802" t="s">
        <v>54</v>
      </c>
      <c r="C2802">
        <v>27</v>
      </c>
      <c r="D2802">
        <v>0.11264175341746829</v>
      </c>
      <c r="E2802">
        <v>0.1793895977584232</v>
      </c>
      <c r="F2802">
        <v>0.1002621671763102</v>
      </c>
      <c r="G2802">
        <v>0.60770648164779828</v>
      </c>
      <c r="H2802">
        <v>0.89079999999999993</v>
      </c>
      <c r="I2802">
        <v>0</v>
      </c>
    </row>
    <row r="2803" spans="1:9" hidden="1">
      <c r="A2803">
        <v>2026</v>
      </c>
      <c r="B2803" t="s">
        <v>55</v>
      </c>
      <c r="C2803">
        <v>27</v>
      </c>
      <c r="D2803">
        <v>0.1475997936801775</v>
      </c>
      <c r="E2803">
        <v>0.1616794435540421</v>
      </c>
      <c r="F2803">
        <v>9.7278770405241868E-2</v>
      </c>
      <c r="G2803">
        <v>0.59344199236053841</v>
      </c>
      <c r="H2803">
        <v>0.89079999999999993</v>
      </c>
      <c r="I2803">
        <v>6.3783962212264622E-2</v>
      </c>
    </row>
    <row r="2804" spans="1:9" hidden="1">
      <c r="A2804">
        <v>2026</v>
      </c>
      <c r="B2804" t="s">
        <v>52</v>
      </c>
      <c r="C2804">
        <v>28</v>
      </c>
      <c r="D2804">
        <v>4.9999999999999961E-2</v>
      </c>
      <c r="E2804">
        <v>4.749999999999998E-2</v>
      </c>
      <c r="F2804">
        <v>4.5124999999999978E-2</v>
      </c>
      <c r="G2804">
        <v>0.857375</v>
      </c>
      <c r="H2804">
        <v>0.94999999999999973</v>
      </c>
      <c r="I2804">
        <v>0</v>
      </c>
    </row>
    <row r="2805" spans="1:9" hidden="1">
      <c r="A2805">
        <v>2026</v>
      </c>
      <c r="B2805" t="s">
        <v>54</v>
      </c>
      <c r="C2805">
        <v>28</v>
      </c>
      <c r="D2805">
        <v>4.9999999999999989E-2</v>
      </c>
      <c r="E2805">
        <v>4.7499999999999938E-2</v>
      </c>
      <c r="F2805">
        <v>4.5124999999999978E-2</v>
      </c>
      <c r="G2805">
        <v>0.85737499999999989</v>
      </c>
      <c r="H2805">
        <v>0.94999999999999973</v>
      </c>
      <c r="I2805">
        <v>0</v>
      </c>
    </row>
    <row r="2806" spans="1:9" hidden="1">
      <c r="A2806">
        <v>2026</v>
      </c>
      <c r="B2806" t="s">
        <v>55</v>
      </c>
      <c r="C2806">
        <v>28</v>
      </c>
      <c r="D2806">
        <v>5.0000000000000017E-2</v>
      </c>
      <c r="E2806">
        <v>4.7500000000000042E-2</v>
      </c>
      <c r="F2806">
        <v>4.5125000000000012E-2</v>
      </c>
      <c r="G2806">
        <v>0.857375</v>
      </c>
      <c r="H2806">
        <v>0.94999999999999973</v>
      </c>
      <c r="I2806">
        <v>0.15</v>
      </c>
    </row>
    <row r="2807" spans="1:9" hidden="1">
      <c r="A2807">
        <v>2026</v>
      </c>
      <c r="B2807" t="s">
        <v>52</v>
      </c>
      <c r="C2807">
        <v>29</v>
      </c>
      <c r="D2807">
        <v>5.0000000000000037E-2</v>
      </c>
      <c r="E2807">
        <v>4.7500000000000007E-2</v>
      </c>
      <c r="F2807">
        <v>4.5125000000000033E-2</v>
      </c>
      <c r="G2807">
        <v>0.85737499999999989</v>
      </c>
      <c r="H2807">
        <v>0.95000000000000007</v>
      </c>
      <c r="I2807">
        <v>0</v>
      </c>
    </row>
    <row r="2808" spans="1:9" hidden="1">
      <c r="A2808">
        <v>2026</v>
      </c>
      <c r="B2808" t="s">
        <v>54</v>
      </c>
      <c r="C2808">
        <v>29</v>
      </c>
      <c r="D2808">
        <v>5.0000000000000031E-2</v>
      </c>
      <c r="E2808">
        <v>4.7500000000000042E-2</v>
      </c>
      <c r="F2808">
        <v>4.5124999999999998E-2</v>
      </c>
      <c r="G2808">
        <v>0.85737499999999989</v>
      </c>
      <c r="H2808">
        <v>0.95000000000000007</v>
      </c>
      <c r="I2808">
        <v>0</v>
      </c>
    </row>
    <row r="2809" spans="1:9" hidden="1">
      <c r="A2809">
        <v>2026</v>
      </c>
      <c r="B2809" t="s">
        <v>55</v>
      </c>
      <c r="C2809">
        <v>29</v>
      </c>
      <c r="D2809">
        <v>5.0000000000000017E-2</v>
      </c>
      <c r="E2809">
        <v>4.7499999999999973E-2</v>
      </c>
      <c r="F2809">
        <v>4.5125000000000033E-2</v>
      </c>
      <c r="G2809">
        <v>0.85737499999999989</v>
      </c>
      <c r="H2809">
        <v>0.95000000000000007</v>
      </c>
      <c r="I2809">
        <v>0.15</v>
      </c>
    </row>
    <row r="2810" spans="1:9" hidden="1">
      <c r="A2810">
        <v>2026</v>
      </c>
      <c r="B2810" t="s">
        <v>52</v>
      </c>
      <c r="C2810">
        <v>30</v>
      </c>
      <c r="D2810">
        <v>0.1856898588019695</v>
      </c>
      <c r="E2810">
        <v>0.1116536050384319</v>
      </c>
      <c r="F2810">
        <v>9.7787398154786376E-2</v>
      </c>
      <c r="G2810">
        <v>0.60486913800481223</v>
      </c>
      <c r="H2810">
        <v>0.88680000000000003</v>
      </c>
      <c r="I2810">
        <v>0</v>
      </c>
    </row>
    <row r="2811" spans="1:9" hidden="1">
      <c r="A2811">
        <v>2026</v>
      </c>
      <c r="B2811" t="s">
        <v>54</v>
      </c>
      <c r="C2811">
        <v>30</v>
      </c>
      <c r="D2811">
        <v>0.12994257938089729</v>
      </c>
      <c r="E2811">
        <v>9.9787598300182481E-2</v>
      </c>
      <c r="F2811">
        <v>0.11103850922829429</v>
      </c>
      <c r="G2811">
        <v>0.65923131309062599</v>
      </c>
      <c r="H2811">
        <v>0.88680000000000003</v>
      </c>
      <c r="I2811">
        <v>0</v>
      </c>
    </row>
    <row r="2812" spans="1:9" hidden="1">
      <c r="A2812">
        <v>2026</v>
      </c>
      <c r="B2812" t="s">
        <v>55</v>
      </c>
      <c r="C2812">
        <v>30</v>
      </c>
      <c r="D2812">
        <v>0.16838683879578811</v>
      </c>
      <c r="E2812">
        <v>8.9165317415131493E-2</v>
      </c>
      <c r="F2812">
        <v>0.1062260933397641</v>
      </c>
      <c r="G2812">
        <v>0.63622175044931639</v>
      </c>
      <c r="H2812">
        <v>0.88680000000000003</v>
      </c>
      <c r="I2812">
        <v>4.4418672705260447E-2</v>
      </c>
    </row>
    <row r="2813" spans="1:9" hidden="1">
      <c r="A2813">
        <v>2026</v>
      </c>
      <c r="B2813" t="s">
        <v>52</v>
      </c>
      <c r="C2813">
        <v>31</v>
      </c>
      <c r="D2813">
        <v>0.18317916315768409</v>
      </c>
      <c r="E2813">
        <v>0.20807801247341201</v>
      </c>
      <c r="F2813">
        <v>8.1822824888175827E-2</v>
      </c>
      <c r="G2813">
        <v>0.5269199994807281</v>
      </c>
      <c r="H2813">
        <v>0.81720000000000004</v>
      </c>
      <c r="I2813">
        <v>0</v>
      </c>
    </row>
    <row r="2814" spans="1:9" hidden="1">
      <c r="A2814">
        <v>2026</v>
      </c>
      <c r="B2814" t="s">
        <v>54</v>
      </c>
      <c r="C2814">
        <v>31</v>
      </c>
      <c r="D2814">
        <v>0.13166005391935709</v>
      </c>
      <c r="E2814">
        <v>0.1901056116243609</v>
      </c>
      <c r="F2814">
        <v>9.5118971240593125E-2</v>
      </c>
      <c r="G2814">
        <v>0.5831153632156888</v>
      </c>
      <c r="H2814">
        <v>0.81720000000000004</v>
      </c>
      <c r="I2814">
        <v>0</v>
      </c>
    </row>
    <row r="2815" spans="1:9" hidden="1">
      <c r="A2815">
        <v>2026</v>
      </c>
      <c r="B2815" t="s">
        <v>55</v>
      </c>
      <c r="C2815">
        <v>31</v>
      </c>
      <c r="D2815">
        <v>0.17181453914387029</v>
      </c>
      <c r="E2815">
        <v>0.1700078434500881</v>
      </c>
      <c r="F2815">
        <v>9.1649726100431372E-2</v>
      </c>
      <c r="G2815">
        <v>0.56652789130561032</v>
      </c>
      <c r="H2815">
        <v>0.81720000000000004</v>
      </c>
      <c r="I2815">
        <v>5.1152356755136158E-2</v>
      </c>
    </row>
    <row r="2816" spans="1:9" hidden="1">
      <c r="A2816">
        <v>2026</v>
      </c>
      <c r="B2816" t="s">
        <v>52</v>
      </c>
      <c r="C2816">
        <v>32</v>
      </c>
      <c r="D2816">
        <v>0.23006251867616831</v>
      </c>
      <c r="E2816">
        <v>0.1895225559811253</v>
      </c>
      <c r="F2816">
        <v>7.7007310615874583E-2</v>
      </c>
      <c r="G2816">
        <v>0.50340761472683182</v>
      </c>
      <c r="H2816">
        <v>0.83195348837209315</v>
      </c>
      <c r="I2816">
        <v>0</v>
      </c>
    </row>
    <row r="2817" spans="1:9" hidden="1">
      <c r="A2817">
        <v>2026</v>
      </c>
      <c r="B2817" t="s">
        <v>54</v>
      </c>
      <c r="C2817">
        <v>32</v>
      </c>
      <c r="D2817">
        <v>0.1679252869983375</v>
      </c>
      <c r="E2817">
        <v>0.17675543216909451</v>
      </c>
      <c r="F2817">
        <v>9.1155314665018944E-2</v>
      </c>
      <c r="G2817">
        <v>0.56416396616754905</v>
      </c>
      <c r="H2817">
        <v>0.83195348837209315</v>
      </c>
      <c r="I2817">
        <v>0</v>
      </c>
    </row>
    <row r="2818" spans="1:9" hidden="1">
      <c r="A2818">
        <v>2026</v>
      </c>
      <c r="B2818" t="s">
        <v>55</v>
      </c>
      <c r="C2818">
        <v>32</v>
      </c>
      <c r="D2818">
        <v>0.216340697850958</v>
      </c>
      <c r="E2818">
        <v>0.15551885391977829</v>
      </c>
      <c r="F2818">
        <v>8.6454144843053818E-2</v>
      </c>
      <c r="G2818">
        <v>0.54168630338620993</v>
      </c>
      <c r="H2818">
        <v>0.83195348837209315</v>
      </c>
      <c r="I2818">
        <v>0.22458186648809719</v>
      </c>
    </row>
    <row r="2819" spans="1:9" hidden="1">
      <c r="A2819">
        <v>2026</v>
      </c>
      <c r="B2819" t="s">
        <v>52</v>
      </c>
      <c r="C2819">
        <v>34</v>
      </c>
      <c r="D2819">
        <v>0.1159063509276473</v>
      </c>
      <c r="E2819">
        <v>0.2249585913485713</v>
      </c>
      <c r="F2819">
        <v>9.0389097971440235E-2</v>
      </c>
      <c r="G2819">
        <v>0.56874595975234121</v>
      </c>
      <c r="H2819">
        <v>0.83195348837209315</v>
      </c>
      <c r="I2819">
        <v>0</v>
      </c>
    </row>
    <row r="2820" spans="1:9" hidden="1">
      <c r="A2820">
        <v>2026</v>
      </c>
      <c r="B2820" t="s">
        <v>54</v>
      </c>
      <c r="C2820">
        <v>34</v>
      </c>
      <c r="D2820">
        <v>8.2000607074938545E-2</v>
      </c>
      <c r="E2820">
        <v>0.19913813808098729</v>
      </c>
      <c r="F2820">
        <v>0.1021462801347672</v>
      </c>
      <c r="G2820">
        <v>0.61671497470930692</v>
      </c>
      <c r="H2820">
        <v>0.83195348837209315</v>
      </c>
      <c r="I2820">
        <v>0</v>
      </c>
    </row>
    <row r="2821" spans="1:9" hidden="1">
      <c r="A2821">
        <v>2026</v>
      </c>
      <c r="B2821" t="s">
        <v>55</v>
      </c>
      <c r="C2821">
        <v>34</v>
      </c>
      <c r="D2821">
        <v>0.10809858999895711</v>
      </c>
      <c r="E2821">
        <v>0.1821425225411489</v>
      </c>
      <c r="F2821">
        <v>0.10057182785863281</v>
      </c>
      <c r="G2821">
        <v>0.60918705960126118</v>
      </c>
      <c r="H2821">
        <v>0.83195348837209315</v>
      </c>
      <c r="I2821">
        <v>5.5443778710721509E-2</v>
      </c>
    </row>
    <row r="2822" spans="1:9" hidden="1">
      <c r="A2822">
        <v>2026</v>
      </c>
      <c r="B2822" t="s">
        <v>52</v>
      </c>
      <c r="C2822">
        <v>35</v>
      </c>
      <c r="D2822">
        <v>0.1861866931859599</v>
      </c>
      <c r="E2822">
        <v>0.18074819186822819</v>
      </c>
      <c r="F2822">
        <v>8.5957418043137376E-2</v>
      </c>
      <c r="G2822">
        <v>0.54710769690267447</v>
      </c>
      <c r="H2822">
        <v>0.85880000000000001</v>
      </c>
      <c r="I2822">
        <v>0</v>
      </c>
    </row>
    <row r="2823" spans="1:9" hidden="1">
      <c r="A2823">
        <v>2026</v>
      </c>
      <c r="B2823" t="s">
        <v>54</v>
      </c>
      <c r="C2823">
        <v>35</v>
      </c>
      <c r="D2823">
        <v>0.1329238386168318</v>
      </c>
      <c r="E2823">
        <v>0.16418090939098551</v>
      </c>
      <c r="F2823">
        <v>9.9384612925573101E-2</v>
      </c>
      <c r="G2823">
        <v>0.60351063906660962</v>
      </c>
      <c r="H2823">
        <v>0.85880000000000001</v>
      </c>
      <c r="I2823">
        <v>0</v>
      </c>
    </row>
    <row r="2824" spans="1:9" hidden="1">
      <c r="A2824">
        <v>2026</v>
      </c>
      <c r="B2824" t="s">
        <v>55</v>
      </c>
      <c r="C2824">
        <v>35</v>
      </c>
      <c r="D2824">
        <v>0.17302505799677409</v>
      </c>
      <c r="E2824">
        <v>0.1465725366005115</v>
      </c>
      <c r="F2824">
        <v>9.5493986233106384E-2</v>
      </c>
      <c r="G2824">
        <v>0.5849084191696079</v>
      </c>
      <c r="H2824">
        <v>0.85880000000000001</v>
      </c>
      <c r="I2824">
        <v>5.8163861224535367E-2</v>
      </c>
    </row>
    <row r="2825" spans="1:9" hidden="1">
      <c r="A2825">
        <v>2026</v>
      </c>
      <c r="B2825" t="s">
        <v>52</v>
      </c>
      <c r="C2825">
        <v>36</v>
      </c>
      <c r="D2825">
        <v>0.1029277166594099</v>
      </c>
      <c r="E2825">
        <v>0.25513824407997771</v>
      </c>
      <c r="F2825">
        <v>8.7465063618207578E-2</v>
      </c>
      <c r="G2825">
        <v>0.55446897564240494</v>
      </c>
      <c r="H2825">
        <v>0.86599999999999999</v>
      </c>
      <c r="I2825">
        <v>0</v>
      </c>
    </row>
    <row r="2826" spans="1:9" hidden="1">
      <c r="A2826">
        <v>2026</v>
      </c>
      <c r="B2826" t="s">
        <v>54</v>
      </c>
      <c r="C2826">
        <v>36</v>
      </c>
      <c r="D2826">
        <v>7.3304306464779229E-2</v>
      </c>
      <c r="E2826">
        <v>0.22613652762644601</v>
      </c>
      <c r="F2826">
        <v>9.898053606336471E-2</v>
      </c>
      <c r="G2826">
        <v>0.60157862984541</v>
      </c>
      <c r="H2826">
        <v>0.86599999999999999</v>
      </c>
      <c r="I2826">
        <v>0</v>
      </c>
    </row>
    <row r="2827" spans="1:9" hidden="1">
      <c r="A2827">
        <v>2026</v>
      </c>
      <c r="B2827" t="s">
        <v>55</v>
      </c>
      <c r="C2827">
        <v>36</v>
      </c>
      <c r="D2827">
        <v>9.6821252791897752E-2</v>
      </c>
      <c r="E2827">
        <v>0.2080271748426345</v>
      </c>
      <c r="F2827">
        <v>9.8045175227735662E-2</v>
      </c>
      <c r="G2827">
        <v>0.59710639713773206</v>
      </c>
      <c r="H2827">
        <v>0.86599999999999999</v>
      </c>
      <c r="I2827">
        <v>0.16005565475720571</v>
      </c>
    </row>
    <row r="2828" spans="1:9" hidden="1">
      <c r="A2828">
        <v>2026</v>
      </c>
      <c r="B2828" t="s">
        <v>52</v>
      </c>
      <c r="C2828">
        <v>37</v>
      </c>
      <c r="D2828">
        <v>0.14862990150078351</v>
      </c>
      <c r="E2828">
        <v>0.22216606270003039</v>
      </c>
      <c r="F2828">
        <v>8.5301065741123519E-2</v>
      </c>
      <c r="G2828">
        <v>0.54390297005806265</v>
      </c>
      <c r="H2828">
        <v>0.79159999999999997</v>
      </c>
      <c r="I2828">
        <v>0</v>
      </c>
    </row>
    <row r="2829" spans="1:9" hidden="1">
      <c r="A2829">
        <v>2026</v>
      </c>
      <c r="B2829" t="s">
        <v>54</v>
      </c>
      <c r="C2829">
        <v>37</v>
      </c>
      <c r="D2829">
        <v>0.1059114297785857</v>
      </c>
      <c r="E2829">
        <v>0.19998437348809639</v>
      </c>
      <c r="F2829">
        <v>9.7864008847781361E-2</v>
      </c>
      <c r="G2829">
        <v>0.59624018788553645</v>
      </c>
      <c r="H2829">
        <v>0.79159999999999997</v>
      </c>
      <c r="I2829">
        <v>0</v>
      </c>
    </row>
    <row r="2830" spans="1:9" hidden="1">
      <c r="A2830">
        <v>2026</v>
      </c>
      <c r="B2830" t="s">
        <v>55</v>
      </c>
      <c r="C2830">
        <v>37</v>
      </c>
      <c r="D2830">
        <v>0.13922104418230871</v>
      </c>
      <c r="E2830">
        <v>0.1809816754587413</v>
      </c>
      <c r="F2830">
        <v>9.5389316704588292E-2</v>
      </c>
      <c r="G2830">
        <v>0.58440796365436176</v>
      </c>
      <c r="H2830">
        <v>0.79159999999999997</v>
      </c>
      <c r="I2830">
        <v>6.1694386053169487E-2</v>
      </c>
    </row>
    <row r="2831" spans="1:9" hidden="1">
      <c r="A2831">
        <v>2026</v>
      </c>
      <c r="B2831" t="s">
        <v>52</v>
      </c>
      <c r="C2831">
        <v>38</v>
      </c>
      <c r="D2831">
        <v>0.16068264712484381</v>
      </c>
      <c r="E2831">
        <v>0.14120463591438731</v>
      </c>
      <c r="F2831">
        <v>9.7014985552549782E-2</v>
      </c>
      <c r="G2831">
        <v>0.60109773140821909</v>
      </c>
      <c r="H2831">
        <v>0.90359999999999996</v>
      </c>
      <c r="I2831">
        <v>0</v>
      </c>
    </row>
    <row r="2832" spans="1:9" hidden="1">
      <c r="A2832">
        <v>2026</v>
      </c>
      <c r="B2832" t="s">
        <v>54</v>
      </c>
      <c r="C2832">
        <v>38</v>
      </c>
      <c r="D2832">
        <v>0.1123694474819542</v>
      </c>
      <c r="E2832">
        <v>0.1253392915994925</v>
      </c>
      <c r="F2832">
        <v>0.1096584436226236</v>
      </c>
      <c r="G2832">
        <v>0.6526328172959297</v>
      </c>
      <c r="H2832">
        <v>0.90359999999999996</v>
      </c>
      <c r="I2832">
        <v>0</v>
      </c>
    </row>
    <row r="2833" spans="1:9" hidden="1">
      <c r="A2833">
        <v>2026</v>
      </c>
      <c r="B2833" t="s">
        <v>55</v>
      </c>
      <c r="C2833">
        <v>38</v>
      </c>
      <c r="D2833">
        <v>0.14659183774078721</v>
      </c>
      <c r="E2833">
        <v>0.1127775115829376</v>
      </c>
      <c r="F2833">
        <v>0.105911770294794</v>
      </c>
      <c r="G2833">
        <v>0.63471888038148117</v>
      </c>
      <c r="H2833">
        <v>0.90359999999999996</v>
      </c>
      <c r="I2833">
        <v>4.8328464604394272E-2</v>
      </c>
    </row>
    <row r="2834" spans="1:9" hidden="1">
      <c r="A2834">
        <v>2026</v>
      </c>
      <c r="B2834" t="s">
        <v>52</v>
      </c>
      <c r="C2834">
        <v>39</v>
      </c>
      <c r="D2834">
        <v>0.1726992119102207</v>
      </c>
      <c r="E2834">
        <v>0.2629424054710876</v>
      </c>
      <c r="F2834">
        <v>7.427782790415631E-2</v>
      </c>
      <c r="G2834">
        <v>0.49008055471453549</v>
      </c>
      <c r="H2834">
        <v>0.85639999999999994</v>
      </c>
      <c r="I2834">
        <v>0</v>
      </c>
    </row>
    <row r="2835" spans="1:9" hidden="1">
      <c r="A2835">
        <v>2026</v>
      </c>
      <c r="B2835" t="s">
        <v>54</v>
      </c>
      <c r="C2835">
        <v>39</v>
      </c>
      <c r="D2835">
        <v>0.1256055980839188</v>
      </c>
      <c r="E2835">
        <v>0.24264194226087571</v>
      </c>
      <c r="F2835">
        <v>8.7078920725082165E-2</v>
      </c>
      <c r="G2835">
        <v>0.54467353893012327</v>
      </c>
      <c r="H2835">
        <v>0.85639999999999994</v>
      </c>
      <c r="I2835">
        <v>0</v>
      </c>
    </row>
    <row r="2836" spans="1:9" hidden="1">
      <c r="A2836">
        <v>2026</v>
      </c>
      <c r="B2836" t="s">
        <v>55</v>
      </c>
      <c r="C2836">
        <v>39</v>
      </c>
      <c r="D2836">
        <v>0.1649181488288351</v>
      </c>
      <c r="E2836">
        <v>0.21825617344358719</v>
      </c>
      <c r="F2836">
        <v>8.449700936187346E-2</v>
      </c>
      <c r="G2836">
        <v>0.53232866836570414</v>
      </c>
      <c r="H2836">
        <v>0.85639999999999994</v>
      </c>
      <c r="I2836">
        <v>6.5355482661265604E-2</v>
      </c>
    </row>
    <row r="2837" spans="1:9" hidden="1">
      <c r="A2837">
        <v>2026</v>
      </c>
      <c r="B2837" t="s">
        <v>52</v>
      </c>
      <c r="C2837">
        <v>40</v>
      </c>
      <c r="D2837">
        <v>5.0000000000000037E-2</v>
      </c>
      <c r="E2837">
        <v>4.7500000000000028E-2</v>
      </c>
      <c r="F2837">
        <v>4.5124999999999992E-2</v>
      </c>
      <c r="G2837">
        <v>0.85737500000000022</v>
      </c>
      <c r="H2837">
        <v>0.95000000000000029</v>
      </c>
      <c r="I2837">
        <v>0</v>
      </c>
    </row>
    <row r="2838" spans="1:9" hidden="1">
      <c r="A2838">
        <v>2026</v>
      </c>
      <c r="B2838" t="s">
        <v>54</v>
      </c>
      <c r="C2838">
        <v>40</v>
      </c>
      <c r="D2838">
        <v>5.0000000000000017E-2</v>
      </c>
      <c r="E2838">
        <v>4.7500000000000007E-2</v>
      </c>
      <c r="F2838">
        <v>4.5125000000000012E-2</v>
      </c>
      <c r="G2838">
        <v>0.85737500000000011</v>
      </c>
      <c r="H2838">
        <v>0.95000000000000029</v>
      </c>
      <c r="I2838">
        <v>0</v>
      </c>
    </row>
    <row r="2839" spans="1:9" hidden="1">
      <c r="A2839">
        <v>2026</v>
      </c>
      <c r="B2839" t="s">
        <v>55</v>
      </c>
      <c r="C2839">
        <v>40</v>
      </c>
      <c r="D2839">
        <v>5.0000000000000037E-2</v>
      </c>
      <c r="E2839">
        <v>4.7500000000000007E-2</v>
      </c>
      <c r="F2839">
        <v>4.5124999999999978E-2</v>
      </c>
      <c r="G2839">
        <v>0.857375</v>
      </c>
      <c r="H2839">
        <v>0.95000000000000029</v>
      </c>
      <c r="I2839">
        <v>0.15</v>
      </c>
    </row>
    <row r="2840" spans="1:9" hidden="1">
      <c r="A2840">
        <v>2026</v>
      </c>
      <c r="B2840" t="s">
        <v>52</v>
      </c>
      <c r="C2840">
        <v>41</v>
      </c>
      <c r="D2840">
        <v>0.16084108700048591</v>
      </c>
      <c r="E2840">
        <v>0.1036040869910895</v>
      </c>
      <c r="F2840">
        <v>0.1033798419909783</v>
      </c>
      <c r="G2840">
        <v>0.63217498401744621</v>
      </c>
      <c r="H2840">
        <v>0.82039999999999991</v>
      </c>
      <c r="I2840">
        <v>0</v>
      </c>
    </row>
    <row r="2841" spans="1:9" hidden="1">
      <c r="A2841">
        <v>2026</v>
      </c>
      <c r="B2841" t="s">
        <v>54</v>
      </c>
      <c r="C2841">
        <v>41</v>
      </c>
      <c r="D2841">
        <v>0.1113218846914876</v>
      </c>
      <c r="E2841">
        <v>9.1335135210898644E-2</v>
      </c>
      <c r="F2841">
        <v>0.1157214002925345</v>
      </c>
      <c r="G2841">
        <v>0.6816215798050792</v>
      </c>
      <c r="H2841">
        <v>0.82039999999999991</v>
      </c>
      <c r="I2841">
        <v>0</v>
      </c>
    </row>
    <row r="2842" spans="1:9" hidden="1">
      <c r="A2842">
        <v>2026</v>
      </c>
      <c r="B2842" t="s">
        <v>55</v>
      </c>
      <c r="C2842">
        <v>41</v>
      </c>
      <c r="D2842">
        <v>0.14485150688001849</v>
      </c>
      <c r="E2842">
        <v>8.2275941395083735E-2</v>
      </c>
      <c r="F2842">
        <v>0.11148870784854829</v>
      </c>
      <c r="G2842">
        <v>0.66138384387634941</v>
      </c>
      <c r="H2842">
        <v>0.82039999999999991</v>
      </c>
      <c r="I2842">
        <v>6.8846912642331948E-2</v>
      </c>
    </row>
    <row r="2843" spans="1:9" hidden="1">
      <c r="A2843">
        <v>2026</v>
      </c>
      <c r="B2843" t="s">
        <v>52</v>
      </c>
      <c r="C2843">
        <v>42</v>
      </c>
      <c r="D2843">
        <v>0.12181199165120921</v>
      </c>
      <c r="E2843">
        <v>0.2231253790248309</v>
      </c>
      <c r="F2843">
        <v>8.9696818001643336E-2</v>
      </c>
      <c r="G2843">
        <v>0.56536581132231656</v>
      </c>
      <c r="H2843">
        <v>0.83195348837209315</v>
      </c>
      <c r="I2843">
        <v>0</v>
      </c>
    </row>
    <row r="2844" spans="1:9" hidden="1">
      <c r="A2844">
        <v>2026</v>
      </c>
      <c r="B2844" t="s">
        <v>54</v>
      </c>
      <c r="C2844">
        <v>42</v>
      </c>
      <c r="D2844">
        <v>8.6223195341106368E-2</v>
      </c>
      <c r="E2844">
        <v>0.19803818692105399</v>
      </c>
      <c r="F2844">
        <v>0.1016061521777263</v>
      </c>
      <c r="G2844">
        <v>0.61413246556011325</v>
      </c>
      <c r="H2844">
        <v>0.83195348837209315</v>
      </c>
      <c r="I2844">
        <v>0</v>
      </c>
    </row>
    <row r="2845" spans="1:9" hidden="1">
      <c r="A2845">
        <v>2026</v>
      </c>
      <c r="B2845" t="s">
        <v>55</v>
      </c>
      <c r="C2845">
        <v>42</v>
      </c>
      <c r="D2845">
        <v>0.11363385391323851</v>
      </c>
      <c r="E2845">
        <v>0.18078104653971</v>
      </c>
      <c r="F2845">
        <v>9.9849880523162932E-2</v>
      </c>
      <c r="G2845">
        <v>0.60573521902388849</v>
      </c>
      <c r="H2845">
        <v>0.83195348837209315</v>
      </c>
      <c r="I2845">
        <v>7.2387217842565035E-2</v>
      </c>
    </row>
    <row r="2846" spans="1:9" hidden="1">
      <c r="A2846">
        <v>2026</v>
      </c>
      <c r="B2846" t="s">
        <v>52</v>
      </c>
      <c r="C2846">
        <v>44</v>
      </c>
      <c r="D2846">
        <v>0.14876276184498821</v>
      </c>
      <c r="E2846">
        <v>0.15632765622324271</v>
      </c>
      <c r="F2846">
        <v>9.6470478441945062E-2</v>
      </c>
      <c r="G2846">
        <v>0.59843910348982399</v>
      </c>
      <c r="H2846">
        <v>0.92359999999999998</v>
      </c>
      <c r="I2846">
        <v>0</v>
      </c>
    </row>
    <row r="2847" spans="1:9" hidden="1">
      <c r="A2847">
        <v>2026</v>
      </c>
      <c r="B2847" t="s">
        <v>54</v>
      </c>
      <c r="C2847">
        <v>44</v>
      </c>
      <c r="D2847">
        <v>0.10408290691405971</v>
      </c>
      <c r="E2847">
        <v>0.1383823277561064</v>
      </c>
      <c r="F2847">
        <v>0.10883570432964609</v>
      </c>
      <c r="G2847">
        <v>0.64869906100018782</v>
      </c>
      <c r="H2847">
        <v>0.92359999999999998</v>
      </c>
      <c r="I2847">
        <v>0</v>
      </c>
    </row>
    <row r="2848" spans="1:9" hidden="1">
      <c r="A2848">
        <v>2026</v>
      </c>
      <c r="B2848" t="s">
        <v>55</v>
      </c>
      <c r="C2848">
        <v>44</v>
      </c>
      <c r="D2848">
        <v>0.1361671068473975</v>
      </c>
      <c r="E2848">
        <v>0.12498465241287859</v>
      </c>
      <c r="F2848">
        <v>0.1056034637561582</v>
      </c>
      <c r="G2848">
        <v>0.63324477698356574</v>
      </c>
      <c r="H2848">
        <v>0.92359999999999998</v>
      </c>
      <c r="I2848">
        <v>5.0396262795113958E-2</v>
      </c>
    </row>
    <row r="2849" spans="1:9" hidden="1">
      <c r="A2849">
        <v>2026</v>
      </c>
      <c r="B2849" t="s">
        <v>52</v>
      </c>
      <c r="C2849">
        <v>45</v>
      </c>
      <c r="D2849">
        <v>4.9999999999999989E-2</v>
      </c>
      <c r="E2849">
        <v>4.7500000000000007E-2</v>
      </c>
      <c r="F2849">
        <v>4.5124999999999998E-2</v>
      </c>
      <c r="G2849">
        <v>0.857375</v>
      </c>
      <c r="H2849">
        <v>0.94999999999999962</v>
      </c>
      <c r="I2849">
        <v>0</v>
      </c>
    </row>
    <row r="2850" spans="1:9" hidden="1">
      <c r="A2850">
        <v>2026</v>
      </c>
      <c r="B2850" t="s">
        <v>54</v>
      </c>
      <c r="C2850">
        <v>45</v>
      </c>
      <c r="D2850">
        <v>5.0000000000000037E-2</v>
      </c>
      <c r="E2850">
        <v>4.7499999999999938E-2</v>
      </c>
      <c r="F2850">
        <v>4.5125000000000033E-2</v>
      </c>
      <c r="G2850">
        <v>0.857375</v>
      </c>
      <c r="H2850">
        <v>0.94999999999999962</v>
      </c>
      <c r="I2850">
        <v>0</v>
      </c>
    </row>
    <row r="2851" spans="1:9" hidden="1">
      <c r="A2851">
        <v>2026</v>
      </c>
      <c r="B2851" t="s">
        <v>55</v>
      </c>
      <c r="C2851">
        <v>45</v>
      </c>
      <c r="D2851">
        <v>5.0000000000000037E-2</v>
      </c>
      <c r="E2851">
        <v>4.7499999999999987E-2</v>
      </c>
      <c r="F2851">
        <v>4.5125000000000033E-2</v>
      </c>
      <c r="G2851">
        <v>0.85737500000000033</v>
      </c>
      <c r="H2851">
        <v>0.94999999999999962</v>
      </c>
      <c r="I2851">
        <v>0.15</v>
      </c>
    </row>
    <row r="2852" spans="1:9" hidden="1">
      <c r="A2852">
        <v>2026</v>
      </c>
      <c r="B2852" t="s">
        <v>52</v>
      </c>
      <c r="C2852">
        <v>46</v>
      </c>
      <c r="D2852">
        <v>0.15176733019801009</v>
      </c>
      <c r="E2852">
        <v>0.28008373007123522</v>
      </c>
      <c r="F2852">
        <v>7.4922192029297799E-2</v>
      </c>
      <c r="G2852">
        <v>0.49322674770145702</v>
      </c>
      <c r="H2852">
        <v>0.88759999999999994</v>
      </c>
      <c r="I2852">
        <v>0</v>
      </c>
    </row>
    <row r="2853" spans="1:9" hidden="1">
      <c r="A2853">
        <v>2026</v>
      </c>
      <c r="B2853" t="s">
        <v>54</v>
      </c>
      <c r="C2853">
        <v>46</v>
      </c>
      <c r="D2853">
        <v>0.11006315882793601</v>
      </c>
      <c r="E2853">
        <v>0.25675634213753762</v>
      </c>
      <c r="F2853">
        <v>8.7325931173714358E-2</v>
      </c>
      <c r="G2853">
        <v>0.54585456786081199</v>
      </c>
      <c r="H2853">
        <v>0.88759999999999994</v>
      </c>
      <c r="I2853">
        <v>0</v>
      </c>
    </row>
    <row r="2854" spans="1:9" hidden="1">
      <c r="A2854">
        <v>2026</v>
      </c>
      <c r="B2854" t="s">
        <v>55</v>
      </c>
      <c r="C2854">
        <v>46</v>
      </c>
      <c r="D2854">
        <v>0.14524143885162771</v>
      </c>
      <c r="E2854">
        <v>0.2327947423597107</v>
      </c>
      <c r="F2854">
        <v>8.5385762534238602E-2</v>
      </c>
      <c r="G2854">
        <v>0.5365780562544229</v>
      </c>
      <c r="H2854">
        <v>0.88759999999999994</v>
      </c>
      <c r="I2854">
        <v>3.8483446813571902E-2</v>
      </c>
    </row>
    <row r="2855" spans="1:9" hidden="1">
      <c r="A2855">
        <v>2026</v>
      </c>
      <c r="B2855" t="s">
        <v>52</v>
      </c>
      <c r="C2855">
        <v>47</v>
      </c>
      <c r="D2855">
        <v>0.17782870318458691</v>
      </c>
      <c r="E2855">
        <v>0.17993587711926909</v>
      </c>
      <c r="F2855">
        <v>8.7516295860575868E-2</v>
      </c>
      <c r="G2855">
        <v>0.55471912383556821</v>
      </c>
      <c r="H2855">
        <v>0.6764</v>
      </c>
      <c r="I2855">
        <v>0</v>
      </c>
    </row>
    <row r="2856" spans="1:9" hidden="1">
      <c r="A2856">
        <v>2026</v>
      </c>
      <c r="B2856" t="s">
        <v>54</v>
      </c>
      <c r="C2856">
        <v>47</v>
      </c>
      <c r="D2856">
        <v>0.12650706153032709</v>
      </c>
      <c r="E2856">
        <v>0.16267741733369759</v>
      </c>
      <c r="F2856">
        <v>0.10075459561850569</v>
      </c>
      <c r="G2856">
        <v>0.6100609255174696</v>
      </c>
      <c r="H2856">
        <v>0.6764</v>
      </c>
      <c r="I2856">
        <v>0</v>
      </c>
    </row>
    <row r="2857" spans="1:9" hidden="1">
      <c r="A2857">
        <v>2026</v>
      </c>
      <c r="B2857" t="s">
        <v>55</v>
      </c>
      <c r="C2857">
        <v>47</v>
      </c>
      <c r="D2857">
        <v>0.1649533113198966</v>
      </c>
      <c r="E2857">
        <v>0.14562529650923839</v>
      </c>
      <c r="F2857">
        <v>9.705401601944745E-2</v>
      </c>
      <c r="G2857">
        <v>0.59236737615141744</v>
      </c>
      <c r="H2857">
        <v>0.6764</v>
      </c>
      <c r="I2857">
        <v>5.4569569131418118E-2</v>
      </c>
    </row>
    <row r="2858" spans="1:9" hidden="1">
      <c r="A2858">
        <v>2026</v>
      </c>
      <c r="B2858" t="s">
        <v>52</v>
      </c>
      <c r="C2858">
        <v>48</v>
      </c>
      <c r="D2858">
        <v>0.1898935671130457</v>
      </c>
      <c r="E2858">
        <v>0.20447374310206479</v>
      </c>
      <c r="F2858">
        <v>8.1294127102849459E-2</v>
      </c>
      <c r="G2858">
        <v>0.52433856268204004</v>
      </c>
      <c r="H2858">
        <v>0.77</v>
      </c>
      <c r="I2858">
        <v>0</v>
      </c>
    </row>
    <row r="2859" spans="1:9" hidden="1">
      <c r="A2859">
        <v>2026</v>
      </c>
      <c r="B2859" t="s">
        <v>54</v>
      </c>
      <c r="C2859">
        <v>48</v>
      </c>
      <c r="D2859">
        <v>0.13672166312398051</v>
      </c>
      <c r="E2859">
        <v>0.18731118349386189</v>
      </c>
      <c r="F2859">
        <v>9.4726812997368626E-2</v>
      </c>
      <c r="G2859">
        <v>0.58124034038478889</v>
      </c>
      <c r="H2859">
        <v>0.77</v>
      </c>
      <c r="I2859">
        <v>0</v>
      </c>
    </row>
    <row r="2860" spans="1:9" hidden="1">
      <c r="A2860">
        <v>2026</v>
      </c>
      <c r="B2860" t="s">
        <v>55</v>
      </c>
      <c r="C2860">
        <v>48</v>
      </c>
      <c r="D2860">
        <v>0.1781111533780606</v>
      </c>
      <c r="E2860">
        <v>0.1671159702332923</v>
      </c>
      <c r="F2860">
        <v>9.1060802140517219E-2</v>
      </c>
      <c r="G2860">
        <v>0.56371207424812997</v>
      </c>
      <c r="H2860">
        <v>0.77</v>
      </c>
      <c r="I2860">
        <v>9.9826919501911374E-2</v>
      </c>
    </row>
    <row r="2861" spans="1:9" hidden="1">
      <c r="A2861">
        <v>2026</v>
      </c>
      <c r="B2861" t="s">
        <v>52</v>
      </c>
      <c r="C2861">
        <v>49</v>
      </c>
      <c r="D2861">
        <v>0.20440736039999399</v>
      </c>
      <c r="E2861">
        <v>0.2366314955933557</v>
      </c>
      <c r="F2861">
        <v>7.3360340887443032E-2</v>
      </c>
      <c r="G2861">
        <v>0.48560080311920728</v>
      </c>
      <c r="H2861">
        <v>0.91959999999999997</v>
      </c>
      <c r="I2861">
        <v>0</v>
      </c>
    </row>
    <row r="2862" spans="1:9" hidden="1">
      <c r="A2862">
        <v>2026</v>
      </c>
      <c r="B2862" t="s">
        <v>54</v>
      </c>
      <c r="C2862">
        <v>49</v>
      </c>
      <c r="D2862">
        <v>0.1495342598572281</v>
      </c>
      <c r="E2862">
        <v>0.22055382273622151</v>
      </c>
      <c r="F2862">
        <v>8.6760558939580859E-2</v>
      </c>
      <c r="G2862">
        <v>0.54315135846696949</v>
      </c>
      <c r="H2862">
        <v>0.91959999999999997</v>
      </c>
      <c r="I2862">
        <v>0</v>
      </c>
    </row>
    <row r="2863" spans="1:9" hidden="1">
      <c r="A2863">
        <v>2026</v>
      </c>
      <c r="B2863" t="s">
        <v>55</v>
      </c>
      <c r="C2863">
        <v>49</v>
      </c>
      <c r="D2863">
        <v>0.19455966249239759</v>
      </c>
      <c r="E2863">
        <v>0.19602826061308681</v>
      </c>
      <c r="F2863">
        <v>8.3214665965555212E-2</v>
      </c>
      <c r="G2863">
        <v>0.52619741092896044</v>
      </c>
      <c r="H2863">
        <v>0.91959999999999997</v>
      </c>
      <c r="I2863">
        <v>7.5634080311700116E-2</v>
      </c>
    </row>
    <row r="2864" spans="1:9" hidden="1">
      <c r="A2864">
        <v>2026</v>
      </c>
      <c r="B2864" t="s">
        <v>52</v>
      </c>
      <c r="C2864">
        <v>50</v>
      </c>
      <c r="D2864">
        <v>0.15610716649360509</v>
      </c>
      <c r="E2864">
        <v>0.21247956765417339</v>
      </c>
      <c r="F2864">
        <v>8.567661702508389E-2</v>
      </c>
      <c r="G2864">
        <v>0.54573664882713757</v>
      </c>
      <c r="H2864">
        <v>0.83195348837209315</v>
      </c>
      <c r="I2864">
        <v>0</v>
      </c>
    </row>
    <row r="2865" spans="1:9" hidden="1">
      <c r="A2865">
        <v>2026</v>
      </c>
      <c r="B2865" t="s">
        <v>54</v>
      </c>
      <c r="C2865">
        <v>50</v>
      </c>
      <c r="D2865">
        <v>0.1112078432091896</v>
      </c>
      <c r="E2865">
        <v>0.1915298819027281</v>
      </c>
      <c r="F2865">
        <v>9.8410267104465321E-2</v>
      </c>
      <c r="G2865">
        <v>0.59885200778361691</v>
      </c>
      <c r="H2865">
        <v>0.83195348837209315</v>
      </c>
      <c r="I2865">
        <v>0</v>
      </c>
    </row>
    <row r="2866" spans="1:9" hidden="1">
      <c r="A2866">
        <v>2026</v>
      </c>
      <c r="B2866" t="s">
        <v>55</v>
      </c>
      <c r="C2866">
        <v>50</v>
      </c>
      <c r="D2866">
        <v>0.14591602320975311</v>
      </c>
      <c r="E2866">
        <v>0.17284079302113911</v>
      </c>
      <c r="F2866">
        <v>9.5639417125622711E-2</v>
      </c>
      <c r="G2866">
        <v>0.58560376664348512</v>
      </c>
      <c r="H2866">
        <v>0.83195348837209315</v>
      </c>
      <c r="I2866">
        <v>5.3578906975586219E-2</v>
      </c>
    </row>
    <row r="2867" spans="1:9" hidden="1">
      <c r="A2867">
        <v>2026</v>
      </c>
      <c r="B2867" t="s">
        <v>52</v>
      </c>
      <c r="C2867">
        <v>51</v>
      </c>
      <c r="D2867">
        <v>0.1434207812559333</v>
      </c>
      <c r="E2867">
        <v>0.29235558893079161</v>
      </c>
      <c r="F2867">
        <v>7.4254921014481348E-2</v>
      </c>
      <c r="G2867">
        <v>0.48996870879879378</v>
      </c>
      <c r="H2867">
        <v>0.79800000000000004</v>
      </c>
      <c r="I2867">
        <v>0</v>
      </c>
    </row>
    <row r="2868" spans="1:9" hidden="1">
      <c r="A2868">
        <v>2026</v>
      </c>
      <c r="B2868" t="s">
        <v>54</v>
      </c>
      <c r="C2868">
        <v>51</v>
      </c>
      <c r="D2868">
        <v>0.1040850484092261</v>
      </c>
      <c r="E2868">
        <v>0.2677317333449058</v>
      </c>
      <c r="F2868">
        <v>8.6461542847018152E-2</v>
      </c>
      <c r="G2868">
        <v>0.54172167539884997</v>
      </c>
      <c r="H2868">
        <v>0.79800000000000004</v>
      </c>
      <c r="I2868">
        <v>0</v>
      </c>
    </row>
    <row r="2869" spans="1:9" hidden="1">
      <c r="A2869">
        <v>2026</v>
      </c>
      <c r="B2869" t="s">
        <v>55</v>
      </c>
      <c r="C2869">
        <v>51</v>
      </c>
      <c r="D2869">
        <v>0.13764695224567519</v>
      </c>
      <c r="E2869">
        <v>0.24359650560024759</v>
      </c>
      <c r="F2869">
        <v>8.4830994331156595E-2</v>
      </c>
      <c r="G2869">
        <v>0.53392554782292057</v>
      </c>
      <c r="H2869">
        <v>0.79800000000000004</v>
      </c>
      <c r="I2869">
        <v>4.4847628028154188E-2</v>
      </c>
    </row>
    <row r="2870" spans="1:9" hidden="1">
      <c r="A2870">
        <v>2026</v>
      </c>
      <c r="B2870" t="s">
        <v>52</v>
      </c>
      <c r="C2870">
        <v>53</v>
      </c>
      <c r="D2870">
        <v>0.15704812960485351</v>
      </c>
      <c r="E2870">
        <v>0.132634368462963</v>
      </c>
      <c r="F2870">
        <v>9.9089700524029406E-2</v>
      </c>
      <c r="G2870">
        <v>0.61122780140815414</v>
      </c>
      <c r="H2870">
        <v>0.92359999999999998</v>
      </c>
      <c r="I2870">
        <v>0</v>
      </c>
    </row>
    <row r="2871" spans="1:9" hidden="1">
      <c r="A2871">
        <v>2026</v>
      </c>
      <c r="B2871" t="s">
        <v>54</v>
      </c>
      <c r="C2871">
        <v>53</v>
      </c>
      <c r="D2871">
        <v>0.1094389904064924</v>
      </c>
      <c r="E2871">
        <v>0.1173013504748215</v>
      </c>
      <c r="F2871">
        <v>0.1115556664859593</v>
      </c>
      <c r="G2871">
        <v>0.66170399263272683</v>
      </c>
      <c r="H2871">
        <v>0.92359999999999998</v>
      </c>
      <c r="I2871">
        <v>0</v>
      </c>
    </row>
    <row r="2872" spans="1:9" hidden="1">
      <c r="A2872">
        <v>2026</v>
      </c>
      <c r="B2872" t="s">
        <v>55</v>
      </c>
      <c r="C2872">
        <v>53</v>
      </c>
      <c r="D2872">
        <v>0.1427674183353814</v>
      </c>
      <c r="E2872">
        <v>0.1056732935286946</v>
      </c>
      <c r="F2872">
        <v>0.1078021156738759</v>
      </c>
      <c r="G2872">
        <v>0.64375717246204811</v>
      </c>
      <c r="H2872">
        <v>0.92359999999999998</v>
      </c>
      <c r="I2872">
        <v>0.13161088514121411</v>
      </c>
    </row>
    <row r="2873" spans="1:9" hidden="1">
      <c r="A2873">
        <v>2026</v>
      </c>
      <c r="B2873" t="s">
        <v>52</v>
      </c>
      <c r="C2873">
        <v>54</v>
      </c>
      <c r="D2873">
        <v>0.20250412128808931</v>
      </c>
      <c r="E2873">
        <v>0.22758654261599001</v>
      </c>
      <c r="F2873">
        <v>7.5221445207711179E-2</v>
      </c>
      <c r="G2873">
        <v>0.49468789088820941</v>
      </c>
      <c r="H2873">
        <v>0.81079999999999997</v>
      </c>
      <c r="I2873">
        <v>0</v>
      </c>
    </row>
    <row r="2874" spans="1:9" hidden="1">
      <c r="A2874">
        <v>2026</v>
      </c>
      <c r="B2874" t="s">
        <v>54</v>
      </c>
      <c r="C2874">
        <v>54</v>
      </c>
      <c r="D2874">
        <v>0.1476126259687548</v>
      </c>
      <c r="E2874">
        <v>0.2113342340415553</v>
      </c>
      <c r="F2874">
        <v>8.8687675536240129E-2</v>
      </c>
      <c r="G2874">
        <v>0.55236546445344969</v>
      </c>
      <c r="H2874">
        <v>0.81079999999999997</v>
      </c>
      <c r="I2874">
        <v>0</v>
      </c>
    </row>
    <row r="2875" spans="1:9" hidden="1">
      <c r="A2875">
        <v>2026</v>
      </c>
      <c r="B2875" t="s">
        <v>55</v>
      </c>
      <c r="C2875">
        <v>54</v>
      </c>
      <c r="D2875">
        <v>0.19203090049920771</v>
      </c>
      <c r="E2875">
        <v>0.18789272910252211</v>
      </c>
      <c r="F2875">
        <v>8.5059287312034021E-2</v>
      </c>
      <c r="G2875">
        <v>0.53501708308623608</v>
      </c>
      <c r="H2875">
        <v>0.81079999999999997</v>
      </c>
      <c r="I2875">
        <v>4.5176586978213279E-2</v>
      </c>
    </row>
    <row r="2876" spans="1:9" hidden="1">
      <c r="A2876">
        <v>2026</v>
      </c>
      <c r="B2876" t="s">
        <v>52</v>
      </c>
      <c r="C2876">
        <v>55</v>
      </c>
      <c r="D2876">
        <v>0.16285734246245021</v>
      </c>
      <c r="E2876">
        <v>0.16302731957788319</v>
      </c>
      <c r="F2876">
        <v>9.2935624743943346E-2</v>
      </c>
      <c r="G2876">
        <v>0.58117971321572315</v>
      </c>
      <c r="H2876">
        <v>0.85799999999999998</v>
      </c>
      <c r="I2876">
        <v>0</v>
      </c>
    </row>
    <row r="2877" spans="1:9" hidden="1">
      <c r="A2877">
        <v>2026</v>
      </c>
      <c r="B2877" t="s">
        <v>54</v>
      </c>
      <c r="C2877">
        <v>55</v>
      </c>
      <c r="D2877">
        <v>0.1146713543375816</v>
      </c>
      <c r="E2877">
        <v>0.1456052630039526</v>
      </c>
      <c r="F2877">
        <v>0.105754838571934</v>
      </c>
      <c r="G2877">
        <v>0.6339685440865318</v>
      </c>
      <c r="H2877">
        <v>0.85799999999999998</v>
      </c>
      <c r="I2877">
        <v>0</v>
      </c>
    </row>
    <row r="2878" spans="1:9" hidden="1">
      <c r="A2878">
        <v>2026</v>
      </c>
      <c r="B2878" t="s">
        <v>55</v>
      </c>
      <c r="C2878">
        <v>55</v>
      </c>
      <c r="D2878">
        <v>0.14976599159884399</v>
      </c>
      <c r="E2878">
        <v>0.13093505365394081</v>
      </c>
      <c r="F2878">
        <v>0.1022219898462827</v>
      </c>
      <c r="G2878">
        <v>0.61707696490093245</v>
      </c>
      <c r="H2878">
        <v>0.85799999999999998</v>
      </c>
      <c r="I2878">
        <v>5.3048976617198138E-2</v>
      </c>
    </row>
    <row r="2879" spans="1:9" hidden="1">
      <c r="A2879">
        <v>2026</v>
      </c>
      <c r="B2879" t="s">
        <v>52</v>
      </c>
      <c r="C2879">
        <v>56</v>
      </c>
      <c r="D2879">
        <v>0.16046512310846309</v>
      </c>
      <c r="E2879">
        <v>0.14459313445013719</v>
      </c>
      <c r="F2879">
        <v>9.6475945469096921E-2</v>
      </c>
      <c r="G2879">
        <v>0.59846579697230284</v>
      </c>
      <c r="H2879">
        <v>0.91</v>
      </c>
      <c r="I2879">
        <v>0</v>
      </c>
    </row>
    <row r="2880" spans="1:9" hidden="1">
      <c r="A2880">
        <v>2026</v>
      </c>
      <c r="B2880" t="s">
        <v>54</v>
      </c>
      <c r="C2880">
        <v>56</v>
      </c>
      <c r="D2880">
        <v>0.1123152360963697</v>
      </c>
      <c r="E2880">
        <v>0.12842836736920971</v>
      </c>
      <c r="F2880">
        <v>0.1091334978655823</v>
      </c>
      <c r="G2880">
        <v>0.65012289866883843</v>
      </c>
      <c r="H2880">
        <v>0.91</v>
      </c>
      <c r="I2880">
        <v>0</v>
      </c>
    </row>
    <row r="2881" spans="1:9" hidden="1">
      <c r="A2881">
        <v>2026</v>
      </c>
      <c r="B2881" t="s">
        <v>55</v>
      </c>
      <c r="C2881">
        <v>56</v>
      </c>
      <c r="D2881">
        <v>0.14656049130961629</v>
      </c>
      <c r="E2881">
        <v>0.11556343794445691</v>
      </c>
      <c r="F2881">
        <v>0.1054353058259275</v>
      </c>
      <c r="G2881">
        <v>0.63244076491999923</v>
      </c>
      <c r="H2881">
        <v>0.91</v>
      </c>
      <c r="I2881">
        <v>4.2240062422113721E-2</v>
      </c>
    </row>
    <row r="2882" spans="1:9" hidden="1">
      <c r="A2882">
        <v>2027</v>
      </c>
      <c r="B2882" t="s">
        <v>52</v>
      </c>
      <c r="C2882">
        <v>4013</v>
      </c>
      <c r="D2882">
        <v>4.9999999999999989E-2</v>
      </c>
      <c r="E2882">
        <v>4.7499999999999987E-2</v>
      </c>
      <c r="F2882">
        <v>4.5125000000000019E-2</v>
      </c>
      <c r="G2882">
        <v>0.85737499999999989</v>
      </c>
      <c r="H2882">
        <v>0.95000000000000029</v>
      </c>
      <c r="I2882">
        <v>0</v>
      </c>
    </row>
    <row r="2883" spans="1:9" hidden="1">
      <c r="A2883">
        <v>2027</v>
      </c>
      <c r="B2883" t="s">
        <v>54</v>
      </c>
      <c r="C2883">
        <v>4013</v>
      </c>
      <c r="D2883">
        <v>5.0000000000000017E-2</v>
      </c>
      <c r="E2883">
        <v>4.7499999999999952E-2</v>
      </c>
      <c r="F2883">
        <v>4.5124999999999978E-2</v>
      </c>
      <c r="G2883">
        <v>0.857375</v>
      </c>
      <c r="H2883">
        <v>0.95000000000000029</v>
      </c>
      <c r="I2883">
        <v>0</v>
      </c>
    </row>
    <row r="2884" spans="1:9" hidden="1">
      <c r="A2884">
        <v>2027</v>
      </c>
      <c r="B2884" t="s">
        <v>55</v>
      </c>
      <c r="C2884">
        <v>4013</v>
      </c>
      <c r="D2884">
        <v>5.0000000000000037E-2</v>
      </c>
      <c r="E2884">
        <v>4.7500000000000007E-2</v>
      </c>
      <c r="F2884">
        <v>4.5125000000000012E-2</v>
      </c>
      <c r="G2884">
        <v>0.85737500000000011</v>
      </c>
      <c r="H2884">
        <v>0.95000000000000029</v>
      </c>
      <c r="I2884">
        <v>0.15</v>
      </c>
    </row>
    <row r="2885" spans="1:9" hidden="1">
      <c r="A2885">
        <v>2027</v>
      </c>
      <c r="B2885" t="s">
        <v>52</v>
      </c>
      <c r="C2885">
        <v>6001</v>
      </c>
      <c r="D2885">
        <v>4.9999999999999989E-2</v>
      </c>
      <c r="E2885">
        <v>4.7500000000000042E-2</v>
      </c>
      <c r="F2885">
        <v>4.5124999999999998E-2</v>
      </c>
      <c r="G2885">
        <v>0.85737500000000022</v>
      </c>
      <c r="H2885">
        <v>0.94999999999999984</v>
      </c>
      <c r="I2885">
        <v>0</v>
      </c>
    </row>
    <row r="2886" spans="1:9" hidden="1">
      <c r="A2886">
        <v>2027</v>
      </c>
      <c r="B2886" t="s">
        <v>54</v>
      </c>
      <c r="C2886">
        <v>6001</v>
      </c>
      <c r="D2886">
        <v>5.0000000000000017E-2</v>
      </c>
      <c r="E2886">
        <v>4.7500000000000042E-2</v>
      </c>
      <c r="F2886">
        <v>4.5124999999999971E-2</v>
      </c>
      <c r="G2886">
        <v>0.85737500000000022</v>
      </c>
      <c r="H2886">
        <v>0.94999999999999984</v>
      </c>
      <c r="I2886">
        <v>0</v>
      </c>
    </row>
    <row r="2887" spans="1:9" hidden="1">
      <c r="A2887">
        <v>2027</v>
      </c>
      <c r="B2887" t="s">
        <v>55</v>
      </c>
      <c r="C2887">
        <v>6001</v>
      </c>
      <c r="D2887">
        <v>0.05</v>
      </c>
      <c r="E2887">
        <v>4.7500000000000007E-2</v>
      </c>
      <c r="F2887">
        <v>4.5125000000000012E-2</v>
      </c>
      <c r="G2887">
        <v>0.85737499999999967</v>
      </c>
      <c r="H2887">
        <v>0.94999999999999984</v>
      </c>
      <c r="I2887">
        <v>0.15</v>
      </c>
    </row>
    <row r="2888" spans="1:9" hidden="1">
      <c r="A2888">
        <v>2027</v>
      </c>
      <c r="B2888" t="s">
        <v>52</v>
      </c>
      <c r="C2888">
        <v>6037</v>
      </c>
      <c r="D2888">
        <v>4.9999999999999982E-2</v>
      </c>
      <c r="E2888">
        <v>4.7499999999999987E-2</v>
      </c>
      <c r="F2888">
        <v>4.5125000000000012E-2</v>
      </c>
      <c r="G2888">
        <v>0.857375</v>
      </c>
      <c r="H2888">
        <v>0.94999999999999973</v>
      </c>
      <c r="I2888">
        <v>0</v>
      </c>
    </row>
    <row r="2889" spans="1:9" hidden="1">
      <c r="A2889">
        <v>2027</v>
      </c>
      <c r="B2889" t="s">
        <v>54</v>
      </c>
      <c r="C2889">
        <v>6037</v>
      </c>
      <c r="D2889">
        <v>0.05</v>
      </c>
      <c r="E2889">
        <v>4.7500000000000007E-2</v>
      </c>
      <c r="F2889">
        <v>4.5125000000000033E-2</v>
      </c>
      <c r="G2889">
        <v>0.85737499999999989</v>
      </c>
      <c r="H2889">
        <v>0.94999999999999973</v>
      </c>
      <c r="I2889">
        <v>0</v>
      </c>
    </row>
    <row r="2890" spans="1:9" hidden="1">
      <c r="A2890">
        <v>2027</v>
      </c>
      <c r="B2890" t="s">
        <v>55</v>
      </c>
      <c r="C2890">
        <v>6037</v>
      </c>
      <c r="D2890">
        <v>4.9999999999999982E-2</v>
      </c>
      <c r="E2890">
        <v>4.7500000000000007E-2</v>
      </c>
      <c r="F2890">
        <v>4.5125000000000012E-2</v>
      </c>
      <c r="G2890">
        <v>0.85737499999999978</v>
      </c>
      <c r="H2890">
        <v>0.94999999999999973</v>
      </c>
      <c r="I2890">
        <v>0.15</v>
      </c>
    </row>
    <row r="2891" spans="1:9" hidden="1">
      <c r="A2891">
        <v>2027</v>
      </c>
      <c r="B2891" t="s">
        <v>52</v>
      </c>
      <c r="C2891">
        <v>6059</v>
      </c>
      <c r="D2891">
        <v>4.9999999999999961E-2</v>
      </c>
      <c r="E2891">
        <v>4.7499999999999917E-2</v>
      </c>
      <c r="F2891">
        <v>4.5125000000000019E-2</v>
      </c>
      <c r="G2891">
        <v>0.85737499999999978</v>
      </c>
      <c r="H2891">
        <v>0.94999999999999962</v>
      </c>
      <c r="I2891">
        <v>0</v>
      </c>
    </row>
    <row r="2892" spans="1:9" hidden="1">
      <c r="A2892">
        <v>2027</v>
      </c>
      <c r="B2892" t="s">
        <v>54</v>
      </c>
      <c r="C2892">
        <v>6059</v>
      </c>
      <c r="D2892">
        <v>5.0000000000000017E-2</v>
      </c>
      <c r="E2892">
        <v>4.7500000000000063E-2</v>
      </c>
      <c r="F2892">
        <v>4.5124999999999971E-2</v>
      </c>
      <c r="G2892">
        <v>0.857375</v>
      </c>
      <c r="H2892">
        <v>0.94999999999999962</v>
      </c>
      <c r="I2892">
        <v>0</v>
      </c>
    </row>
    <row r="2893" spans="1:9" hidden="1">
      <c r="A2893">
        <v>2027</v>
      </c>
      <c r="B2893" t="s">
        <v>55</v>
      </c>
      <c r="C2893">
        <v>6059</v>
      </c>
      <c r="D2893">
        <v>4.9999999999999989E-2</v>
      </c>
      <c r="E2893">
        <v>4.7500000000000007E-2</v>
      </c>
      <c r="F2893">
        <v>4.5124999999999971E-2</v>
      </c>
      <c r="G2893">
        <v>0.85737500000000022</v>
      </c>
      <c r="H2893">
        <v>0.94999999999999962</v>
      </c>
      <c r="I2893">
        <v>0.15</v>
      </c>
    </row>
    <row r="2894" spans="1:9" hidden="1">
      <c r="A2894">
        <v>2027</v>
      </c>
      <c r="B2894" t="s">
        <v>52</v>
      </c>
      <c r="C2894">
        <v>6065</v>
      </c>
      <c r="D2894">
        <v>5.0000000000000017E-2</v>
      </c>
      <c r="E2894">
        <v>4.7500000000000063E-2</v>
      </c>
      <c r="F2894">
        <v>4.5124999999999998E-2</v>
      </c>
      <c r="G2894">
        <v>0.85737499999999978</v>
      </c>
      <c r="H2894">
        <v>0.94999999999999962</v>
      </c>
      <c r="I2894">
        <v>0</v>
      </c>
    </row>
    <row r="2895" spans="1:9" hidden="1">
      <c r="A2895">
        <v>2027</v>
      </c>
      <c r="B2895" t="s">
        <v>54</v>
      </c>
      <c r="C2895">
        <v>6065</v>
      </c>
      <c r="D2895">
        <v>5.0000000000000017E-2</v>
      </c>
      <c r="E2895">
        <v>4.7500000000000042E-2</v>
      </c>
      <c r="F2895">
        <v>4.5125000000000012E-2</v>
      </c>
      <c r="G2895">
        <v>0.85737499999999978</v>
      </c>
      <c r="H2895">
        <v>0.94999999999999962</v>
      </c>
      <c r="I2895">
        <v>0</v>
      </c>
    </row>
    <row r="2896" spans="1:9" hidden="1">
      <c r="A2896">
        <v>2027</v>
      </c>
      <c r="B2896" t="s">
        <v>55</v>
      </c>
      <c r="C2896">
        <v>6065</v>
      </c>
      <c r="D2896">
        <v>4.9999999999999961E-2</v>
      </c>
      <c r="E2896">
        <v>4.7499999999999987E-2</v>
      </c>
      <c r="F2896">
        <v>4.5124999999999992E-2</v>
      </c>
      <c r="G2896">
        <v>0.857375</v>
      </c>
      <c r="H2896">
        <v>0.94999999999999962</v>
      </c>
      <c r="I2896">
        <v>0.15</v>
      </c>
    </row>
    <row r="2897" spans="1:9" hidden="1">
      <c r="A2897">
        <v>2027</v>
      </c>
      <c r="B2897" t="s">
        <v>52</v>
      </c>
      <c r="C2897">
        <v>6067</v>
      </c>
      <c r="D2897">
        <v>4.9999999999999961E-2</v>
      </c>
      <c r="E2897">
        <v>4.7500000000000007E-2</v>
      </c>
      <c r="F2897">
        <v>4.5124999999999998E-2</v>
      </c>
      <c r="G2897">
        <v>0.85737499999999989</v>
      </c>
      <c r="H2897">
        <v>0.95000000000000018</v>
      </c>
      <c r="I2897">
        <v>0</v>
      </c>
    </row>
    <row r="2898" spans="1:9" hidden="1">
      <c r="A2898">
        <v>2027</v>
      </c>
      <c r="B2898" t="s">
        <v>54</v>
      </c>
      <c r="C2898">
        <v>6067</v>
      </c>
      <c r="D2898">
        <v>4.9999999999999989E-2</v>
      </c>
      <c r="E2898">
        <v>4.7499999999999987E-2</v>
      </c>
      <c r="F2898">
        <v>4.5124999999999978E-2</v>
      </c>
      <c r="G2898">
        <v>0.85737500000000033</v>
      </c>
      <c r="H2898">
        <v>0.95000000000000018</v>
      </c>
      <c r="I2898">
        <v>0</v>
      </c>
    </row>
    <row r="2899" spans="1:9" hidden="1">
      <c r="A2899">
        <v>2027</v>
      </c>
      <c r="B2899" t="s">
        <v>55</v>
      </c>
      <c r="C2899">
        <v>6067</v>
      </c>
      <c r="D2899">
        <v>4.9999999999999989E-2</v>
      </c>
      <c r="E2899">
        <v>4.7500000000000028E-2</v>
      </c>
      <c r="F2899">
        <v>4.5124999999999998E-2</v>
      </c>
      <c r="G2899">
        <v>0.85737499999999967</v>
      </c>
      <c r="H2899">
        <v>0.95000000000000018</v>
      </c>
      <c r="I2899">
        <v>0.15</v>
      </c>
    </row>
    <row r="2900" spans="1:9" hidden="1">
      <c r="A2900">
        <v>2027</v>
      </c>
      <c r="B2900" t="s">
        <v>52</v>
      </c>
      <c r="C2900">
        <v>6071</v>
      </c>
      <c r="D2900">
        <v>5.0000000000000058E-2</v>
      </c>
      <c r="E2900">
        <v>4.7500000000000007E-2</v>
      </c>
      <c r="F2900">
        <v>4.5125000000000012E-2</v>
      </c>
      <c r="G2900">
        <v>0.857375</v>
      </c>
      <c r="H2900">
        <v>0.95000000000000018</v>
      </c>
      <c r="I2900">
        <v>0</v>
      </c>
    </row>
    <row r="2901" spans="1:9" hidden="1">
      <c r="A2901">
        <v>2027</v>
      </c>
      <c r="B2901" t="s">
        <v>54</v>
      </c>
      <c r="C2901">
        <v>6071</v>
      </c>
      <c r="D2901">
        <v>5.0000000000000017E-2</v>
      </c>
      <c r="E2901">
        <v>4.7499999999999987E-2</v>
      </c>
      <c r="F2901">
        <v>4.5125000000000033E-2</v>
      </c>
      <c r="G2901">
        <v>0.85737499999999967</v>
      </c>
      <c r="H2901">
        <v>0.95000000000000018</v>
      </c>
      <c r="I2901">
        <v>0</v>
      </c>
    </row>
    <row r="2902" spans="1:9" hidden="1">
      <c r="A2902">
        <v>2027</v>
      </c>
      <c r="B2902" t="s">
        <v>55</v>
      </c>
      <c r="C2902">
        <v>6071</v>
      </c>
      <c r="D2902">
        <v>4.9999999999999947E-2</v>
      </c>
      <c r="E2902">
        <v>4.7499999999999973E-2</v>
      </c>
      <c r="F2902">
        <v>4.5124999999999978E-2</v>
      </c>
      <c r="G2902">
        <v>0.85737499999999967</v>
      </c>
      <c r="H2902">
        <v>0.95000000000000018</v>
      </c>
      <c r="I2902">
        <v>0.15</v>
      </c>
    </row>
    <row r="2903" spans="1:9" hidden="1">
      <c r="A2903">
        <v>2027</v>
      </c>
      <c r="B2903" t="s">
        <v>52</v>
      </c>
      <c r="C2903">
        <v>6073</v>
      </c>
      <c r="D2903">
        <v>4.9999999999999961E-2</v>
      </c>
      <c r="E2903">
        <v>4.7500000000000063E-2</v>
      </c>
      <c r="F2903">
        <v>4.5125000000000019E-2</v>
      </c>
      <c r="G2903">
        <v>0.857375</v>
      </c>
      <c r="H2903">
        <v>0.95000000000000029</v>
      </c>
      <c r="I2903">
        <v>0</v>
      </c>
    </row>
    <row r="2904" spans="1:9" hidden="1">
      <c r="A2904">
        <v>2027</v>
      </c>
      <c r="B2904" t="s">
        <v>54</v>
      </c>
      <c r="C2904">
        <v>6073</v>
      </c>
      <c r="D2904">
        <v>5.0000000000000031E-2</v>
      </c>
      <c r="E2904">
        <v>4.7500000000000007E-2</v>
      </c>
      <c r="F2904">
        <v>4.5124999999999971E-2</v>
      </c>
      <c r="G2904">
        <v>0.85737499999999978</v>
      </c>
      <c r="H2904">
        <v>0.95000000000000029</v>
      </c>
      <c r="I2904">
        <v>0</v>
      </c>
    </row>
    <row r="2905" spans="1:9" hidden="1">
      <c r="A2905">
        <v>2027</v>
      </c>
      <c r="B2905" t="s">
        <v>55</v>
      </c>
      <c r="C2905">
        <v>6073</v>
      </c>
      <c r="D2905">
        <v>5.0000000000000031E-2</v>
      </c>
      <c r="E2905">
        <v>4.7499999999999987E-2</v>
      </c>
      <c r="F2905">
        <v>4.5125000000000019E-2</v>
      </c>
      <c r="G2905">
        <v>0.85737499999999967</v>
      </c>
      <c r="H2905">
        <v>0.95000000000000029</v>
      </c>
      <c r="I2905">
        <v>0.15</v>
      </c>
    </row>
    <row r="2906" spans="1:9" hidden="1">
      <c r="A2906">
        <v>2027</v>
      </c>
      <c r="B2906" t="s">
        <v>52</v>
      </c>
      <c r="C2906">
        <v>12011</v>
      </c>
      <c r="D2906">
        <v>4.9999999999999989E-2</v>
      </c>
      <c r="E2906">
        <v>4.7499999999999973E-2</v>
      </c>
      <c r="F2906">
        <v>4.5125000000000033E-2</v>
      </c>
      <c r="G2906">
        <v>0.85737499999999967</v>
      </c>
      <c r="H2906">
        <v>0.95</v>
      </c>
      <c r="I2906">
        <v>0</v>
      </c>
    </row>
    <row r="2907" spans="1:9" hidden="1">
      <c r="A2907">
        <v>2027</v>
      </c>
      <c r="B2907" t="s">
        <v>54</v>
      </c>
      <c r="C2907">
        <v>12011</v>
      </c>
      <c r="D2907">
        <v>5.0000000000000017E-2</v>
      </c>
      <c r="E2907">
        <v>4.7499999999999987E-2</v>
      </c>
      <c r="F2907">
        <v>4.5125000000000012E-2</v>
      </c>
      <c r="G2907">
        <v>0.857375</v>
      </c>
      <c r="H2907">
        <v>0.95</v>
      </c>
      <c r="I2907">
        <v>0</v>
      </c>
    </row>
    <row r="2908" spans="1:9" hidden="1">
      <c r="A2908">
        <v>2027</v>
      </c>
      <c r="B2908" t="s">
        <v>55</v>
      </c>
      <c r="C2908">
        <v>12011</v>
      </c>
      <c r="D2908">
        <v>4.9999999999999989E-2</v>
      </c>
      <c r="E2908">
        <v>4.7499999999999959E-2</v>
      </c>
      <c r="F2908">
        <v>4.5124999999999971E-2</v>
      </c>
      <c r="G2908">
        <v>0.85737499999999978</v>
      </c>
      <c r="H2908">
        <v>0.95</v>
      </c>
      <c r="I2908">
        <v>0.15</v>
      </c>
    </row>
    <row r="2909" spans="1:9" hidden="1">
      <c r="A2909">
        <v>2027</v>
      </c>
      <c r="B2909" t="s">
        <v>52</v>
      </c>
      <c r="C2909">
        <v>12031</v>
      </c>
      <c r="D2909">
        <v>5.0000000000000037E-2</v>
      </c>
      <c r="E2909">
        <v>4.749999999999998E-2</v>
      </c>
      <c r="F2909">
        <v>4.5124999999999998E-2</v>
      </c>
      <c r="G2909">
        <v>0.85737499999999978</v>
      </c>
      <c r="H2909">
        <v>0.94999999999999973</v>
      </c>
      <c r="I2909">
        <v>0</v>
      </c>
    </row>
    <row r="2910" spans="1:9" hidden="1">
      <c r="A2910">
        <v>2027</v>
      </c>
      <c r="B2910" t="s">
        <v>54</v>
      </c>
      <c r="C2910">
        <v>12031</v>
      </c>
      <c r="D2910">
        <v>4.9999999999999989E-2</v>
      </c>
      <c r="E2910">
        <v>4.7500000000000042E-2</v>
      </c>
      <c r="F2910">
        <v>4.5125000000000012E-2</v>
      </c>
      <c r="G2910">
        <v>0.85737500000000022</v>
      </c>
      <c r="H2910">
        <v>0.94999999999999973</v>
      </c>
      <c r="I2910">
        <v>0</v>
      </c>
    </row>
    <row r="2911" spans="1:9" hidden="1">
      <c r="A2911">
        <v>2027</v>
      </c>
      <c r="B2911" t="s">
        <v>55</v>
      </c>
      <c r="C2911">
        <v>12031</v>
      </c>
      <c r="D2911">
        <v>5.0000000000000017E-2</v>
      </c>
      <c r="E2911">
        <v>4.7499999999999987E-2</v>
      </c>
      <c r="F2911">
        <v>4.5124999999999978E-2</v>
      </c>
      <c r="G2911">
        <v>0.85737499999999978</v>
      </c>
      <c r="H2911">
        <v>0.94999999999999973</v>
      </c>
      <c r="I2911">
        <v>0.15</v>
      </c>
    </row>
    <row r="2912" spans="1:9" hidden="1">
      <c r="A2912">
        <v>2027</v>
      </c>
      <c r="B2912" t="s">
        <v>52</v>
      </c>
      <c r="C2912">
        <v>12057</v>
      </c>
      <c r="D2912">
        <v>5.0000000000000037E-2</v>
      </c>
      <c r="E2912">
        <v>4.7499999999999938E-2</v>
      </c>
      <c r="F2912">
        <v>4.5124999999999978E-2</v>
      </c>
      <c r="G2912">
        <v>0.85737499999999978</v>
      </c>
      <c r="H2912">
        <v>0.94999999999999984</v>
      </c>
      <c r="I2912">
        <v>0</v>
      </c>
    </row>
    <row r="2913" spans="1:9" hidden="1">
      <c r="A2913">
        <v>2027</v>
      </c>
      <c r="B2913" t="s">
        <v>54</v>
      </c>
      <c r="C2913">
        <v>12057</v>
      </c>
      <c r="D2913">
        <v>0.05</v>
      </c>
      <c r="E2913">
        <v>4.7499999999999973E-2</v>
      </c>
      <c r="F2913">
        <v>4.5125000000000033E-2</v>
      </c>
      <c r="G2913">
        <v>0.85737500000000022</v>
      </c>
      <c r="H2913">
        <v>0.94999999999999984</v>
      </c>
      <c r="I2913">
        <v>0</v>
      </c>
    </row>
    <row r="2914" spans="1:9" hidden="1">
      <c r="A2914">
        <v>2027</v>
      </c>
      <c r="B2914" t="s">
        <v>55</v>
      </c>
      <c r="C2914">
        <v>12057</v>
      </c>
      <c r="D2914">
        <v>4.9999999999999968E-2</v>
      </c>
      <c r="E2914">
        <v>4.7499999999999973E-2</v>
      </c>
      <c r="F2914">
        <v>4.5124999999999978E-2</v>
      </c>
      <c r="G2914">
        <v>0.85737500000000022</v>
      </c>
      <c r="H2914">
        <v>0.94999999999999984</v>
      </c>
      <c r="I2914">
        <v>0.15</v>
      </c>
    </row>
    <row r="2915" spans="1:9" hidden="1">
      <c r="A2915">
        <v>2027</v>
      </c>
      <c r="B2915" t="s">
        <v>52</v>
      </c>
      <c r="C2915">
        <v>12086</v>
      </c>
      <c r="D2915">
        <v>5.0000000000000017E-2</v>
      </c>
      <c r="E2915">
        <v>4.7500000000000028E-2</v>
      </c>
      <c r="F2915">
        <v>4.5125000000000019E-2</v>
      </c>
      <c r="G2915">
        <v>0.85737499999999978</v>
      </c>
      <c r="H2915">
        <v>0.95000000000000029</v>
      </c>
      <c r="I2915">
        <v>0</v>
      </c>
    </row>
    <row r="2916" spans="1:9" hidden="1">
      <c r="A2916">
        <v>2027</v>
      </c>
      <c r="B2916" t="s">
        <v>54</v>
      </c>
      <c r="C2916">
        <v>12086</v>
      </c>
      <c r="D2916">
        <v>0.05</v>
      </c>
      <c r="E2916">
        <v>4.7499999999999938E-2</v>
      </c>
      <c r="F2916">
        <v>4.5124999999999971E-2</v>
      </c>
      <c r="G2916">
        <v>0.85737499999999978</v>
      </c>
      <c r="H2916">
        <v>0.95000000000000029</v>
      </c>
      <c r="I2916">
        <v>0</v>
      </c>
    </row>
    <row r="2917" spans="1:9" hidden="1">
      <c r="A2917">
        <v>2027</v>
      </c>
      <c r="B2917" t="s">
        <v>55</v>
      </c>
      <c r="C2917">
        <v>12086</v>
      </c>
      <c r="D2917">
        <v>4.9999999999999989E-2</v>
      </c>
      <c r="E2917">
        <v>4.7500000000000007E-2</v>
      </c>
      <c r="F2917">
        <v>4.5125000000000033E-2</v>
      </c>
      <c r="G2917">
        <v>0.85737500000000022</v>
      </c>
      <c r="H2917">
        <v>0.95000000000000029</v>
      </c>
      <c r="I2917">
        <v>0.15</v>
      </c>
    </row>
    <row r="2918" spans="1:9" hidden="1">
      <c r="A2918">
        <v>2027</v>
      </c>
      <c r="B2918" t="s">
        <v>52</v>
      </c>
      <c r="C2918">
        <v>12095</v>
      </c>
      <c r="D2918">
        <v>5.0000000000000017E-2</v>
      </c>
      <c r="E2918">
        <v>4.7500000000000042E-2</v>
      </c>
      <c r="F2918">
        <v>4.5124999999999998E-2</v>
      </c>
      <c r="G2918">
        <v>0.857375</v>
      </c>
      <c r="H2918">
        <v>0.95000000000000018</v>
      </c>
      <c r="I2918">
        <v>0</v>
      </c>
    </row>
    <row r="2919" spans="1:9" hidden="1">
      <c r="A2919">
        <v>2027</v>
      </c>
      <c r="B2919" t="s">
        <v>54</v>
      </c>
      <c r="C2919">
        <v>12095</v>
      </c>
      <c r="D2919">
        <v>5.0000000000000031E-2</v>
      </c>
      <c r="E2919">
        <v>4.749999999999998E-2</v>
      </c>
      <c r="F2919">
        <v>4.5124999999999978E-2</v>
      </c>
      <c r="G2919">
        <v>0.85737499999999978</v>
      </c>
      <c r="H2919">
        <v>0.95000000000000018</v>
      </c>
      <c r="I2919">
        <v>0</v>
      </c>
    </row>
    <row r="2920" spans="1:9" hidden="1">
      <c r="A2920">
        <v>2027</v>
      </c>
      <c r="B2920" t="s">
        <v>55</v>
      </c>
      <c r="C2920">
        <v>12095</v>
      </c>
      <c r="D2920">
        <v>0.05</v>
      </c>
      <c r="E2920">
        <v>4.7500000000000028E-2</v>
      </c>
      <c r="F2920">
        <v>4.5125000000000019E-2</v>
      </c>
      <c r="G2920">
        <v>0.85737499999999989</v>
      </c>
      <c r="H2920">
        <v>0.95000000000000018</v>
      </c>
      <c r="I2920">
        <v>0.15</v>
      </c>
    </row>
    <row r="2921" spans="1:9" hidden="1">
      <c r="A2921">
        <v>2027</v>
      </c>
      <c r="B2921" t="s">
        <v>52</v>
      </c>
      <c r="C2921">
        <v>12099</v>
      </c>
      <c r="D2921">
        <v>4.9999999999999989E-2</v>
      </c>
      <c r="E2921">
        <v>4.7500000000000028E-2</v>
      </c>
      <c r="F2921">
        <v>4.5124999999999971E-2</v>
      </c>
      <c r="G2921">
        <v>0.85737500000000011</v>
      </c>
      <c r="H2921">
        <v>0.95000000000000007</v>
      </c>
      <c r="I2921">
        <v>0</v>
      </c>
    </row>
    <row r="2922" spans="1:9" hidden="1">
      <c r="A2922">
        <v>2027</v>
      </c>
      <c r="B2922" t="s">
        <v>54</v>
      </c>
      <c r="C2922">
        <v>12099</v>
      </c>
      <c r="D2922">
        <v>4.9999999999999982E-2</v>
      </c>
      <c r="E2922">
        <v>4.7500000000000042E-2</v>
      </c>
      <c r="F2922">
        <v>4.5125000000000033E-2</v>
      </c>
      <c r="G2922">
        <v>0.85737500000000022</v>
      </c>
      <c r="H2922">
        <v>0.95000000000000007</v>
      </c>
      <c r="I2922">
        <v>0</v>
      </c>
    </row>
    <row r="2923" spans="1:9" hidden="1">
      <c r="A2923">
        <v>2027</v>
      </c>
      <c r="B2923" t="s">
        <v>55</v>
      </c>
      <c r="C2923">
        <v>12099</v>
      </c>
      <c r="D2923">
        <v>4.9999999999999968E-2</v>
      </c>
      <c r="E2923">
        <v>4.7500000000000042E-2</v>
      </c>
      <c r="F2923">
        <v>4.5124999999999971E-2</v>
      </c>
      <c r="G2923">
        <v>0.857375</v>
      </c>
      <c r="H2923">
        <v>0.95000000000000007</v>
      </c>
      <c r="I2923">
        <v>0.15</v>
      </c>
    </row>
    <row r="2924" spans="1:9" hidden="1">
      <c r="A2924">
        <v>2027</v>
      </c>
      <c r="B2924" t="s">
        <v>52</v>
      </c>
      <c r="C2924">
        <v>12103</v>
      </c>
      <c r="D2924">
        <v>5.0000000000000017E-2</v>
      </c>
      <c r="E2924">
        <v>4.7500000000000042E-2</v>
      </c>
      <c r="F2924">
        <v>4.5124999999999978E-2</v>
      </c>
      <c r="G2924">
        <v>0.85737499999999967</v>
      </c>
      <c r="H2924">
        <v>0.94999999999999973</v>
      </c>
      <c r="I2924">
        <v>0</v>
      </c>
    </row>
    <row r="2925" spans="1:9" hidden="1">
      <c r="A2925">
        <v>2027</v>
      </c>
      <c r="B2925" t="s">
        <v>54</v>
      </c>
      <c r="C2925">
        <v>12103</v>
      </c>
      <c r="D2925">
        <v>4.9999999999999982E-2</v>
      </c>
      <c r="E2925">
        <v>4.7499999999999917E-2</v>
      </c>
      <c r="F2925">
        <v>4.5124999999999998E-2</v>
      </c>
      <c r="G2925">
        <v>0.85737499999999989</v>
      </c>
      <c r="H2925">
        <v>0.94999999999999973</v>
      </c>
      <c r="I2925">
        <v>0</v>
      </c>
    </row>
    <row r="2926" spans="1:9" hidden="1">
      <c r="A2926">
        <v>2027</v>
      </c>
      <c r="B2926" t="s">
        <v>55</v>
      </c>
      <c r="C2926">
        <v>12103</v>
      </c>
      <c r="D2926">
        <v>4.9999999999999968E-2</v>
      </c>
      <c r="E2926">
        <v>4.7500000000000042E-2</v>
      </c>
      <c r="F2926">
        <v>4.5125000000000019E-2</v>
      </c>
      <c r="G2926">
        <v>0.85737499999999978</v>
      </c>
      <c r="H2926">
        <v>0.94999999999999973</v>
      </c>
      <c r="I2926">
        <v>0.15</v>
      </c>
    </row>
    <row r="2927" spans="1:9" hidden="1">
      <c r="A2927">
        <v>2027</v>
      </c>
      <c r="B2927" t="s">
        <v>52</v>
      </c>
      <c r="C2927">
        <v>13067</v>
      </c>
      <c r="D2927">
        <v>5.0000000000000037E-2</v>
      </c>
      <c r="E2927">
        <v>4.7499999999999987E-2</v>
      </c>
      <c r="F2927">
        <v>4.5125000000000019E-2</v>
      </c>
      <c r="G2927">
        <v>0.85737500000000033</v>
      </c>
      <c r="H2927">
        <v>0.95000000000000018</v>
      </c>
      <c r="I2927">
        <v>0</v>
      </c>
    </row>
    <row r="2928" spans="1:9" hidden="1">
      <c r="A2928">
        <v>2027</v>
      </c>
      <c r="B2928" t="s">
        <v>54</v>
      </c>
      <c r="C2928">
        <v>13067</v>
      </c>
      <c r="D2928">
        <v>4.9999999999999968E-2</v>
      </c>
      <c r="E2928">
        <v>4.7500000000000042E-2</v>
      </c>
      <c r="F2928">
        <v>4.5125000000000033E-2</v>
      </c>
      <c r="G2928">
        <v>0.85737500000000033</v>
      </c>
      <c r="H2928">
        <v>0.95000000000000018</v>
      </c>
      <c r="I2928">
        <v>0</v>
      </c>
    </row>
    <row r="2929" spans="1:9" hidden="1">
      <c r="A2929">
        <v>2027</v>
      </c>
      <c r="B2929" t="s">
        <v>55</v>
      </c>
      <c r="C2929">
        <v>13067</v>
      </c>
      <c r="D2929">
        <v>5.0000000000000017E-2</v>
      </c>
      <c r="E2929">
        <v>4.7500000000000042E-2</v>
      </c>
      <c r="F2929">
        <v>4.5124999999999978E-2</v>
      </c>
      <c r="G2929">
        <v>0.85737499999999989</v>
      </c>
      <c r="H2929">
        <v>0.95000000000000018</v>
      </c>
      <c r="I2929">
        <v>0.15</v>
      </c>
    </row>
    <row r="2930" spans="1:9" hidden="1">
      <c r="A2930">
        <v>2027</v>
      </c>
      <c r="B2930" t="s">
        <v>52</v>
      </c>
      <c r="C2930">
        <v>13089</v>
      </c>
      <c r="D2930">
        <v>4.9999999999999968E-2</v>
      </c>
      <c r="E2930">
        <v>4.7499999999999938E-2</v>
      </c>
      <c r="F2930">
        <v>4.5124999999999978E-2</v>
      </c>
      <c r="G2930">
        <v>0.857375</v>
      </c>
      <c r="H2930">
        <v>0.95000000000000029</v>
      </c>
      <c r="I2930">
        <v>0</v>
      </c>
    </row>
    <row r="2931" spans="1:9" hidden="1">
      <c r="A2931">
        <v>2027</v>
      </c>
      <c r="B2931" t="s">
        <v>54</v>
      </c>
      <c r="C2931">
        <v>13089</v>
      </c>
      <c r="D2931">
        <v>4.9999999999999989E-2</v>
      </c>
      <c r="E2931">
        <v>4.7499999999999959E-2</v>
      </c>
      <c r="F2931">
        <v>4.5125000000000033E-2</v>
      </c>
      <c r="G2931">
        <v>0.85737499999999967</v>
      </c>
      <c r="H2931">
        <v>0.95000000000000029</v>
      </c>
      <c r="I2931">
        <v>0</v>
      </c>
    </row>
    <row r="2932" spans="1:9" hidden="1">
      <c r="A2932">
        <v>2027</v>
      </c>
      <c r="B2932" t="s">
        <v>55</v>
      </c>
      <c r="C2932">
        <v>13089</v>
      </c>
      <c r="D2932">
        <v>4.9999999999999961E-2</v>
      </c>
      <c r="E2932">
        <v>4.7499999999999987E-2</v>
      </c>
      <c r="F2932">
        <v>4.5125000000000033E-2</v>
      </c>
      <c r="G2932">
        <v>0.85737499999999989</v>
      </c>
      <c r="H2932">
        <v>0.95000000000000029</v>
      </c>
      <c r="I2932">
        <v>0.15</v>
      </c>
    </row>
    <row r="2933" spans="1:9" hidden="1">
      <c r="A2933">
        <v>2027</v>
      </c>
      <c r="B2933" t="s">
        <v>52</v>
      </c>
      <c r="C2933">
        <v>13121</v>
      </c>
      <c r="D2933">
        <v>5.0000000000000072E-2</v>
      </c>
      <c r="E2933">
        <v>4.7500000000000028E-2</v>
      </c>
      <c r="F2933">
        <v>4.5125000000000012E-2</v>
      </c>
      <c r="G2933">
        <v>0.85737499999999978</v>
      </c>
      <c r="H2933">
        <v>0.94999999999999973</v>
      </c>
      <c r="I2933">
        <v>0</v>
      </c>
    </row>
    <row r="2934" spans="1:9" hidden="1">
      <c r="A2934">
        <v>2027</v>
      </c>
      <c r="B2934" t="s">
        <v>54</v>
      </c>
      <c r="C2934">
        <v>13121</v>
      </c>
      <c r="D2934">
        <v>5.0000000000000017E-2</v>
      </c>
      <c r="E2934">
        <v>4.7500000000000007E-2</v>
      </c>
      <c r="F2934">
        <v>4.5125000000000019E-2</v>
      </c>
      <c r="G2934">
        <v>0.85737499999999978</v>
      </c>
      <c r="H2934">
        <v>0.94999999999999973</v>
      </c>
      <c r="I2934">
        <v>0</v>
      </c>
    </row>
    <row r="2935" spans="1:9" hidden="1">
      <c r="A2935">
        <v>2027</v>
      </c>
      <c r="B2935" t="s">
        <v>55</v>
      </c>
      <c r="C2935">
        <v>13121</v>
      </c>
      <c r="D2935">
        <v>5.0000000000000037E-2</v>
      </c>
      <c r="E2935">
        <v>4.7500000000000042E-2</v>
      </c>
      <c r="F2935">
        <v>4.5125000000000019E-2</v>
      </c>
      <c r="G2935">
        <v>0.85737500000000022</v>
      </c>
      <c r="H2935">
        <v>0.94999999999999973</v>
      </c>
      <c r="I2935">
        <v>0.14999999999999991</v>
      </c>
    </row>
    <row r="2936" spans="1:9" hidden="1">
      <c r="A2936">
        <v>2027</v>
      </c>
      <c r="B2936" t="s">
        <v>52</v>
      </c>
      <c r="C2936">
        <v>13135</v>
      </c>
      <c r="D2936">
        <v>4.9999999999999961E-2</v>
      </c>
      <c r="E2936">
        <v>4.7499999999999987E-2</v>
      </c>
      <c r="F2936">
        <v>4.5125000000000012E-2</v>
      </c>
      <c r="G2936">
        <v>0.85737499999999989</v>
      </c>
      <c r="H2936">
        <v>0.95000000000000007</v>
      </c>
      <c r="I2936">
        <v>0</v>
      </c>
    </row>
    <row r="2937" spans="1:9" hidden="1">
      <c r="A2937">
        <v>2027</v>
      </c>
      <c r="B2937" t="s">
        <v>54</v>
      </c>
      <c r="C2937">
        <v>13135</v>
      </c>
      <c r="D2937">
        <v>5.0000000000000017E-2</v>
      </c>
      <c r="E2937">
        <v>4.7499999999999987E-2</v>
      </c>
      <c r="F2937">
        <v>4.5125000000000019E-2</v>
      </c>
      <c r="G2937">
        <v>0.85737499999999989</v>
      </c>
      <c r="H2937">
        <v>0.95000000000000007</v>
      </c>
      <c r="I2937">
        <v>0</v>
      </c>
    </row>
    <row r="2938" spans="1:9" hidden="1">
      <c r="A2938">
        <v>2027</v>
      </c>
      <c r="B2938" t="s">
        <v>55</v>
      </c>
      <c r="C2938">
        <v>13135</v>
      </c>
      <c r="D2938">
        <v>5.0000000000000017E-2</v>
      </c>
      <c r="E2938">
        <v>4.7499999999999938E-2</v>
      </c>
      <c r="F2938">
        <v>4.5124999999999971E-2</v>
      </c>
      <c r="G2938">
        <v>0.85737500000000022</v>
      </c>
      <c r="H2938">
        <v>0.95000000000000007</v>
      </c>
      <c r="I2938">
        <v>0.15</v>
      </c>
    </row>
    <row r="2939" spans="1:9" hidden="1">
      <c r="A2939">
        <v>2027</v>
      </c>
      <c r="B2939" t="s">
        <v>52</v>
      </c>
      <c r="C2939">
        <v>17031</v>
      </c>
      <c r="D2939">
        <v>4.9999999999999968E-2</v>
      </c>
      <c r="E2939">
        <v>4.749999999999998E-2</v>
      </c>
      <c r="F2939">
        <v>4.5125000000000012E-2</v>
      </c>
      <c r="G2939">
        <v>0.857375</v>
      </c>
      <c r="H2939">
        <v>0.94999999999999984</v>
      </c>
      <c r="I2939">
        <v>0</v>
      </c>
    </row>
    <row r="2940" spans="1:9" hidden="1">
      <c r="A2940">
        <v>2027</v>
      </c>
      <c r="B2940" t="s">
        <v>54</v>
      </c>
      <c r="C2940">
        <v>17031</v>
      </c>
      <c r="D2940">
        <v>5.0000000000000031E-2</v>
      </c>
      <c r="E2940">
        <v>4.7499999999999987E-2</v>
      </c>
      <c r="F2940">
        <v>4.5125000000000012E-2</v>
      </c>
      <c r="G2940">
        <v>0.85737499999999989</v>
      </c>
      <c r="H2940">
        <v>0.94999999999999984</v>
      </c>
      <c r="I2940">
        <v>0</v>
      </c>
    </row>
    <row r="2941" spans="1:9" hidden="1">
      <c r="A2941">
        <v>2027</v>
      </c>
      <c r="B2941" t="s">
        <v>55</v>
      </c>
      <c r="C2941">
        <v>17031</v>
      </c>
      <c r="D2941">
        <v>4.9999999999999989E-2</v>
      </c>
      <c r="E2941">
        <v>4.7500000000000063E-2</v>
      </c>
      <c r="F2941">
        <v>4.5124999999999971E-2</v>
      </c>
      <c r="G2941">
        <v>0.857375</v>
      </c>
      <c r="H2941">
        <v>0.94999999999999984</v>
      </c>
      <c r="I2941">
        <v>0.15</v>
      </c>
    </row>
    <row r="2942" spans="1:9" hidden="1">
      <c r="A2942">
        <v>2027</v>
      </c>
      <c r="B2942" t="s">
        <v>52</v>
      </c>
      <c r="C2942">
        <v>18097</v>
      </c>
      <c r="D2942">
        <v>5.0000000000000017E-2</v>
      </c>
      <c r="E2942">
        <v>4.7499999999999952E-2</v>
      </c>
      <c r="F2942">
        <v>4.5124999999999992E-2</v>
      </c>
      <c r="G2942">
        <v>0.85737499999999967</v>
      </c>
      <c r="H2942">
        <v>0.95000000000000029</v>
      </c>
      <c r="I2942">
        <v>0</v>
      </c>
    </row>
    <row r="2943" spans="1:9" hidden="1">
      <c r="A2943">
        <v>2027</v>
      </c>
      <c r="B2943" t="s">
        <v>54</v>
      </c>
      <c r="C2943">
        <v>18097</v>
      </c>
      <c r="D2943">
        <v>5.0000000000000017E-2</v>
      </c>
      <c r="E2943">
        <v>4.7499999999999959E-2</v>
      </c>
      <c r="F2943">
        <v>4.5124999999999971E-2</v>
      </c>
      <c r="G2943">
        <v>0.857375</v>
      </c>
      <c r="H2943">
        <v>0.95000000000000029</v>
      </c>
      <c r="I2943">
        <v>0</v>
      </c>
    </row>
    <row r="2944" spans="1:9" hidden="1">
      <c r="A2944">
        <v>2027</v>
      </c>
      <c r="B2944" t="s">
        <v>55</v>
      </c>
      <c r="C2944">
        <v>18097</v>
      </c>
      <c r="D2944">
        <v>4.999999999999994E-2</v>
      </c>
      <c r="E2944">
        <v>4.7500000000000007E-2</v>
      </c>
      <c r="F2944">
        <v>4.5125000000000033E-2</v>
      </c>
      <c r="G2944">
        <v>0.857375</v>
      </c>
      <c r="H2944">
        <v>0.95000000000000029</v>
      </c>
      <c r="I2944">
        <v>0.15</v>
      </c>
    </row>
    <row r="2945" spans="1:9" hidden="1">
      <c r="A2945">
        <v>2027</v>
      </c>
      <c r="B2945" t="s">
        <v>52</v>
      </c>
      <c r="C2945">
        <v>22033</v>
      </c>
      <c r="D2945">
        <v>5.0000000000000037E-2</v>
      </c>
      <c r="E2945">
        <v>4.7500000000000042E-2</v>
      </c>
      <c r="F2945">
        <v>4.5124999999999978E-2</v>
      </c>
      <c r="G2945">
        <v>0.85737499999999978</v>
      </c>
      <c r="H2945">
        <v>0.95000000000000029</v>
      </c>
      <c r="I2945">
        <v>0</v>
      </c>
    </row>
    <row r="2946" spans="1:9" hidden="1">
      <c r="A2946">
        <v>2027</v>
      </c>
      <c r="B2946" t="s">
        <v>54</v>
      </c>
      <c r="C2946">
        <v>22033</v>
      </c>
      <c r="D2946">
        <v>5.0000000000000037E-2</v>
      </c>
      <c r="E2946">
        <v>4.7500000000000042E-2</v>
      </c>
      <c r="F2946">
        <v>4.5124999999999971E-2</v>
      </c>
      <c r="G2946">
        <v>0.85737500000000022</v>
      </c>
      <c r="H2946">
        <v>0.95000000000000029</v>
      </c>
      <c r="I2946">
        <v>0</v>
      </c>
    </row>
    <row r="2947" spans="1:9" hidden="1">
      <c r="A2947">
        <v>2027</v>
      </c>
      <c r="B2947" t="s">
        <v>55</v>
      </c>
      <c r="C2947">
        <v>22033</v>
      </c>
      <c r="D2947">
        <v>5.0000000000000017E-2</v>
      </c>
      <c r="E2947">
        <v>4.7500000000000007E-2</v>
      </c>
      <c r="F2947">
        <v>4.5125000000000033E-2</v>
      </c>
      <c r="G2947">
        <v>0.85737499999999967</v>
      </c>
      <c r="H2947">
        <v>0.95000000000000029</v>
      </c>
      <c r="I2947">
        <v>0.15</v>
      </c>
    </row>
    <row r="2948" spans="1:9" hidden="1">
      <c r="A2948">
        <v>2027</v>
      </c>
      <c r="B2948" t="s">
        <v>52</v>
      </c>
      <c r="C2948">
        <v>22071</v>
      </c>
      <c r="D2948">
        <v>0.05</v>
      </c>
      <c r="E2948">
        <v>4.7499999999999938E-2</v>
      </c>
      <c r="F2948">
        <v>4.5124999999999978E-2</v>
      </c>
      <c r="G2948">
        <v>0.857375</v>
      </c>
      <c r="H2948">
        <v>0.95000000000000018</v>
      </c>
      <c r="I2948">
        <v>0</v>
      </c>
    </row>
    <row r="2949" spans="1:9" hidden="1">
      <c r="A2949">
        <v>2027</v>
      </c>
      <c r="B2949" t="s">
        <v>54</v>
      </c>
      <c r="C2949">
        <v>22071</v>
      </c>
      <c r="D2949">
        <v>4.9999999999999982E-2</v>
      </c>
      <c r="E2949">
        <v>4.7500000000000042E-2</v>
      </c>
      <c r="F2949">
        <v>4.5124999999999978E-2</v>
      </c>
      <c r="G2949">
        <v>0.85737499999999978</v>
      </c>
      <c r="H2949">
        <v>0.95000000000000018</v>
      </c>
      <c r="I2949">
        <v>0</v>
      </c>
    </row>
    <row r="2950" spans="1:9" hidden="1">
      <c r="A2950">
        <v>2027</v>
      </c>
      <c r="B2950" t="s">
        <v>55</v>
      </c>
      <c r="C2950">
        <v>22071</v>
      </c>
      <c r="D2950">
        <v>4.9999999999999989E-2</v>
      </c>
      <c r="E2950">
        <v>4.7500000000000028E-2</v>
      </c>
      <c r="F2950">
        <v>4.5124999999999978E-2</v>
      </c>
      <c r="G2950">
        <v>0.857375</v>
      </c>
      <c r="H2950">
        <v>0.95000000000000018</v>
      </c>
      <c r="I2950">
        <v>0.15</v>
      </c>
    </row>
    <row r="2951" spans="1:9" hidden="1">
      <c r="A2951">
        <v>2027</v>
      </c>
      <c r="B2951" t="s">
        <v>52</v>
      </c>
      <c r="C2951">
        <v>24510</v>
      </c>
      <c r="D2951">
        <v>5.0000000000000017E-2</v>
      </c>
      <c r="E2951">
        <v>4.7500000000000042E-2</v>
      </c>
      <c r="F2951">
        <v>4.5125000000000012E-2</v>
      </c>
      <c r="G2951">
        <v>0.85737500000000011</v>
      </c>
      <c r="H2951">
        <v>0.94999999999999973</v>
      </c>
      <c r="I2951">
        <v>0</v>
      </c>
    </row>
    <row r="2952" spans="1:9" hidden="1">
      <c r="A2952">
        <v>2027</v>
      </c>
      <c r="B2952" t="s">
        <v>54</v>
      </c>
      <c r="C2952">
        <v>24510</v>
      </c>
      <c r="D2952">
        <v>0.05</v>
      </c>
      <c r="E2952">
        <v>4.7500000000000042E-2</v>
      </c>
      <c r="F2952">
        <v>4.5125000000000033E-2</v>
      </c>
      <c r="G2952">
        <v>0.85737499999999989</v>
      </c>
      <c r="H2952">
        <v>0.94999999999999973</v>
      </c>
      <c r="I2952">
        <v>0</v>
      </c>
    </row>
    <row r="2953" spans="1:9" hidden="1">
      <c r="A2953">
        <v>2027</v>
      </c>
      <c r="B2953" t="s">
        <v>55</v>
      </c>
      <c r="C2953">
        <v>24510</v>
      </c>
      <c r="D2953">
        <v>5.000000000000001E-2</v>
      </c>
      <c r="E2953">
        <v>4.7500000000000042E-2</v>
      </c>
      <c r="F2953">
        <v>4.5125000000000012E-2</v>
      </c>
      <c r="G2953">
        <v>0.85737500000000011</v>
      </c>
      <c r="H2953">
        <v>0.94999999999999973</v>
      </c>
      <c r="I2953">
        <v>0.15</v>
      </c>
    </row>
    <row r="2954" spans="1:9" hidden="1">
      <c r="A2954">
        <v>2027</v>
      </c>
      <c r="B2954" t="s">
        <v>52</v>
      </c>
      <c r="C2954">
        <v>24031</v>
      </c>
      <c r="D2954">
        <v>4.9999999999999989E-2</v>
      </c>
      <c r="E2954">
        <v>4.750000000000007E-2</v>
      </c>
      <c r="F2954">
        <v>4.5124999999999978E-2</v>
      </c>
      <c r="G2954">
        <v>0.85737500000000022</v>
      </c>
      <c r="H2954">
        <v>0.95000000000000007</v>
      </c>
      <c r="I2954">
        <v>0</v>
      </c>
    </row>
    <row r="2955" spans="1:9" hidden="1">
      <c r="A2955">
        <v>2027</v>
      </c>
      <c r="B2955" t="s">
        <v>54</v>
      </c>
      <c r="C2955">
        <v>24031</v>
      </c>
      <c r="D2955">
        <v>4.9999999999999982E-2</v>
      </c>
      <c r="E2955">
        <v>4.7499999999999938E-2</v>
      </c>
      <c r="F2955">
        <v>4.5125000000000012E-2</v>
      </c>
      <c r="G2955">
        <v>0.857375</v>
      </c>
      <c r="H2955">
        <v>0.95000000000000007</v>
      </c>
      <c r="I2955">
        <v>0</v>
      </c>
    </row>
    <row r="2956" spans="1:9" hidden="1">
      <c r="A2956">
        <v>2027</v>
      </c>
      <c r="B2956" t="s">
        <v>55</v>
      </c>
      <c r="C2956">
        <v>24031</v>
      </c>
      <c r="D2956">
        <v>5.0000000000000037E-2</v>
      </c>
      <c r="E2956">
        <v>4.7500000000000042E-2</v>
      </c>
      <c r="F2956">
        <v>4.5124999999999992E-2</v>
      </c>
      <c r="G2956">
        <v>0.85737499999999978</v>
      </c>
      <c r="H2956">
        <v>0.95000000000000007</v>
      </c>
      <c r="I2956">
        <v>0.15</v>
      </c>
    </row>
    <row r="2957" spans="1:9" hidden="1">
      <c r="A2957">
        <v>2027</v>
      </c>
      <c r="B2957" t="s">
        <v>52</v>
      </c>
      <c r="C2957">
        <v>24033</v>
      </c>
      <c r="D2957">
        <v>5.0000000000000031E-2</v>
      </c>
      <c r="E2957">
        <v>4.7500000000000042E-2</v>
      </c>
      <c r="F2957">
        <v>4.5125000000000033E-2</v>
      </c>
      <c r="G2957">
        <v>0.85737499999999967</v>
      </c>
      <c r="H2957">
        <v>0.95000000000000018</v>
      </c>
      <c r="I2957">
        <v>0</v>
      </c>
    </row>
    <row r="2958" spans="1:9" hidden="1">
      <c r="A2958">
        <v>2027</v>
      </c>
      <c r="B2958" t="s">
        <v>54</v>
      </c>
      <c r="C2958">
        <v>24033</v>
      </c>
      <c r="D2958">
        <v>5.0000000000000017E-2</v>
      </c>
      <c r="E2958">
        <v>4.7499999999999987E-2</v>
      </c>
      <c r="F2958">
        <v>4.5124999999999971E-2</v>
      </c>
      <c r="G2958">
        <v>0.857375</v>
      </c>
      <c r="H2958">
        <v>0.95000000000000018</v>
      </c>
      <c r="I2958">
        <v>0</v>
      </c>
    </row>
    <row r="2959" spans="1:9" hidden="1">
      <c r="A2959">
        <v>2027</v>
      </c>
      <c r="B2959" t="s">
        <v>55</v>
      </c>
      <c r="C2959">
        <v>24033</v>
      </c>
      <c r="D2959">
        <v>5.0000000000000031E-2</v>
      </c>
      <c r="E2959">
        <v>4.7500000000000001E-2</v>
      </c>
      <c r="F2959">
        <v>4.5124999999999971E-2</v>
      </c>
      <c r="G2959">
        <v>0.85737499999999978</v>
      </c>
      <c r="H2959">
        <v>0.95000000000000018</v>
      </c>
      <c r="I2959">
        <v>0.15</v>
      </c>
    </row>
    <row r="2960" spans="1:9" hidden="1">
      <c r="A2960">
        <v>2027</v>
      </c>
      <c r="B2960" t="s">
        <v>52</v>
      </c>
      <c r="C2960">
        <v>26163</v>
      </c>
      <c r="D2960">
        <v>4.9999999999999947E-2</v>
      </c>
      <c r="E2960">
        <v>4.7500000000000007E-2</v>
      </c>
      <c r="F2960">
        <v>4.5125000000000012E-2</v>
      </c>
      <c r="G2960">
        <v>0.85737499999999978</v>
      </c>
      <c r="H2960">
        <v>0.95</v>
      </c>
      <c r="I2960">
        <v>0</v>
      </c>
    </row>
    <row r="2961" spans="1:9" hidden="1">
      <c r="A2961">
        <v>2027</v>
      </c>
      <c r="B2961" t="s">
        <v>54</v>
      </c>
      <c r="C2961">
        <v>26163</v>
      </c>
      <c r="D2961">
        <v>0.05</v>
      </c>
      <c r="E2961">
        <v>4.7499999999999987E-2</v>
      </c>
      <c r="F2961">
        <v>4.5125000000000012E-2</v>
      </c>
      <c r="G2961">
        <v>0.85737499999999978</v>
      </c>
      <c r="H2961">
        <v>0.95</v>
      </c>
      <c r="I2961">
        <v>0</v>
      </c>
    </row>
    <row r="2962" spans="1:9" hidden="1">
      <c r="A2962">
        <v>2027</v>
      </c>
      <c r="B2962" t="s">
        <v>55</v>
      </c>
      <c r="C2962">
        <v>26163</v>
      </c>
      <c r="D2962">
        <v>4.9999999999999968E-2</v>
      </c>
      <c r="E2962">
        <v>4.7500000000000028E-2</v>
      </c>
      <c r="F2962">
        <v>4.5124999999999998E-2</v>
      </c>
      <c r="G2962">
        <v>0.85737499999999989</v>
      </c>
      <c r="H2962">
        <v>0.95</v>
      </c>
      <c r="I2962">
        <v>0.15</v>
      </c>
    </row>
    <row r="2963" spans="1:9" hidden="1">
      <c r="A2963">
        <v>2027</v>
      </c>
      <c r="B2963" t="s">
        <v>52</v>
      </c>
      <c r="C2963">
        <v>37119</v>
      </c>
      <c r="D2963">
        <v>4.9999999999999968E-2</v>
      </c>
      <c r="E2963">
        <v>4.7499999999999959E-2</v>
      </c>
      <c r="F2963">
        <v>4.5124999999999971E-2</v>
      </c>
      <c r="G2963">
        <v>0.857375</v>
      </c>
      <c r="H2963">
        <v>0.95</v>
      </c>
      <c r="I2963">
        <v>0</v>
      </c>
    </row>
    <row r="2964" spans="1:9" hidden="1">
      <c r="A2964">
        <v>2027</v>
      </c>
      <c r="B2964" t="s">
        <v>54</v>
      </c>
      <c r="C2964">
        <v>37119</v>
      </c>
      <c r="D2964">
        <v>5.0000000000000031E-2</v>
      </c>
      <c r="E2964">
        <v>4.7500000000000007E-2</v>
      </c>
      <c r="F2964">
        <v>4.5124999999999978E-2</v>
      </c>
      <c r="G2964">
        <v>0.857375</v>
      </c>
      <c r="H2964">
        <v>0.95</v>
      </c>
      <c r="I2964">
        <v>0</v>
      </c>
    </row>
    <row r="2965" spans="1:9" hidden="1">
      <c r="A2965">
        <v>2027</v>
      </c>
      <c r="B2965" t="s">
        <v>55</v>
      </c>
      <c r="C2965">
        <v>37119</v>
      </c>
      <c r="D2965">
        <v>5.0000000000000031E-2</v>
      </c>
      <c r="E2965">
        <v>4.7500000000000042E-2</v>
      </c>
      <c r="F2965">
        <v>4.5124999999999998E-2</v>
      </c>
      <c r="G2965">
        <v>0.85737499999999978</v>
      </c>
      <c r="H2965">
        <v>0.95</v>
      </c>
      <c r="I2965">
        <v>0.15</v>
      </c>
    </row>
    <row r="2966" spans="1:9" hidden="1">
      <c r="A2966">
        <v>2027</v>
      </c>
      <c r="B2966" t="s">
        <v>52</v>
      </c>
      <c r="C2966">
        <v>34013</v>
      </c>
      <c r="D2966">
        <v>4.9999999999999982E-2</v>
      </c>
      <c r="E2966">
        <v>4.7499999999999959E-2</v>
      </c>
      <c r="F2966">
        <v>4.5125000000000033E-2</v>
      </c>
      <c r="G2966">
        <v>0.85737500000000022</v>
      </c>
      <c r="H2966">
        <v>0.95000000000000029</v>
      </c>
      <c r="I2966">
        <v>0</v>
      </c>
    </row>
    <row r="2967" spans="1:9" hidden="1">
      <c r="A2967">
        <v>2027</v>
      </c>
      <c r="B2967" t="s">
        <v>54</v>
      </c>
      <c r="C2967">
        <v>34013</v>
      </c>
      <c r="D2967">
        <v>4.9999999999999989E-2</v>
      </c>
      <c r="E2967">
        <v>4.7499999999999959E-2</v>
      </c>
      <c r="F2967">
        <v>4.5124999999999978E-2</v>
      </c>
      <c r="G2967">
        <v>0.85737500000000033</v>
      </c>
      <c r="H2967">
        <v>0.95000000000000029</v>
      </c>
      <c r="I2967">
        <v>0</v>
      </c>
    </row>
    <row r="2968" spans="1:9" hidden="1">
      <c r="A2968">
        <v>2027</v>
      </c>
      <c r="B2968" t="s">
        <v>55</v>
      </c>
      <c r="C2968">
        <v>34013</v>
      </c>
      <c r="D2968">
        <v>5.0000000000000017E-2</v>
      </c>
      <c r="E2968">
        <v>4.7500000000000001E-2</v>
      </c>
      <c r="F2968">
        <v>4.5125000000000033E-2</v>
      </c>
      <c r="G2968">
        <v>0.85737500000000033</v>
      </c>
      <c r="H2968">
        <v>0.95000000000000029</v>
      </c>
      <c r="I2968">
        <v>0.15</v>
      </c>
    </row>
    <row r="2969" spans="1:9" hidden="1">
      <c r="A2969">
        <v>2027</v>
      </c>
      <c r="B2969" t="s">
        <v>52</v>
      </c>
      <c r="C2969">
        <v>34017</v>
      </c>
      <c r="D2969">
        <v>5.0000000000000031E-2</v>
      </c>
      <c r="E2969">
        <v>4.7500000000000007E-2</v>
      </c>
      <c r="F2969">
        <v>4.5125000000000012E-2</v>
      </c>
      <c r="G2969">
        <v>0.85737500000000011</v>
      </c>
      <c r="H2969">
        <v>0.95000000000000029</v>
      </c>
      <c r="I2969">
        <v>0</v>
      </c>
    </row>
    <row r="2970" spans="1:9" hidden="1">
      <c r="A2970">
        <v>2027</v>
      </c>
      <c r="B2970" t="s">
        <v>54</v>
      </c>
      <c r="C2970">
        <v>34017</v>
      </c>
      <c r="D2970">
        <v>5.000000000000001E-2</v>
      </c>
      <c r="E2970">
        <v>4.7500000000000063E-2</v>
      </c>
      <c r="F2970">
        <v>4.5125000000000033E-2</v>
      </c>
      <c r="G2970">
        <v>0.85737500000000022</v>
      </c>
      <c r="H2970">
        <v>0.95000000000000029</v>
      </c>
      <c r="I2970">
        <v>0</v>
      </c>
    </row>
    <row r="2971" spans="1:9" hidden="1">
      <c r="A2971">
        <v>2027</v>
      </c>
      <c r="B2971" t="s">
        <v>55</v>
      </c>
      <c r="C2971">
        <v>34017</v>
      </c>
      <c r="D2971">
        <v>5.0000000000000031E-2</v>
      </c>
      <c r="E2971">
        <v>4.7500000000000007E-2</v>
      </c>
      <c r="F2971">
        <v>4.5124999999999998E-2</v>
      </c>
      <c r="G2971">
        <v>0.85737500000000022</v>
      </c>
      <c r="H2971">
        <v>0.95000000000000029</v>
      </c>
      <c r="I2971">
        <v>0.15</v>
      </c>
    </row>
    <row r="2972" spans="1:9" hidden="1">
      <c r="A2972">
        <v>2027</v>
      </c>
      <c r="B2972" t="s">
        <v>52</v>
      </c>
      <c r="C2972">
        <v>32003</v>
      </c>
      <c r="D2972">
        <v>4.999999999999992E-2</v>
      </c>
      <c r="E2972">
        <v>4.7499999999999987E-2</v>
      </c>
      <c r="F2972">
        <v>4.5124999999999998E-2</v>
      </c>
      <c r="G2972">
        <v>0.85737499999999989</v>
      </c>
      <c r="H2972">
        <v>0.95000000000000029</v>
      </c>
      <c r="I2972">
        <v>0</v>
      </c>
    </row>
    <row r="2973" spans="1:9" hidden="1">
      <c r="A2973">
        <v>2027</v>
      </c>
      <c r="B2973" t="s">
        <v>54</v>
      </c>
      <c r="C2973">
        <v>32003</v>
      </c>
      <c r="D2973">
        <v>5.0000000000000017E-2</v>
      </c>
      <c r="E2973">
        <v>4.7500000000000063E-2</v>
      </c>
      <c r="F2973">
        <v>4.5124999999999978E-2</v>
      </c>
      <c r="G2973">
        <v>0.857375</v>
      </c>
      <c r="H2973">
        <v>0.95000000000000029</v>
      </c>
      <c r="I2973">
        <v>0</v>
      </c>
    </row>
    <row r="2974" spans="1:9" hidden="1">
      <c r="A2974">
        <v>2027</v>
      </c>
      <c r="B2974" t="s">
        <v>55</v>
      </c>
      <c r="C2974">
        <v>32003</v>
      </c>
      <c r="D2974">
        <v>4.999999999999994E-2</v>
      </c>
      <c r="E2974">
        <v>4.7500000000000001E-2</v>
      </c>
      <c r="F2974">
        <v>4.5125000000000012E-2</v>
      </c>
      <c r="G2974">
        <v>0.857375</v>
      </c>
      <c r="H2974">
        <v>0.95000000000000029</v>
      </c>
      <c r="I2974">
        <v>0.14999999999999991</v>
      </c>
    </row>
    <row r="2975" spans="1:9" hidden="1">
      <c r="A2975">
        <v>2027</v>
      </c>
      <c r="B2975" t="s">
        <v>52</v>
      </c>
      <c r="C2975">
        <v>36005</v>
      </c>
      <c r="D2975">
        <v>4.9999999999999989E-2</v>
      </c>
      <c r="E2975">
        <v>4.7500000000000042E-2</v>
      </c>
      <c r="F2975">
        <v>4.5124999999999971E-2</v>
      </c>
      <c r="G2975">
        <v>0.857375</v>
      </c>
      <c r="H2975">
        <v>0.94999999999999962</v>
      </c>
      <c r="I2975">
        <v>0</v>
      </c>
    </row>
    <row r="2976" spans="1:9" hidden="1">
      <c r="A2976">
        <v>2027</v>
      </c>
      <c r="B2976" t="s">
        <v>54</v>
      </c>
      <c r="C2976">
        <v>36005</v>
      </c>
      <c r="D2976">
        <v>4.9999999999999989E-2</v>
      </c>
      <c r="E2976">
        <v>4.7500000000000028E-2</v>
      </c>
      <c r="F2976">
        <v>4.5124999999999998E-2</v>
      </c>
      <c r="G2976">
        <v>0.857375</v>
      </c>
      <c r="H2976">
        <v>0.94999999999999962</v>
      </c>
      <c r="I2976">
        <v>0</v>
      </c>
    </row>
    <row r="2977" spans="1:9" hidden="1">
      <c r="A2977">
        <v>2027</v>
      </c>
      <c r="B2977" t="s">
        <v>55</v>
      </c>
      <c r="C2977">
        <v>36005</v>
      </c>
      <c r="D2977">
        <v>5.0000000000000017E-2</v>
      </c>
      <c r="E2977">
        <v>4.7499999999999938E-2</v>
      </c>
      <c r="F2977">
        <v>4.5125000000000033E-2</v>
      </c>
      <c r="G2977">
        <v>0.85737499999999978</v>
      </c>
      <c r="H2977">
        <v>0.94999999999999962</v>
      </c>
      <c r="I2977">
        <v>0.15</v>
      </c>
    </row>
    <row r="2978" spans="1:9" hidden="1">
      <c r="A2978">
        <v>2027</v>
      </c>
      <c r="B2978" t="s">
        <v>52</v>
      </c>
      <c r="C2978">
        <v>36047</v>
      </c>
      <c r="D2978">
        <v>4.9999999999999989E-2</v>
      </c>
      <c r="E2978">
        <v>4.7500000000000007E-2</v>
      </c>
      <c r="F2978">
        <v>4.5125000000000033E-2</v>
      </c>
      <c r="G2978">
        <v>0.85737500000000033</v>
      </c>
      <c r="H2978">
        <v>0.94999999999999984</v>
      </c>
      <c r="I2978">
        <v>0</v>
      </c>
    </row>
    <row r="2979" spans="1:9" hidden="1">
      <c r="A2979">
        <v>2027</v>
      </c>
      <c r="B2979" t="s">
        <v>54</v>
      </c>
      <c r="C2979">
        <v>36047</v>
      </c>
      <c r="D2979">
        <v>5.0000000000000017E-2</v>
      </c>
      <c r="E2979">
        <v>4.7500000000000001E-2</v>
      </c>
      <c r="F2979">
        <v>4.5124999999999998E-2</v>
      </c>
      <c r="G2979">
        <v>0.85737500000000022</v>
      </c>
      <c r="H2979">
        <v>0.94999999999999984</v>
      </c>
      <c r="I2979">
        <v>0</v>
      </c>
    </row>
    <row r="2980" spans="1:9" hidden="1">
      <c r="A2980">
        <v>2027</v>
      </c>
      <c r="B2980" t="s">
        <v>55</v>
      </c>
      <c r="C2980">
        <v>36047</v>
      </c>
      <c r="D2980">
        <v>5.0000000000000031E-2</v>
      </c>
      <c r="E2980">
        <v>4.7500000000000028E-2</v>
      </c>
      <c r="F2980">
        <v>4.5124999999999971E-2</v>
      </c>
      <c r="G2980">
        <v>0.85737500000000033</v>
      </c>
      <c r="H2980">
        <v>0.94999999999999984</v>
      </c>
      <c r="I2980">
        <v>0.15</v>
      </c>
    </row>
    <row r="2981" spans="1:9" hidden="1">
      <c r="A2981">
        <v>2027</v>
      </c>
      <c r="B2981" t="s">
        <v>52</v>
      </c>
      <c r="C2981">
        <v>36061</v>
      </c>
      <c r="D2981">
        <v>4.9999999999999982E-2</v>
      </c>
      <c r="E2981">
        <v>4.7499999999999903E-2</v>
      </c>
      <c r="F2981">
        <v>4.5125000000000012E-2</v>
      </c>
      <c r="G2981">
        <v>0.85737500000000011</v>
      </c>
      <c r="H2981">
        <v>0.94999999999999984</v>
      </c>
      <c r="I2981">
        <v>0</v>
      </c>
    </row>
    <row r="2982" spans="1:9" hidden="1">
      <c r="A2982">
        <v>2027</v>
      </c>
      <c r="B2982" t="s">
        <v>54</v>
      </c>
      <c r="C2982">
        <v>36061</v>
      </c>
      <c r="D2982">
        <v>4.9999999999999989E-2</v>
      </c>
      <c r="E2982">
        <v>4.750000000000007E-2</v>
      </c>
      <c r="F2982">
        <v>4.5125000000000019E-2</v>
      </c>
      <c r="G2982">
        <v>0.85737499999999978</v>
      </c>
      <c r="H2982">
        <v>0.94999999999999984</v>
      </c>
      <c r="I2982">
        <v>0</v>
      </c>
    </row>
    <row r="2983" spans="1:9" hidden="1">
      <c r="A2983">
        <v>2027</v>
      </c>
      <c r="B2983" t="s">
        <v>55</v>
      </c>
      <c r="C2983">
        <v>36061</v>
      </c>
      <c r="D2983">
        <v>0.05</v>
      </c>
      <c r="E2983">
        <v>4.750000000000007E-2</v>
      </c>
      <c r="F2983">
        <v>4.5125000000000012E-2</v>
      </c>
      <c r="G2983">
        <v>0.85737500000000011</v>
      </c>
      <c r="H2983">
        <v>0.94999999999999984</v>
      </c>
      <c r="I2983">
        <v>0.15</v>
      </c>
    </row>
    <row r="2984" spans="1:9" hidden="1">
      <c r="A2984">
        <v>2027</v>
      </c>
      <c r="B2984" t="s">
        <v>52</v>
      </c>
      <c r="C2984">
        <v>36081</v>
      </c>
      <c r="D2984">
        <v>5.0000000000000017E-2</v>
      </c>
      <c r="E2984">
        <v>4.7499999999999903E-2</v>
      </c>
      <c r="F2984">
        <v>4.5125000000000019E-2</v>
      </c>
      <c r="G2984">
        <v>0.85737500000000022</v>
      </c>
      <c r="H2984">
        <v>0.94999999999999973</v>
      </c>
      <c r="I2984">
        <v>0</v>
      </c>
    </row>
    <row r="2985" spans="1:9" hidden="1">
      <c r="A2985">
        <v>2027</v>
      </c>
      <c r="B2985" t="s">
        <v>54</v>
      </c>
      <c r="C2985">
        <v>36081</v>
      </c>
      <c r="D2985">
        <v>4.9999999999999982E-2</v>
      </c>
      <c r="E2985">
        <v>4.7500000000000021E-2</v>
      </c>
      <c r="F2985">
        <v>4.5125000000000019E-2</v>
      </c>
      <c r="G2985">
        <v>0.85737500000000033</v>
      </c>
      <c r="H2985">
        <v>0.94999999999999973</v>
      </c>
      <c r="I2985">
        <v>0</v>
      </c>
    </row>
    <row r="2986" spans="1:9" hidden="1">
      <c r="A2986">
        <v>2027</v>
      </c>
      <c r="B2986" t="s">
        <v>55</v>
      </c>
      <c r="C2986">
        <v>36081</v>
      </c>
      <c r="D2986">
        <v>5.0000000000000031E-2</v>
      </c>
      <c r="E2986">
        <v>4.7500000000000063E-2</v>
      </c>
      <c r="F2986">
        <v>4.5124999999999978E-2</v>
      </c>
      <c r="G2986">
        <v>0.85737499999999989</v>
      </c>
      <c r="H2986">
        <v>0.94999999999999973</v>
      </c>
      <c r="I2986">
        <v>0.15</v>
      </c>
    </row>
    <row r="2987" spans="1:9" hidden="1">
      <c r="A2987">
        <v>2027</v>
      </c>
      <c r="B2987" t="s">
        <v>52</v>
      </c>
      <c r="C2987">
        <v>39035</v>
      </c>
      <c r="D2987">
        <v>5.0000000000000017E-2</v>
      </c>
      <c r="E2987">
        <v>4.7500000000000063E-2</v>
      </c>
      <c r="F2987">
        <v>4.5124999999999992E-2</v>
      </c>
      <c r="G2987">
        <v>0.85737499999999978</v>
      </c>
      <c r="H2987">
        <v>0.94999999999999984</v>
      </c>
      <c r="I2987">
        <v>0</v>
      </c>
    </row>
    <row r="2988" spans="1:9" hidden="1">
      <c r="A2988">
        <v>2027</v>
      </c>
      <c r="B2988" t="s">
        <v>54</v>
      </c>
      <c r="C2988">
        <v>39035</v>
      </c>
      <c r="D2988">
        <v>5.0000000000000031E-2</v>
      </c>
      <c r="E2988">
        <v>4.7500000000000063E-2</v>
      </c>
      <c r="F2988">
        <v>4.5124999999999978E-2</v>
      </c>
      <c r="G2988">
        <v>0.85737500000000011</v>
      </c>
      <c r="H2988">
        <v>0.94999999999999984</v>
      </c>
      <c r="I2988">
        <v>0</v>
      </c>
    </row>
    <row r="2989" spans="1:9" hidden="1">
      <c r="A2989">
        <v>2027</v>
      </c>
      <c r="B2989" t="s">
        <v>55</v>
      </c>
      <c r="C2989">
        <v>39035</v>
      </c>
      <c r="D2989">
        <v>4.9999999999999989E-2</v>
      </c>
      <c r="E2989">
        <v>4.7499999999999987E-2</v>
      </c>
      <c r="F2989">
        <v>4.5125000000000019E-2</v>
      </c>
      <c r="G2989">
        <v>0.85737499999999989</v>
      </c>
      <c r="H2989">
        <v>0.94999999999999984</v>
      </c>
      <c r="I2989">
        <v>0.15</v>
      </c>
    </row>
    <row r="2990" spans="1:9" hidden="1">
      <c r="A2990">
        <v>2027</v>
      </c>
      <c r="B2990" t="s">
        <v>52</v>
      </c>
      <c r="C2990">
        <v>39049</v>
      </c>
      <c r="D2990">
        <v>5.0000000000000037E-2</v>
      </c>
      <c r="E2990">
        <v>4.7499999999999952E-2</v>
      </c>
      <c r="F2990">
        <v>4.5125000000000019E-2</v>
      </c>
      <c r="G2990">
        <v>0.85737499999999978</v>
      </c>
      <c r="H2990">
        <v>0.95000000000000007</v>
      </c>
      <c r="I2990">
        <v>0</v>
      </c>
    </row>
    <row r="2991" spans="1:9" hidden="1">
      <c r="A2991">
        <v>2027</v>
      </c>
      <c r="B2991" t="s">
        <v>54</v>
      </c>
      <c r="C2991">
        <v>39049</v>
      </c>
      <c r="D2991">
        <v>5.0000000000000017E-2</v>
      </c>
      <c r="E2991">
        <v>4.7500000000000042E-2</v>
      </c>
      <c r="F2991">
        <v>4.5124999999999971E-2</v>
      </c>
      <c r="G2991">
        <v>0.857375</v>
      </c>
      <c r="H2991">
        <v>0.95000000000000007</v>
      </c>
      <c r="I2991">
        <v>0</v>
      </c>
    </row>
    <row r="2992" spans="1:9" hidden="1">
      <c r="A2992">
        <v>2027</v>
      </c>
      <c r="B2992" t="s">
        <v>55</v>
      </c>
      <c r="C2992">
        <v>39049</v>
      </c>
      <c r="D2992">
        <v>5.0000000000000017E-2</v>
      </c>
      <c r="E2992">
        <v>4.7500000000000007E-2</v>
      </c>
      <c r="F2992">
        <v>4.5124999999999998E-2</v>
      </c>
      <c r="G2992">
        <v>0.85737500000000022</v>
      </c>
      <c r="H2992">
        <v>0.95000000000000007</v>
      </c>
      <c r="I2992">
        <v>0.15</v>
      </c>
    </row>
    <row r="2993" spans="1:9" hidden="1">
      <c r="A2993">
        <v>2027</v>
      </c>
      <c r="B2993" t="s">
        <v>52</v>
      </c>
      <c r="C2993">
        <v>39061</v>
      </c>
      <c r="D2993">
        <v>4.9999999999999961E-2</v>
      </c>
      <c r="E2993">
        <v>4.7499999999999952E-2</v>
      </c>
      <c r="F2993">
        <v>4.5124999999999978E-2</v>
      </c>
      <c r="G2993">
        <v>0.85737500000000011</v>
      </c>
      <c r="H2993">
        <v>0.95000000000000018</v>
      </c>
      <c r="I2993">
        <v>0</v>
      </c>
    </row>
    <row r="2994" spans="1:9" hidden="1">
      <c r="A2994">
        <v>2027</v>
      </c>
      <c r="B2994" t="s">
        <v>54</v>
      </c>
      <c r="C2994">
        <v>39061</v>
      </c>
      <c r="D2994">
        <v>4.9999999999999989E-2</v>
      </c>
      <c r="E2994">
        <v>4.7499999999999959E-2</v>
      </c>
      <c r="F2994">
        <v>4.5125000000000012E-2</v>
      </c>
      <c r="G2994">
        <v>0.85737499999999989</v>
      </c>
      <c r="H2994">
        <v>0.95000000000000018</v>
      </c>
      <c r="I2994">
        <v>0</v>
      </c>
    </row>
    <row r="2995" spans="1:9" hidden="1">
      <c r="A2995">
        <v>2027</v>
      </c>
      <c r="B2995" t="s">
        <v>55</v>
      </c>
      <c r="C2995">
        <v>39061</v>
      </c>
      <c r="D2995">
        <v>5.0000000000000017E-2</v>
      </c>
      <c r="E2995">
        <v>4.7499999999999938E-2</v>
      </c>
      <c r="F2995">
        <v>4.5125000000000033E-2</v>
      </c>
      <c r="G2995">
        <v>0.85737500000000022</v>
      </c>
      <c r="H2995">
        <v>0.95000000000000018</v>
      </c>
      <c r="I2995">
        <v>0.15</v>
      </c>
    </row>
    <row r="2996" spans="1:9" hidden="1">
      <c r="A2996">
        <v>2027</v>
      </c>
      <c r="B2996" t="s">
        <v>52</v>
      </c>
      <c r="C2996">
        <v>42101</v>
      </c>
      <c r="D2996">
        <v>4.9999999999999982E-2</v>
      </c>
      <c r="E2996">
        <v>4.7499999999999952E-2</v>
      </c>
      <c r="F2996">
        <v>4.5124999999999978E-2</v>
      </c>
      <c r="G2996">
        <v>0.85737500000000022</v>
      </c>
      <c r="H2996">
        <v>0.95000000000000007</v>
      </c>
      <c r="I2996">
        <v>0</v>
      </c>
    </row>
    <row r="2997" spans="1:9" hidden="1">
      <c r="A2997">
        <v>2027</v>
      </c>
      <c r="B2997" t="s">
        <v>54</v>
      </c>
      <c r="C2997">
        <v>42101</v>
      </c>
      <c r="D2997">
        <v>5.0000000000000017E-2</v>
      </c>
      <c r="E2997">
        <v>4.7499999999999938E-2</v>
      </c>
      <c r="F2997">
        <v>4.5124999999999978E-2</v>
      </c>
      <c r="G2997">
        <v>0.85737500000000022</v>
      </c>
      <c r="H2997">
        <v>0.95000000000000007</v>
      </c>
      <c r="I2997">
        <v>0</v>
      </c>
    </row>
    <row r="2998" spans="1:9" hidden="1">
      <c r="A2998">
        <v>2027</v>
      </c>
      <c r="B2998" t="s">
        <v>55</v>
      </c>
      <c r="C2998">
        <v>42101</v>
      </c>
      <c r="D2998">
        <v>4.9999999999999989E-2</v>
      </c>
      <c r="E2998">
        <v>4.7500000000000042E-2</v>
      </c>
      <c r="F2998">
        <v>4.5125000000000033E-2</v>
      </c>
      <c r="G2998">
        <v>0.85737500000000033</v>
      </c>
      <c r="H2998">
        <v>0.95000000000000007</v>
      </c>
      <c r="I2998">
        <v>0.15</v>
      </c>
    </row>
    <row r="2999" spans="1:9" hidden="1">
      <c r="A2999">
        <v>2027</v>
      </c>
      <c r="B2999" t="s">
        <v>52</v>
      </c>
      <c r="C2999">
        <v>47157</v>
      </c>
      <c r="D2999">
        <v>5.0000000000000017E-2</v>
      </c>
      <c r="E2999">
        <v>4.7499999999999938E-2</v>
      </c>
      <c r="F2999">
        <v>4.5125000000000012E-2</v>
      </c>
      <c r="G2999">
        <v>0.85737500000000011</v>
      </c>
      <c r="H2999">
        <v>0.94999999999999973</v>
      </c>
      <c r="I2999">
        <v>0</v>
      </c>
    </row>
    <row r="3000" spans="1:9" hidden="1">
      <c r="A3000">
        <v>2027</v>
      </c>
      <c r="B3000" t="s">
        <v>54</v>
      </c>
      <c r="C3000">
        <v>47157</v>
      </c>
      <c r="D3000">
        <v>0.05</v>
      </c>
      <c r="E3000">
        <v>4.7499999999999987E-2</v>
      </c>
      <c r="F3000">
        <v>4.5125000000000012E-2</v>
      </c>
      <c r="G3000">
        <v>0.85737500000000022</v>
      </c>
      <c r="H3000">
        <v>0.94999999999999973</v>
      </c>
      <c r="I3000">
        <v>0</v>
      </c>
    </row>
    <row r="3001" spans="1:9" hidden="1">
      <c r="A3001">
        <v>2027</v>
      </c>
      <c r="B3001" t="s">
        <v>55</v>
      </c>
      <c r="C3001">
        <v>47157</v>
      </c>
      <c r="D3001">
        <v>4.9999999999999989E-2</v>
      </c>
      <c r="E3001">
        <v>4.7499999999999973E-2</v>
      </c>
      <c r="F3001">
        <v>4.5124999999999998E-2</v>
      </c>
      <c r="G3001">
        <v>0.85737499999999967</v>
      </c>
      <c r="H3001">
        <v>0.94999999999999973</v>
      </c>
      <c r="I3001">
        <v>0.15</v>
      </c>
    </row>
    <row r="3002" spans="1:9" hidden="1">
      <c r="A3002">
        <v>2027</v>
      </c>
      <c r="B3002" t="s">
        <v>52</v>
      </c>
      <c r="C3002">
        <v>48029</v>
      </c>
      <c r="D3002">
        <v>5.0000000000000037E-2</v>
      </c>
      <c r="E3002">
        <v>4.7499999999999987E-2</v>
      </c>
      <c r="F3002">
        <v>4.5124999999999998E-2</v>
      </c>
      <c r="G3002">
        <v>0.857375</v>
      </c>
      <c r="H3002">
        <v>0.95000000000000018</v>
      </c>
      <c r="I3002">
        <v>0</v>
      </c>
    </row>
    <row r="3003" spans="1:9" hidden="1">
      <c r="A3003">
        <v>2027</v>
      </c>
      <c r="B3003" t="s">
        <v>54</v>
      </c>
      <c r="C3003">
        <v>48029</v>
      </c>
      <c r="D3003">
        <v>4.9999999999999989E-2</v>
      </c>
      <c r="E3003">
        <v>4.7500000000000042E-2</v>
      </c>
      <c r="F3003">
        <v>4.5124999999999978E-2</v>
      </c>
      <c r="G3003">
        <v>0.85737499999999978</v>
      </c>
      <c r="H3003">
        <v>0.95000000000000018</v>
      </c>
      <c r="I3003">
        <v>0</v>
      </c>
    </row>
    <row r="3004" spans="1:9" hidden="1">
      <c r="A3004">
        <v>2027</v>
      </c>
      <c r="B3004" t="s">
        <v>55</v>
      </c>
      <c r="C3004">
        <v>48029</v>
      </c>
      <c r="D3004">
        <v>5.0000000000000037E-2</v>
      </c>
      <c r="E3004">
        <v>4.7500000000000042E-2</v>
      </c>
      <c r="F3004">
        <v>4.5124999999999998E-2</v>
      </c>
      <c r="G3004">
        <v>0.85737500000000022</v>
      </c>
      <c r="H3004">
        <v>0.95000000000000018</v>
      </c>
      <c r="I3004">
        <v>0.15</v>
      </c>
    </row>
    <row r="3005" spans="1:9" hidden="1">
      <c r="A3005">
        <v>2027</v>
      </c>
      <c r="B3005" t="s">
        <v>52</v>
      </c>
      <c r="C3005">
        <v>48113</v>
      </c>
      <c r="D3005">
        <v>5.0000000000000072E-2</v>
      </c>
      <c r="E3005">
        <v>4.7499999999999987E-2</v>
      </c>
      <c r="F3005">
        <v>4.5124999999999978E-2</v>
      </c>
      <c r="G3005">
        <v>0.85737500000000011</v>
      </c>
      <c r="H3005">
        <v>0.95000000000000018</v>
      </c>
      <c r="I3005">
        <v>0</v>
      </c>
    </row>
    <row r="3006" spans="1:9" hidden="1">
      <c r="A3006">
        <v>2027</v>
      </c>
      <c r="B3006" t="s">
        <v>54</v>
      </c>
      <c r="C3006">
        <v>48113</v>
      </c>
      <c r="D3006">
        <v>4.9999999999999989E-2</v>
      </c>
      <c r="E3006">
        <v>4.7500000000000042E-2</v>
      </c>
      <c r="F3006">
        <v>4.5125000000000012E-2</v>
      </c>
      <c r="G3006">
        <v>0.85737500000000022</v>
      </c>
      <c r="H3006">
        <v>0.95000000000000018</v>
      </c>
      <c r="I3006">
        <v>0</v>
      </c>
    </row>
    <row r="3007" spans="1:9" hidden="1">
      <c r="A3007">
        <v>2027</v>
      </c>
      <c r="B3007" t="s">
        <v>55</v>
      </c>
      <c r="C3007">
        <v>48113</v>
      </c>
      <c r="D3007">
        <v>5.0000000000000017E-2</v>
      </c>
      <c r="E3007">
        <v>4.750000000000007E-2</v>
      </c>
      <c r="F3007">
        <v>4.5125000000000012E-2</v>
      </c>
      <c r="G3007">
        <v>0.85737500000000022</v>
      </c>
      <c r="H3007">
        <v>0.95000000000000018</v>
      </c>
      <c r="I3007">
        <v>0.15</v>
      </c>
    </row>
    <row r="3008" spans="1:9" hidden="1">
      <c r="A3008">
        <v>2027</v>
      </c>
      <c r="B3008" t="s">
        <v>52</v>
      </c>
      <c r="C3008">
        <v>48201</v>
      </c>
      <c r="D3008">
        <v>4.999999999999994E-2</v>
      </c>
      <c r="E3008">
        <v>4.7499999999999973E-2</v>
      </c>
      <c r="F3008">
        <v>4.5124999999999978E-2</v>
      </c>
      <c r="G3008">
        <v>0.85737500000000011</v>
      </c>
      <c r="H3008">
        <v>0.95000000000000018</v>
      </c>
      <c r="I3008">
        <v>0</v>
      </c>
    </row>
    <row r="3009" spans="1:9" hidden="1">
      <c r="A3009">
        <v>2027</v>
      </c>
      <c r="B3009" t="s">
        <v>54</v>
      </c>
      <c r="C3009">
        <v>48201</v>
      </c>
      <c r="D3009">
        <v>5.0000000000000017E-2</v>
      </c>
      <c r="E3009">
        <v>4.7499999999999938E-2</v>
      </c>
      <c r="F3009">
        <v>4.5124999999999978E-2</v>
      </c>
      <c r="G3009">
        <v>0.85737500000000022</v>
      </c>
      <c r="H3009">
        <v>0.95000000000000018</v>
      </c>
      <c r="I3009">
        <v>0</v>
      </c>
    </row>
    <row r="3010" spans="1:9" hidden="1">
      <c r="A3010">
        <v>2027</v>
      </c>
      <c r="B3010" t="s">
        <v>55</v>
      </c>
      <c r="C3010">
        <v>48201</v>
      </c>
      <c r="D3010">
        <v>4.9999999999999961E-2</v>
      </c>
      <c r="E3010">
        <v>4.7499999999999973E-2</v>
      </c>
      <c r="F3010">
        <v>4.5124999999999971E-2</v>
      </c>
      <c r="G3010">
        <v>0.85737500000000022</v>
      </c>
      <c r="H3010">
        <v>0.95000000000000018</v>
      </c>
      <c r="I3010">
        <v>0.15</v>
      </c>
    </row>
    <row r="3011" spans="1:9" hidden="1">
      <c r="A3011">
        <v>2027</v>
      </c>
      <c r="B3011" t="s">
        <v>52</v>
      </c>
      <c r="C3011">
        <v>48439</v>
      </c>
      <c r="D3011">
        <v>5.0000000000000017E-2</v>
      </c>
      <c r="E3011">
        <v>4.7500000000000028E-2</v>
      </c>
      <c r="F3011">
        <v>4.5124999999999978E-2</v>
      </c>
      <c r="G3011">
        <v>0.85737500000000033</v>
      </c>
      <c r="H3011">
        <v>0.94999999999999962</v>
      </c>
      <c r="I3011">
        <v>0</v>
      </c>
    </row>
    <row r="3012" spans="1:9" hidden="1">
      <c r="A3012">
        <v>2027</v>
      </c>
      <c r="B3012" t="s">
        <v>54</v>
      </c>
      <c r="C3012">
        <v>48439</v>
      </c>
      <c r="D3012">
        <v>5.0000000000000037E-2</v>
      </c>
      <c r="E3012">
        <v>4.7499999999999987E-2</v>
      </c>
      <c r="F3012">
        <v>4.5125000000000033E-2</v>
      </c>
      <c r="G3012">
        <v>0.857375</v>
      </c>
      <c r="H3012">
        <v>0.94999999999999962</v>
      </c>
      <c r="I3012">
        <v>0</v>
      </c>
    </row>
    <row r="3013" spans="1:9" hidden="1">
      <c r="A3013">
        <v>2027</v>
      </c>
      <c r="B3013" t="s">
        <v>55</v>
      </c>
      <c r="C3013">
        <v>48439</v>
      </c>
      <c r="D3013">
        <v>4.9999999999999989E-2</v>
      </c>
      <c r="E3013">
        <v>4.7500000000000042E-2</v>
      </c>
      <c r="F3013">
        <v>4.5125000000000012E-2</v>
      </c>
      <c r="G3013">
        <v>0.85737499999999967</v>
      </c>
      <c r="H3013">
        <v>0.94999999999999962</v>
      </c>
      <c r="I3013">
        <v>0.15</v>
      </c>
    </row>
    <row r="3014" spans="1:9" hidden="1">
      <c r="A3014">
        <v>2027</v>
      </c>
      <c r="B3014" t="s">
        <v>52</v>
      </c>
      <c r="C3014">
        <v>48453</v>
      </c>
      <c r="D3014">
        <v>4.9999999999999982E-2</v>
      </c>
      <c r="E3014">
        <v>4.7500000000000042E-2</v>
      </c>
      <c r="F3014">
        <v>4.5124999999999978E-2</v>
      </c>
      <c r="G3014">
        <v>0.85737499999999978</v>
      </c>
      <c r="H3014">
        <v>0.95000000000000018</v>
      </c>
      <c r="I3014">
        <v>0</v>
      </c>
    </row>
    <row r="3015" spans="1:9" hidden="1">
      <c r="A3015">
        <v>2027</v>
      </c>
      <c r="B3015" t="s">
        <v>54</v>
      </c>
      <c r="C3015">
        <v>48453</v>
      </c>
      <c r="D3015">
        <v>5.0000000000000017E-2</v>
      </c>
      <c r="E3015">
        <v>4.7499999999999987E-2</v>
      </c>
      <c r="F3015">
        <v>4.5125000000000012E-2</v>
      </c>
      <c r="G3015">
        <v>0.85737500000000033</v>
      </c>
      <c r="H3015">
        <v>0.95000000000000018</v>
      </c>
      <c r="I3015">
        <v>0</v>
      </c>
    </row>
    <row r="3016" spans="1:9" hidden="1">
      <c r="A3016">
        <v>2027</v>
      </c>
      <c r="B3016" t="s">
        <v>55</v>
      </c>
      <c r="C3016">
        <v>48453</v>
      </c>
      <c r="D3016">
        <v>5.0000000000000017E-2</v>
      </c>
      <c r="E3016">
        <v>4.7500000000000042E-2</v>
      </c>
      <c r="F3016">
        <v>4.5124999999999971E-2</v>
      </c>
      <c r="G3016">
        <v>0.85737500000000022</v>
      </c>
      <c r="H3016">
        <v>0.95000000000000018</v>
      </c>
      <c r="I3016">
        <v>0.15</v>
      </c>
    </row>
    <row r="3017" spans="1:9" hidden="1">
      <c r="A3017">
        <v>2027</v>
      </c>
      <c r="B3017" t="s">
        <v>52</v>
      </c>
      <c r="C3017">
        <v>53033</v>
      </c>
      <c r="D3017">
        <v>0.05</v>
      </c>
      <c r="E3017">
        <v>4.7499999999999938E-2</v>
      </c>
      <c r="F3017">
        <v>4.5125000000000033E-2</v>
      </c>
      <c r="G3017">
        <v>0.85737500000000022</v>
      </c>
      <c r="H3017">
        <v>0.95000000000000007</v>
      </c>
      <c r="I3017">
        <v>0</v>
      </c>
    </row>
    <row r="3018" spans="1:9" hidden="1">
      <c r="A3018">
        <v>2027</v>
      </c>
      <c r="B3018" t="s">
        <v>54</v>
      </c>
      <c r="C3018">
        <v>53033</v>
      </c>
      <c r="D3018">
        <v>4.9999999999999989E-2</v>
      </c>
      <c r="E3018">
        <v>4.7499999999999987E-2</v>
      </c>
      <c r="F3018">
        <v>4.5125000000000012E-2</v>
      </c>
      <c r="G3018">
        <v>0.857375</v>
      </c>
      <c r="H3018">
        <v>0.95000000000000007</v>
      </c>
      <c r="I3018">
        <v>0</v>
      </c>
    </row>
    <row r="3019" spans="1:9" hidden="1">
      <c r="A3019">
        <v>2027</v>
      </c>
      <c r="B3019" t="s">
        <v>55</v>
      </c>
      <c r="C3019">
        <v>53033</v>
      </c>
      <c r="D3019">
        <v>4.9999999999999982E-2</v>
      </c>
      <c r="E3019">
        <v>4.7500000000000042E-2</v>
      </c>
      <c r="F3019">
        <v>4.5124999999999998E-2</v>
      </c>
      <c r="G3019">
        <v>0.85737499999999967</v>
      </c>
      <c r="H3019">
        <v>0.95000000000000007</v>
      </c>
      <c r="I3019">
        <v>0.15</v>
      </c>
    </row>
    <row r="3020" spans="1:9" hidden="1">
      <c r="A3020">
        <v>2027</v>
      </c>
      <c r="B3020" t="s">
        <v>52</v>
      </c>
      <c r="C3020">
        <v>1</v>
      </c>
      <c r="D3020">
        <v>5.0000000000000037E-2</v>
      </c>
      <c r="E3020">
        <v>4.7499999999999959E-2</v>
      </c>
      <c r="F3020">
        <v>4.5124999999999978E-2</v>
      </c>
      <c r="G3020">
        <v>0.857375</v>
      </c>
      <c r="H3020">
        <v>0.94999999999999962</v>
      </c>
      <c r="I3020">
        <v>0</v>
      </c>
    </row>
    <row r="3021" spans="1:9" hidden="1">
      <c r="A3021">
        <v>2027</v>
      </c>
      <c r="B3021" t="s">
        <v>54</v>
      </c>
      <c r="C3021">
        <v>1</v>
      </c>
      <c r="D3021">
        <v>4.9999999999999989E-2</v>
      </c>
      <c r="E3021">
        <v>4.7500000000000007E-2</v>
      </c>
      <c r="F3021">
        <v>4.5125000000000033E-2</v>
      </c>
      <c r="G3021">
        <v>0.85737499999999978</v>
      </c>
      <c r="H3021">
        <v>0.94999999999999962</v>
      </c>
      <c r="I3021">
        <v>0</v>
      </c>
    </row>
    <row r="3022" spans="1:9" hidden="1">
      <c r="A3022">
        <v>2027</v>
      </c>
      <c r="B3022" t="s">
        <v>55</v>
      </c>
      <c r="C3022">
        <v>1</v>
      </c>
      <c r="D3022">
        <v>4.9999999999999989E-2</v>
      </c>
      <c r="E3022">
        <v>4.7500000000000042E-2</v>
      </c>
      <c r="F3022">
        <v>4.5124999999999978E-2</v>
      </c>
      <c r="G3022">
        <v>0.85737499999999989</v>
      </c>
      <c r="H3022">
        <v>0.94999999999999962</v>
      </c>
      <c r="I3022">
        <v>0.15</v>
      </c>
    </row>
    <row r="3023" spans="1:9" hidden="1">
      <c r="A3023">
        <v>2027</v>
      </c>
      <c r="B3023" t="s">
        <v>52</v>
      </c>
      <c r="C3023">
        <v>2</v>
      </c>
      <c r="D3023">
        <v>0.12303566466873429</v>
      </c>
      <c r="E3023">
        <v>9.6355870741849564E-2</v>
      </c>
      <c r="F3023">
        <v>8.938005339153729E-2</v>
      </c>
      <c r="G3023">
        <v>0.69122841119787881</v>
      </c>
      <c r="H3023">
        <v>0.95960000000000001</v>
      </c>
      <c r="I3023">
        <v>0</v>
      </c>
    </row>
    <row r="3024" spans="1:9" hidden="1">
      <c r="A3024">
        <v>2027</v>
      </c>
      <c r="B3024" t="s">
        <v>54</v>
      </c>
      <c r="C3024">
        <v>2</v>
      </c>
      <c r="D3024">
        <v>8.888892167974316E-2</v>
      </c>
      <c r="E3024">
        <v>8.5958050642858136E-2</v>
      </c>
      <c r="F3024">
        <v>9.8335354354235543E-2</v>
      </c>
      <c r="G3024">
        <v>0.72681767332316316</v>
      </c>
      <c r="H3024">
        <v>0.95960000000000001</v>
      </c>
      <c r="I3024">
        <v>0</v>
      </c>
    </row>
    <row r="3025" spans="1:9" hidden="1">
      <c r="A3025">
        <v>2027</v>
      </c>
      <c r="B3025" t="s">
        <v>55</v>
      </c>
      <c r="C3025">
        <v>2</v>
      </c>
      <c r="D3025">
        <v>0.11215091548089411</v>
      </c>
      <c r="E3025">
        <v>7.88478498621107E-2</v>
      </c>
      <c r="F3025">
        <v>9.5541550697307465E-2</v>
      </c>
      <c r="G3025">
        <v>0.71345968395968762</v>
      </c>
      <c r="H3025">
        <v>0.95960000000000001</v>
      </c>
      <c r="I3025">
        <v>7.4328981151491225E-2</v>
      </c>
    </row>
    <row r="3026" spans="1:9" hidden="1">
      <c r="A3026">
        <v>2027</v>
      </c>
      <c r="B3026" t="s">
        <v>52</v>
      </c>
      <c r="C3026">
        <v>4</v>
      </c>
      <c r="D3026">
        <v>0.1458562047372173</v>
      </c>
      <c r="E3026">
        <v>0.16618237857458851</v>
      </c>
      <c r="F3026">
        <v>7.3630802766126616E-2</v>
      </c>
      <c r="G3026">
        <v>0.61433061392206767</v>
      </c>
      <c r="H3026">
        <v>0.86146511627906985</v>
      </c>
      <c r="I3026">
        <v>0</v>
      </c>
    </row>
    <row r="3027" spans="1:9" hidden="1">
      <c r="A3027">
        <v>2027</v>
      </c>
      <c r="B3027" t="s">
        <v>54</v>
      </c>
      <c r="C3027">
        <v>4</v>
      </c>
      <c r="D3027">
        <v>0.1080783661875732</v>
      </c>
      <c r="E3027">
        <v>0.15235157477192959</v>
      </c>
      <c r="F3027">
        <v>8.3531919810064761E-2</v>
      </c>
      <c r="G3027">
        <v>0.65603813923043242</v>
      </c>
      <c r="H3027">
        <v>0.86146511627906985</v>
      </c>
      <c r="I3027">
        <v>0</v>
      </c>
    </row>
    <row r="3028" spans="1:9" hidden="1">
      <c r="A3028">
        <v>2027</v>
      </c>
      <c r="B3028" t="s">
        <v>55</v>
      </c>
      <c r="C3028">
        <v>4</v>
      </c>
      <c r="D3028">
        <v>0.13734923766133389</v>
      </c>
      <c r="E3028">
        <v>0.1377147424542601</v>
      </c>
      <c r="F3028">
        <v>8.10006446718637E-2</v>
      </c>
      <c r="G3028">
        <v>0.64393537521254218</v>
      </c>
      <c r="H3028">
        <v>0.86146511627906985</v>
      </c>
      <c r="I3028">
        <v>0.12549489003785311</v>
      </c>
    </row>
    <row r="3029" spans="1:9" hidden="1">
      <c r="A3029">
        <v>2027</v>
      </c>
      <c r="B3029" t="s">
        <v>52</v>
      </c>
      <c r="C3029">
        <v>5</v>
      </c>
      <c r="D3029">
        <v>4.9999999999999989E-2</v>
      </c>
      <c r="E3029">
        <v>4.7500000000000042E-2</v>
      </c>
      <c r="F3029">
        <v>4.5125000000000019E-2</v>
      </c>
      <c r="G3029">
        <v>0.85737500000000022</v>
      </c>
      <c r="H3029">
        <v>0.95000000000000029</v>
      </c>
      <c r="I3029">
        <v>0</v>
      </c>
    </row>
    <row r="3030" spans="1:9" hidden="1">
      <c r="A3030">
        <v>2027</v>
      </c>
      <c r="B3030" t="s">
        <v>54</v>
      </c>
      <c r="C3030">
        <v>5</v>
      </c>
      <c r="D3030">
        <v>4.9999999999999968E-2</v>
      </c>
      <c r="E3030">
        <v>4.7499999999999938E-2</v>
      </c>
      <c r="F3030">
        <v>4.5124999999999971E-2</v>
      </c>
      <c r="G3030">
        <v>0.85737500000000022</v>
      </c>
      <c r="H3030">
        <v>0.95000000000000029</v>
      </c>
      <c r="I3030">
        <v>0</v>
      </c>
    </row>
    <row r="3031" spans="1:9" hidden="1">
      <c r="A3031">
        <v>2027</v>
      </c>
      <c r="B3031" t="s">
        <v>55</v>
      </c>
      <c r="C3031">
        <v>5</v>
      </c>
      <c r="D3031">
        <v>4.9999999999999968E-2</v>
      </c>
      <c r="E3031">
        <v>4.7500000000000042E-2</v>
      </c>
      <c r="F3031">
        <v>4.5124999999999998E-2</v>
      </c>
      <c r="G3031">
        <v>0.85737500000000011</v>
      </c>
      <c r="H3031">
        <v>0.95000000000000029</v>
      </c>
      <c r="I3031">
        <v>0.15</v>
      </c>
    </row>
    <row r="3032" spans="1:9" hidden="1">
      <c r="A3032">
        <v>2027</v>
      </c>
      <c r="B3032" t="s">
        <v>52</v>
      </c>
      <c r="C3032">
        <v>6</v>
      </c>
      <c r="D3032">
        <v>0.11849463465925671</v>
      </c>
      <c r="E3032">
        <v>0.17488745048387011</v>
      </c>
      <c r="F3032">
        <v>7.6802256925835116E-2</v>
      </c>
      <c r="G3032">
        <v>0.62981565793103822</v>
      </c>
      <c r="H3032">
        <v>0.82579999999999998</v>
      </c>
      <c r="I3032">
        <v>0</v>
      </c>
    </row>
    <row r="3033" spans="1:9" hidden="1">
      <c r="A3033">
        <v>2027</v>
      </c>
      <c r="B3033" t="s">
        <v>54</v>
      </c>
      <c r="C3033">
        <v>6</v>
      </c>
      <c r="D3033">
        <v>8.7762082184407522E-2</v>
      </c>
      <c r="E3033">
        <v>0.15784589229084481</v>
      </c>
      <c r="F3033">
        <v>8.6095701064211272E-2</v>
      </c>
      <c r="G3033">
        <v>0.66829632446053644</v>
      </c>
      <c r="H3033">
        <v>0.82579999999999998</v>
      </c>
      <c r="I3033">
        <v>0</v>
      </c>
    </row>
    <row r="3034" spans="1:9" hidden="1">
      <c r="A3034">
        <v>2027</v>
      </c>
      <c r="B3034" t="s">
        <v>55</v>
      </c>
      <c r="C3034">
        <v>6</v>
      </c>
      <c r="D3034">
        <v>0.1114901333461592</v>
      </c>
      <c r="E3034">
        <v>0.1442610469648424</v>
      </c>
      <c r="F3034">
        <v>8.4341213155587541E-2</v>
      </c>
      <c r="G3034">
        <v>0.65990760653341085</v>
      </c>
      <c r="H3034">
        <v>0.82579999999999998</v>
      </c>
      <c r="I3034">
        <v>0.1844663577832063</v>
      </c>
    </row>
    <row r="3035" spans="1:9" hidden="1">
      <c r="A3035">
        <v>2027</v>
      </c>
      <c r="B3035" t="s">
        <v>52</v>
      </c>
      <c r="C3035">
        <v>8</v>
      </c>
      <c r="D3035">
        <v>0.13196550778765709</v>
      </c>
      <c r="E3035">
        <v>0.22662860497097939</v>
      </c>
      <c r="F3035">
        <v>6.5716738390987961E-2</v>
      </c>
      <c r="G3035">
        <v>0.57568914885037548</v>
      </c>
      <c r="H3035">
        <v>0.88519999999999999</v>
      </c>
      <c r="I3035">
        <v>0</v>
      </c>
    </row>
    <row r="3036" spans="1:9" hidden="1">
      <c r="A3036">
        <v>2027</v>
      </c>
      <c r="B3036" t="s">
        <v>54</v>
      </c>
      <c r="C3036">
        <v>8</v>
      </c>
      <c r="D3036">
        <v>9.9531491038723441E-2</v>
      </c>
      <c r="E3036">
        <v>0.20993685692660069</v>
      </c>
      <c r="F3036">
        <v>7.5049661484334354E-2</v>
      </c>
      <c r="G3036">
        <v>0.61548199055034158</v>
      </c>
      <c r="H3036">
        <v>0.88519999999999999</v>
      </c>
      <c r="I3036">
        <v>0</v>
      </c>
    </row>
    <row r="3037" spans="1:9" hidden="1">
      <c r="A3037">
        <v>2027</v>
      </c>
      <c r="B3037" t="s">
        <v>55</v>
      </c>
      <c r="C3037">
        <v>8</v>
      </c>
      <c r="D3037">
        <v>0.12726081418610119</v>
      </c>
      <c r="E3037">
        <v>0.19106289165318979</v>
      </c>
      <c r="F3037">
        <v>7.351793487166397E-2</v>
      </c>
      <c r="G3037">
        <v>0.60815835928904494</v>
      </c>
      <c r="H3037">
        <v>0.88519999999999999</v>
      </c>
      <c r="I3037">
        <v>8.6649982437068923E-2</v>
      </c>
    </row>
    <row r="3038" spans="1:9" hidden="1">
      <c r="A3038">
        <v>2027</v>
      </c>
      <c r="B3038" t="s">
        <v>52</v>
      </c>
      <c r="C3038">
        <v>9</v>
      </c>
      <c r="D3038">
        <v>0.1037362272283668</v>
      </c>
      <c r="E3038">
        <v>0.15180514869960859</v>
      </c>
      <c r="F3038">
        <v>8.3234872176653513E-2</v>
      </c>
      <c r="G3038">
        <v>0.66122375189537108</v>
      </c>
      <c r="H3038">
        <v>0.88160000000000005</v>
      </c>
      <c r="I3038">
        <v>0</v>
      </c>
    </row>
    <row r="3039" spans="1:9" hidden="1">
      <c r="A3039">
        <v>2027</v>
      </c>
      <c r="B3039" t="s">
        <v>54</v>
      </c>
      <c r="C3039">
        <v>9</v>
      </c>
      <c r="D3039">
        <v>7.6445943356217752E-2</v>
      </c>
      <c r="E3039">
        <v>0.13489960906690029</v>
      </c>
      <c r="F3039">
        <v>9.2022131640899951E-2</v>
      </c>
      <c r="G3039">
        <v>0.69663231593598196</v>
      </c>
      <c r="H3039">
        <v>0.88160000000000005</v>
      </c>
      <c r="I3039">
        <v>0</v>
      </c>
    </row>
    <row r="3040" spans="1:9" hidden="1">
      <c r="A3040">
        <v>2027</v>
      </c>
      <c r="B3040" t="s">
        <v>55</v>
      </c>
      <c r="C3040">
        <v>9</v>
      </c>
      <c r="D3040">
        <v>9.654325341887518E-2</v>
      </c>
      <c r="E3040">
        <v>0.12401507250231129</v>
      </c>
      <c r="F3040">
        <v>9.0428582227727081E-2</v>
      </c>
      <c r="G3040">
        <v>0.68901309185108639</v>
      </c>
      <c r="H3040">
        <v>0.88160000000000005</v>
      </c>
      <c r="I3040">
        <v>8.1627757882499569E-2</v>
      </c>
    </row>
    <row r="3041" spans="1:9" hidden="1">
      <c r="A3041">
        <v>2027</v>
      </c>
      <c r="B3041" t="s">
        <v>52</v>
      </c>
      <c r="C3041">
        <v>10</v>
      </c>
      <c r="D3041">
        <v>0.12630623141625469</v>
      </c>
      <c r="E3041">
        <v>0.15210178886760961</v>
      </c>
      <c r="F3041">
        <v>7.934772713446081E-2</v>
      </c>
      <c r="G3041">
        <v>0.64224425258167495</v>
      </c>
      <c r="H3041">
        <v>0.89419999999999988</v>
      </c>
      <c r="I3041">
        <v>0</v>
      </c>
    </row>
    <row r="3042" spans="1:9" hidden="1">
      <c r="A3042">
        <v>2027</v>
      </c>
      <c r="B3042" t="s">
        <v>54</v>
      </c>
      <c r="C3042">
        <v>10</v>
      </c>
      <c r="D3042">
        <v>9.287837223394689E-2</v>
      </c>
      <c r="E3042">
        <v>0.137133085241116</v>
      </c>
      <c r="F3042">
        <v>8.8793457664696832E-2</v>
      </c>
      <c r="G3042">
        <v>0.68119508486024016</v>
      </c>
      <c r="H3042">
        <v>0.89419999999999988</v>
      </c>
      <c r="I3042">
        <v>0</v>
      </c>
    </row>
    <row r="3043" spans="1:9" hidden="1">
      <c r="A3043">
        <v>2027</v>
      </c>
      <c r="B3043" t="s">
        <v>55</v>
      </c>
      <c r="C3043">
        <v>10</v>
      </c>
      <c r="D3043">
        <v>0.11784094167626839</v>
      </c>
      <c r="E3043">
        <v>0.1249714775824822</v>
      </c>
      <c r="F3043">
        <v>8.6579253099402703E-2</v>
      </c>
      <c r="G3043">
        <v>0.67060832764184675</v>
      </c>
      <c r="H3043">
        <v>0.89419999999999988</v>
      </c>
      <c r="I3043">
        <v>7.2212748367983012E-2</v>
      </c>
    </row>
    <row r="3044" spans="1:9" hidden="1">
      <c r="A3044">
        <v>2027</v>
      </c>
      <c r="B3044" t="s">
        <v>52</v>
      </c>
      <c r="C3044">
        <v>11</v>
      </c>
      <c r="D3044">
        <v>0.05</v>
      </c>
      <c r="E3044">
        <v>4.7499999999999987E-2</v>
      </c>
      <c r="F3044">
        <v>4.5124999999999978E-2</v>
      </c>
      <c r="G3044">
        <v>0.85737500000000033</v>
      </c>
      <c r="H3044">
        <v>0.95000000000000007</v>
      </c>
      <c r="I3044">
        <v>0</v>
      </c>
    </row>
    <row r="3045" spans="1:9" hidden="1">
      <c r="A3045">
        <v>2027</v>
      </c>
      <c r="B3045" t="s">
        <v>54</v>
      </c>
      <c r="C3045">
        <v>11</v>
      </c>
      <c r="D3045">
        <v>5.000000000000001E-2</v>
      </c>
      <c r="E3045">
        <v>4.750000000000007E-2</v>
      </c>
      <c r="F3045">
        <v>4.5125000000000012E-2</v>
      </c>
      <c r="G3045">
        <v>0.85737499999999989</v>
      </c>
      <c r="H3045">
        <v>0.95000000000000007</v>
      </c>
      <c r="I3045">
        <v>0</v>
      </c>
    </row>
    <row r="3046" spans="1:9" hidden="1">
      <c r="A3046">
        <v>2027</v>
      </c>
      <c r="B3046" t="s">
        <v>55</v>
      </c>
      <c r="C3046">
        <v>11</v>
      </c>
      <c r="D3046">
        <v>4.9999999999999989E-2</v>
      </c>
      <c r="E3046">
        <v>4.7499999999999917E-2</v>
      </c>
      <c r="F3046">
        <v>4.5124999999999971E-2</v>
      </c>
      <c r="G3046">
        <v>0.85737500000000011</v>
      </c>
      <c r="H3046">
        <v>0.95000000000000007</v>
      </c>
      <c r="I3046">
        <v>0.15</v>
      </c>
    </row>
    <row r="3047" spans="1:9" hidden="1">
      <c r="A3047">
        <v>2027</v>
      </c>
      <c r="B3047" t="s">
        <v>52</v>
      </c>
      <c r="C3047">
        <v>12</v>
      </c>
      <c r="D3047">
        <v>0.1223452220688369</v>
      </c>
      <c r="E3047">
        <v>0.18196746518604051</v>
      </c>
      <c r="F3047">
        <v>7.4944142759821475E-2</v>
      </c>
      <c r="G3047">
        <v>0.6207431699853011</v>
      </c>
      <c r="H3047">
        <v>0.84619999999999995</v>
      </c>
      <c r="I3047">
        <v>0</v>
      </c>
    </row>
    <row r="3048" spans="1:9" hidden="1">
      <c r="A3048">
        <v>2027</v>
      </c>
      <c r="B3048" t="s">
        <v>54</v>
      </c>
      <c r="C3048">
        <v>12</v>
      </c>
      <c r="D3048">
        <v>9.0822723134544384E-2</v>
      </c>
      <c r="E3048">
        <v>0.16500027437065701</v>
      </c>
      <c r="F3048">
        <v>8.4328790810926979E-2</v>
      </c>
      <c r="G3048">
        <v>0.65984821168387164</v>
      </c>
      <c r="H3048">
        <v>0.84619999999999995</v>
      </c>
      <c r="I3048">
        <v>0</v>
      </c>
    </row>
    <row r="3049" spans="1:9" hidden="1">
      <c r="A3049">
        <v>2027</v>
      </c>
      <c r="B3049" t="s">
        <v>55</v>
      </c>
      <c r="C3049">
        <v>12</v>
      </c>
      <c r="D3049">
        <v>0.1155213964365093</v>
      </c>
      <c r="E3049">
        <v>0.1505761567468305</v>
      </c>
      <c r="F3049">
        <v>8.2551583092215317E-2</v>
      </c>
      <c r="G3049">
        <v>0.65135086372444506</v>
      </c>
      <c r="H3049">
        <v>0.84619999999999995</v>
      </c>
      <c r="I3049">
        <v>0.1069983527713618</v>
      </c>
    </row>
    <row r="3050" spans="1:9" hidden="1">
      <c r="A3050">
        <v>2027</v>
      </c>
      <c r="B3050" t="s">
        <v>52</v>
      </c>
      <c r="C3050">
        <v>13</v>
      </c>
      <c r="D3050">
        <v>0.14863407038839371</v>
      </c>
      <c r="E3050">
        <v>0.18439730479657909</v>
      </c>
      <c r="F3050">
        <v>7.0062197526917142E-2</v>
      </c>
      <c r="G3050">
        <v>0.59690642728811016</v>
      </c>
      <c r="H3050">
        <v>0.83779999999999999</v>
      </c>
      <c r="I3050">
        <v>0</v>
      </c>
    </row>
    <row r="3051" spans="1:9" hidden="1">
      <c r="A3051">
        <v>2027</v>
      </c>
      <c r="B3051" t="s">
        <v>54</v>
      </c>
      <c r="C3051">
        <v>13</v>
      </c>
      <c r="D3051">
        <v>0.11091015567811691</v>
      </c>
      <c r="E3051">
        <v>0.17033261273237951</v>
      </c>
      <c r="F3051">
        <v>7.9931888942275278E-2</v>
      </c>
      <c r="G3051">
        <v>0.63882534264722834</v>
      </c>
      <c r="H3051">
        <v>0.83779999999999999</v>
      </c>
      <c r="I3051">
        <v>0</v>
      </c>
    </row>
    <row r="3052" spans="1:9" hidden="1">
      <c r="A3052">
        <v>2027</v>
      </c>
      <c r="B3052" t="s">
        <v>55</v>
      </c>
      <c r="C3052">
        <v>13</v>
      </c>
      <c r="D3052">
        <v>0.14116815210984879</v>
      </c>
      <c r="E3052">
        <v>0.1537733727194526</v>
      </c>
      <c r="F3052">
        <v>7.7562391281558701E-2</v>
      </c>
      <c r="G3052">
        <v>0.62749608388913991</v>
      </c>
      <c r="H3052">
        <v>0.83779999999999999</v>
      </c>
      <c r="I3052">
        <v>0.10411321669280139</v>
      </c>
    </row>
    <row r="3053" spans="1:9" hidden="1">
      <c r="A3053">
        <v>2027</v>
      </c>
      <c r="B3053" t="s">
        <v>52</v>
      </c>
      <c r="C3053">
        <v>15</v>
      </c>
      <c r="D3053">
        <v>9.1392667559503996E-2</v>
      </c>
      <c r="E3053">
        <v>0.180146268438896</v>
      </c>
      <c r="F3053">
        <v>8.0515416040147142E-2</v>
      </c>
      <c r="G3053">
        <v>0.64794564796145282</v>
      </c>
      <c r="H3053">
        <v>0.89419999999999988</v>
      </c>
      <c r="I3053">
        <v>0</v>
      </c>
    </row>
    <row r="3054" spans="1:9" hidden="1">
      <c r="A3054">
        <v>2027</v>
      </c>
      <c r="B3054" t="s">
        <v>54</v>
      </c>
      <c r="C3054">
        <v>15</v>
      </c>
      <c r="D3054">
        <v>6.8240109397723792E-2</v>
      </c>
      <c r="E3054">
        <v>0.15996868239055459</v>
      </c>
      <c r="F3054">
        <v>8.9105267875587646E-2</v>
      </c>
      <c r="G3054">
        <v>0.68268594033613372</v>
      </c>
      <c r="H3054">
        <v>0.89419999999999988</v>
      </c>
      <c r="I3054">
        <v>0</v>
      </c>
    </row>
    <row r="3055" spans="1:9" hidden="1">
      <c r="A3055">
        <v>2027</v>
      </c>
      <c r="B3055" t="s">
        <v>55</v>
      </c>
      <c r="C3055">
        <v>15</v>
      </c>
      <c r="D3055">
        <v>8.5955805836135046E-2</v>
      </c>
      <c r="E3055">
        <v>0.14778428487310899</v>
      </c>
      <c r="F3055">
        <v>8.8148509506195807E-2</v>
      </c>
      <c r="G3055">
        <v>0.67811139978456003</v>
      </c>
      <c r="H3055">
        <v>0.89419999999999988</v>
      </c>
      <c r="I3055">
        <v>7.827043470442753E-2</v>
      </c>
    </row>
    <row r="3056" spans="1:9" hidden="1">
      <c r="A3056">
        <v>2027</v>
      </c>
      <c r="B3056" t="s">
        <v>52</v>
      </c>
      <c r="C3056">
        <v>16</v>
      </c>
      <c r="D3056">
        <v>0.13225971601531769</v>
      </c>
      <c r="E3056">
        <v>0.17040296222525639</v>
      </c>
      <c r="F3056">
        <v>7.5224630979242729E-2</v>
      </c>
      <c r="G3056">
        <v>0.62211269078018316</v>
      </c>
      <c r="H3056">
        <v>0.86146511627906985</v>
      </c>
      <c r="I3056">
        <v>0</v>
      </c>
    </row>
    <row r="3057" spans="1:9" hidden="1">
      <c r="A3057">
        <v>2027</v>
      </c>
      <c r="B3057" t="s">
        <v>54</v>
      </c>
      <c r="C3057">
        <v>16</v>
      </c>
      <c r="D3057">
        <v>9.7892626200107496E-2</v>
      </c>
      <c r="E3057">
        <v>0.15500488023478029</v>
      </c>
      <c r="F3057">
        <v>8.4834818076149357E-2</v>
      </c>
      <c r="G3057">
        <v>0.66226767548896293</v>
      </c>
      <c r="H3057">
        <v>0.86146511627906985</v>
      </c>
      <c r="I3057">
        <v>0</v>
      </c>
    </row>
    <row r="3058" spans="1:9" hidden="1">
      <c r="A3058">
        <v>2027</v>
      </c>
      <c r="B3058" t="s">
        <v>55</v>
      </c>
      <c r="C3058">
        <v>16</v>
      </c>
      <c r="D3058">
        <v>0.12446928215185139</v>
      </c>
      <c r="E3058">
        <v>0.14088274864101441</v>
      </c>
      <c r="F3058">
        <v>8.2680537393338194E-2</v>
      </c>
      <c r="G3058">
        <v>0.65196743181379602</v>
      </c>
      <c r="H3058">
        <v>0.86146511627906985</v>
      </c>
      <c r="I3058">
        <v>7.4509820710733296E-2</v>
      </c>
    </row>
    <row r="3059" spans="1:9" hidden="1">
      <c r="A3059">
        <v>2027</v>
      </c>
      <c r="B3059" t="s">
        <v>52</v>
      </c>
      <c r="C3059">
        <v>17</v>
      </c>
      <c r="D3059">
        <v>0.1241337716660207</v>
      </c>
      <c r="E3059">
        <v>0.19872712740198389</v>
      </c>
      <c r="F3059">
        <v>7.1791096406854063E-2</v>
      </c>
      <c r="G3059">
        <v>0.60534800452514126</v>
      </c>
      <c r="H3059">
        <v>0.87079999999999991</v>
      </c>
      <c r="I3059">
        <v>0</v>
      </c>
    </row>
    <row r="3060" spans="1:9" hidden="1">
      <c r="A3060">
        <v>2027</v>
      </c>
      <c r="B3060" t="s">
        <v>54</v>
      </c>
      <c r="C3060">
        <v>17</v>
      </c>
      <c r="D3060">
        <v>9.2663878084214821E-2</v>
      </c>
      <c r="E3060">
        <v>0.18136346821627319</v>
      </c>
      <c r="F3060">
        <v>8.1179953021090309E-2</v>
      </c>
      <c r="G3060">
        <v>0.64479270067842154</v>
      </c>
      <c r="H3060">
        <v>0.87079999999999991</v>
      </c>
      <c r="I3060">
        <v>0</v>
      </c>
    </row>
    <row r="3061" spans="1:9" hidden="1">
      <c r="A3061">
        <v>2027</v>
      </c>
      <c r="B3061" t="s">
        <v>55</v>
      </c>
      <c r="C3061">
        <v>17</v>
      </c>
      <c r="D3061">
        <v>0.1180841460823816</v>
      </c>
      <c r="E3061">
        <v>0.16544145862090689</v>
      </c>
      <c r="F3061">
        <v>7.953702278872106E-2</v>
      </c>
      <c r="G3061">
        <v>0.63693737250799054</v>
      </c>
      <c r="H3061">
        <v>0.87079999999999991</v>
      </c>
      <c r="I3061">
        <v>0.1447857909948953</v>
      </c>
    </row>
    <row r="3062" spans="1:9" hidden="1">
      <c r="A3062">
        <v>2027</v>
      </c>
      <c r="B3062" t="s">
        <v>52</v>
      </c>
      <c r="C3062">
        <v>18</v>
      </c>
      <c r="D3062">
        <v>0.1567374816396252</v>
      </c>
      <c r="E3062">
        <v>0.1596695874437051</v>
      </c>
      <c r="F3062">
        <v>7.2888195431863423E-2</v>
      </c>
      <c r="G3062">
        <v>0.61070473548480608</v>
      </c>
      <c r="H3062">
        <v>0.78499999999999992</v>
      </c>
      <c r="I3062">
        <v>0</v>
      </c>
    </row>
    <row r="3063" spans="1:9" hidden="1">
      <c r="A3063">
        <v>2027</v>
      </c>
      <c r="B3063" t="s">
        <v>54</v>
      </c>
      <c r="C3063">
        <v>18</v>
      </c>
      <c r="D3063">
        <v>0.1162297221477059</v>
      </c>
      <c r="E3063">
        <v>0.14716504113559681</v>
      </c>
      <c r="F3063">
        <v>8.3019089349699732E-2</v>
      </c>
      <c r="G3063">
        <v>0.65358614736699749</v>
      </c>
      <c r="H3063">
        <v>0.78499999999999992</v>
      </c>
      <c r="I3063">
        <v>0</v>
      </c>
    </row>
    <row r="3064" spans="1:9" hidden="1">
      <c r="A3064">
        <v>2027</v>
      </c>
      <c r="B3064" t="s">
        <v>55</v>
      </c>
      <c r="C3064">
        <v>18</v>
      </c>
      <c r="D3064">
        <v>0.14748860659285359</v>
      </c>
      <c r="E3064">
        <v>0.13245593188344501</v>
      </c>
      <c r="F3064">
        <v>8.0156446026006689E-2</v>
      </c>
      <c r="G3064">
        <v>0.63989901549769468</v>
      </c>
      <c r="H3064">
        <v>0.78499999999999992</v>
      </c>
      <c r="I3064">
        <v>7.783468703951571E-2</v>
      </c>
    </row>
    <row r="3065" spans="1:9" hidden="1">
      <c r="A3065">
        <v>2027</v>
      </c>
      <c r="B3065" t="s">
        <v>52</v>
      </c>
      <c r="C3065">
        <v>19</v>
      </c>
      <c r="D3065">
        <v>0.1670985899049823</v>
      </c>
      <c r="E3065">
        <v>0.1008603956162903</v>
      </c>
      <c r="F3065">
        <v>8.1123978736618071E-2</v>
      </c>
      <c r="G3065">
        <v>0.65091703574210935</v>
      </c>
      <c r="H3065">
        <v>0.92779999999999985</v>
      </c>
      <c r="I3065">
        <v>0</v>
      </c>
    </row>
    <row r="3066" spans="1:9" hidden="1">
      <c r="A3066">
        <v>2027</v>
      </c>
      <c r="B3066" t="s">
        <v>54</v>
      </c>
      <c r="C3066">
        <v>19</v>
      </c>
      <c r="D3066">
        <v>0.1218043291907283</v>
      </c>
      <c r="E3066">
        <v>9.2346482131220847E-2</v>
      </c>
      <c r="F3066">
        <v>9.1536901142943203E-2</v>
      </c>
      <c r="G3066">
        <v>0.69431228753510765</v>
      </c>
      <c r="H3066">
        <v>0.92779999999999985</v>
      </c>
      <c r="I3066">
        <v>0</v>
      </c>
    </row>
    <row r="3067" spans="1:9" hidden="1">
      <c r="A3067">
        <v>2027</v>
      </c>
      <c r="B3067" t="s">
        <v>55</v>
      </c>
      <c r="C3067">
        <v>19</v>
      </c>
      <c r="D3067">
        <v>0.15355355338408311</v>
      </c>
      <c r="E3067">
        <v>8.3293041781016694E-2</v>
      </c>
      <c r="F3067">
        <v>8.7611172041675955E-2</v>
      </c>
      <c r="G3067">
        <v>0.67554223279322434</v>
      </c>
      <c r="H3067">
        <v>0.92779999999999985</v>
      </c>
      <c r="I3067">
        <v>8.2376148571069827E-2</v>
      </c>
    </row>
    <row r="3068" spans="1:9" hidden="1">
      <c r="A3068">
        <v>2027</v>
      </c>
      <c r="B3068" t="s">
        <v>52</v>
      </c>
      <c r="C3068">
        <v>20</v>
      </c>
      <c r="D3068">
        <v>0.1564817240296287</v>
      </c>
      <c r="E3068">
        <v>0.16288403486815961</v>
      </c>
      <c r="F3068">
        <v>7.2385242035437558E-2</v>
      </c>
      <c r="G3068">
        <v>0.6082489990667741</v>
      </c>
      <c r="H3068">
        <v>0.86146511627906985</v>
      </c>
      <c r="I3068">
        <v>0</v>
      </c>
    </row>
    <row r="3069" spans="1:9" hidden="1">
      <c r="A3069">
        <v>2027</v>
      </c>
      <c r="B3069" t="s">
        <v>54</v>
      </c>
      <c r="C3069">
        <v>20</v>
      </c>
      <c r="D3069">
        <v>0.11616130770550009</v>
      </c>
      <c r="E3069">
        <v>0.1502460318352544</v>
      </c>
      <c r="F3069">
        <v>8.2497998808593154E-2</v>
      </c>
      <c r="G3069">
        <v>0.65109466165065233</v>
      </c>
      <c r="H3069">
        <v>0.86146511627906985</v>
      </c>
      <c r="I3069">
        <v>0</v>
      </c>
    </row>
    <row r="3070" spans="1:9" hidden="1">
      <c r="A3070">
        <v>2027</v>
      </c>
      <c r="B3070" t="s">
        <v>55</v>
      </c>
      <c r="C3070">
        <v>20</v>
      </c>
      <c r="D3070">
        <v>0.14744960283015041</v>
      </c>
      <c r="E3070">
        <v>0.13523041560082269</v>
      </c>
      <c r="F3070">
        <v>7.9683285313064872E-2</v>
      </c>
      <c r="G3070">
        <v>0.6376366962559622</v>
      </c>
      <c r="H3070">
        <v>0.86146511627906985</v>
      </c>
      <c r="I3070">
        <v>7.4190525873130103E-2</v>
      </c>
    </row>
    <row r="3071" spans="1:9" hidden="1">
      <c r="A3071">
        <v>2027</v>
      </c>
      <c r="B3071" t="s">
        <v>52</v>
      </c>
      <c r="C3071">
        <v>21</v>
      </c>
      <c r="D3071">
        <v>5.0000000000000037E-2</v>
      </c>
      <c r="E3071">
        <v>4.7500000000000007E-2</v>
      </c>
      <c r="F3071">
        <v>4.5124999999999992E-2</v>
      </c>
      <c r="G3071">
        <v>0.85737499999999978</v>
      </c>
      <c r="H3071">
        <v>0.95000000000000029</v>
      </c>
      <c r="I3071">
        <v>0</v>
      </c>
    </row>
    <row r="3072" spans="1:9" hidden="1">
      <c r="A3072">
        <v>2027</v>
      </c>
      <c r="B3072" t="s">
        <v>54</v>
      </c>
      <c r="C3072">
        <v>21</v>
      </c>
      <c r="D3072">
        <v>5.0000000000000017E-2</v>
      </c>
      <c r="E3072">
        <v>4.7499999999999973E-2</v>
      </c>
      <c r="F3072">
        <v>4.5125000000000012E-2</v>
      </c>
      <c r="G3072">
        <v>0.85737500000000033</v>
      </c>
      <c r="H3072">
        <v>0.95000000000000029</v>
      </c>
      <c r="I3072">
        <v>0</v>
      </c>
    </row>
    <row r="3073" spans="1:9" hidden="1">
      <c r="A3073">
        <v>2027</v>
      </c>
      <c r="B3073" t="s">
        <v>55</v>
      </c>
      <c r="C3073">
        <v>21</v>
      </c>
      <c r="D3073">
        <v>5.0000000000000037E-2</v>
      </c>
      <c r="E3073">
        <v>4.7499999999999959E-2</v>
      </c>
      <c r="F3073">
        <v>4.5124999999999978E-2</v>
      </c>
      <c r="G3073">
        <v>0.85737500000000011</v>
      </c>
      <c r="H3073">
        <v>0.95000000000000029</v>
      </c>
      <c r="I3073">
        <v>0.15</v>
      </c>
    </row>
    <row r="3074" spans="1:9" hidden="1">
      <c r="A3074">
        <v>2027</v>
      </c>
      <c r="B3074" t="s">
        <v>52</v>
      </c>
      <c r="C3074">
        <v>22</v>
      </c>
      <c r="D3074">
        <v>0.15275975257160171</v>
      </c>
      <c r="E3074">
        <v>0.15750096538949701</v>
      </c>
      <c r="F3074">
        <v>7.3933025531134428E-2</v>
      </c>
      <c r="G3074">
        <v>0.61580625650776688</v>
      </c>
      <c r="H3074">
        <v>0.85400000000000009</v>
      </c>
      <c r="I3074">
        <v>0</v>
      </c>
    </row>
    <row r="3075" spans="1:9" hidden="1">
      <c r="A3075">
        <v>2027</v>
      </c>
      <c r="B3075" t="s">
        <v>54</v>
      </c>
      <c r="C3075">
        <v>22</v>
      </c>
      <c r="D3075">
        <v>0.113061046394929</v>
      </c>
      <c r="E3075">
        <v>0.1446903716641034</v>
      </c>
      <c r="F3075">
        <v>8.3995228562538674E-2</v>
      </c>
      <c r="G3075">
        <v>0.65825335337842894</v>
      </c>
      <c r="H3075">
        <v>0.85400000000000009</v>
      </c>
      <c r="I3075">
        <v>0</v>
      </c>
    </row>
    <row r="3076" spans="1:9" hidden="1">
      <c r="A3076">
        <v>2027</v>
      </c>
      <c r="B3076" t="s">
        <v>55</v>
      </c>
      <c r="C3076">
        <v>22</v>
      </c>
      <c r="D3076">
        <v>0.14349520972095381</v>
      </c>
      <c r="E3076">
        <v>0.1304498977374362</v>
      </c>
      <c r="F3076">
        <v>8.1194178016266078E-2</v>
      </c>
      <c r="G3076">
        <v>0.64486071452534399</v>
      </c>
      <c r="H3076">
        <v>0.85400000000000009</v>
      </c>
      <c r="I3076">
        <v>0.10611681492279949</v>
      </c>
    </row>
    <row r="3077" spans="1:9" hidden="1">
      <c r="A3077">
        <v>2027</v>
      </c>
      <c r="B3077" t="s">
        <v>52</v>
      </c>
      <c r="C3077">
        <v>23</v>
      </c>
      <c r="D3077">
        <v>0.13489432866343659</v>
      </c>
      <c r="E3077">
        <v>0.1192708169227797</v>
      </c>
      <c r="F3077">
        <v>8.3468820230711005E-2</v>
      </c>
      <c r="G3077">
        <v>0.66236603418307283</v>
      </c>
      <c r="H3077">
        <v>0.93859999999999999</v>
      </c>
      <c r="I3077">
        <v>0</v>
      </c>
    </row>
    <row r="3078" spans="1:9" hidden="1">
      <c r="A3078">
        <v>2027</v>
      </c>
      <c r="B3078" t="s">
        <v>54</v>
      </c>
      <c r="C3078">
        <v>23</v>
      </c>
      <c r="D3078">
        <v>9.8212545807887547E-2</v>
      </c>
      <c r="E3078">
        <v>0.107369031729088</v>
      </c>
      <c r="F3078">
        <v>9.3019136375606742E-2</v>
      </c>
      <c r="G3078">
        <v>0.70139928608741775</v>
      </c>
      <c r="H3078">
        <v>0.93859999999999999</v>
      </c>
      <c r="I3078">
        <v>0</v>
      </c>
    </row>
    <row r="3079" spans="1:9" hidden="1">
      <c r="A3079">
        <v>2027</v>
      </c>
      <c r="B3079" t="s">
        <v>55</v>
      </c>
      <c r="C3079">
        <v>23</v>
      </c>
      <c r="D3079">
        <v>0.12428495738699349</v>
      </c>
      <c r="E3079">
        <v>9.7730104061696244E-2</v>
      </c>
      <c r="F3079">
        <v>9.0176608156565183E-2</v>
      </c>
      <c r="G3079">
        <v>0.68780833039474509</v>
      </c>
      <c r="H3079">
        <v>0.93859999999999999</v>
      </c>
      <c r="I3079">
        <v>7.2101192387270974E-2</v>
      </c>
    </row>
    <row r="3080" spans="1:9" hidden="1">
      <c r="A3080">
        <v>2027</v>
      </c>
      <c r="B3080" t="s">
        <v>52</v>
      </c>
      <c r="C3080">
        <v>24</v>
      </c>
      <c r="D3080">
        <v>0.10755736299405599</v>
      </c>
      <c r="E3080">
        <v>0.2187528649822944</v>
      </c>
      <c r="F3080">
        <v>7.1204738323162819E-2</v>
      </c>
      <c r="G3080">
        <v>0.60248503370048678</v>
      </c>
      <c r="H3080">
        <v>0.89119999999999988</v>
      </c>
      <c r="I3080">
        <v>0</v>
      </c>
    </row>
    <row r="3081" spans="1:9" hidden="1">
      <c r="A3081">
        <v>2027</v>
      </c>
      <c r="B3081" t="s">
        <v>54</v>
      </c>
      <c r="C3081">
        <v>24</v>
      </c>
      <c r="D3081">
        <v>8.0839213688316439E-2</v>
      </c>
      <c r="E3081">
        <v>0.19869320252119671</v>
      </c>
      <c r="F3081">
        <v>8.0227731529392748E-2</v>
      </c>
      <c r="G3081">
        <v>0.64023985226109414</v>
      </c>
      <c r="H3081">
        <v>0.89119999999999988</v>
      </c>
      <c r="I3081">
        <v>0</v>
      </c>
    </row>
    <row r="3082" spans="1:9" hidden="1">
      <c r="A3082">
        <v>2027</v>
      </c>
      <c r="B3082" t="s">
        <v>55</v>
      </c>
      <c r="C3082">
        <v>24</v>
      </c>
      <c r="D3082">
        <v>0.10290946435930701</v>
      </c>
      <c r="E3082">
        <v>0.18262424257275059</v>
      </c>
      <c r="F3082">
        <v>7.9189677862796515E-2</v>
      </c>
      <c r="G3082">
        <v>0.63527661520514589</v>
      </c>
      <c r="H3082">
        <v>0.89119999999999988</v>
      </c>
      <c r="I3082">
        <v>9.3544540982608851E-2</v>
      </c>
    </row>
    <row r="3083" spans="1:9" hidden="1">
      <c r="A3083">
        <v>2027</v>
      </c>
      <c r="B3083" t="s">
        <v>52</v>
      </c>
      <c r="C3083">
        <v>25</v>
      </c>
      <c r="D3083">
        <v>9.9508848628553553E-2</v>
      </c>
      <c r="E3083">
        <v>0.16315998422239211</v>
      </c>
      <c r="F3083">
        <v>8.2023262007257111E-2</v>
      </c>
      <c r="G3083">
        <v>0.65530790514179715</v>
      </c>
      <c r="H3083">
        <v>0.90379999999999994</v>
      </c>
      <c r="I3083">
        <v>0</v>
      </c>
    </row>
    <row r="3084" spans="1:9" hidden="1">
      <c r="A3084">
        <v>2027</v>
      </c>
      <c r="B3084" t="s">
        <v>54</v>
      </c>
      <c r="C3084">
        <v>25</v>
      </c>
      <c r="D3084">
        <v>7.3675844892115344E-2</v>
      </c>
      <c r="E3084">
        <v>0.14499574057712519</v>
      </c>
      <c r="F3084">
        <v>9.0754934996590694E-2</v>
      </c>
      <c r="G3084">
        <v>0.6905734795341687</v>
      </c>
      <c r="H3084">
        <v>0.90379999999999994</v>
      </c>
      <c r="I3084">
        <v>0</v>
      </c>
    </row>
    <row r="3085" spans="1:9" hidden="1">
      <c r="A3085">
        <v>2027</v>
      </c>
      <c r="B3085" t="s">
        <v>55</v>
      </c>
      <c r="C3085">
        <v>25</v>
      </c>
      <c r="D3085">
        <v>9.3003039202581531E-2</v>
      </c>
      <c r="E3085">
        <v>0.13350208592029261</v>
      </c>
      <c r="F3085">
        <v>8.9399954054018779E-2</v>
      </c>
      <c r="G3085">
        <v>0.68409492082310697</v>
      </c>
      <c r="H3085">
        <v>0.90379999999999994</v>
      </c>
      <c r="I3085">
        <v>9.8499721340815152E-2</v>
      </c>
    </row>
    <row r="3086" spans="1:9" hidden="1">
      <c r="A3086">
        <v>2027</v>
      </c>
      <c r="B3086" t="s">
        <v>52</v>
      </c>
      <c r="C3086">
        <v>26</v>
      </c>
      <c r="D3086">
        <v>0.14604172638923429</v>
      </c>
      <c r="E3086">
        <v>0.12484520777736639</v>
      </c>
      <c r="F3086">
        <v>8.0626251090910789E-2</v>
      </c>
      <c r="G3086">
        <v>0.64848681474248859</v>
      </c>
      <c r="H3086">
        <v>0.87619999999999998</v>
      </c>
      <c r="I3086">
        <v>0</v>
      </c>
    </row>
    <row r="3087" spans="1:9" hidden="1">
      <c r="A3087">
        <v>2027</v>
      </c>
      <c r="B3087" t="s">
        <v>54</v>
      </c>
      <c r="C3087">
        <v>26</v>
      </c>
      <c r="D3087">
        <v>0.1067160631719844</v>
      </c>
      <c r="E3087">
        <v>0.1132766457609258</v>
      </c>
      <c r="F3087">
        <v>9.0526417979353582E-2</v>
      </c>
      <c r="G3087">
        <v>0.68948087308773609</v>
      </c>
      <c r="H3087">
        <v>0.87619999999999998</v>
      </c>
      <c r="I3087">
        <v>0</v>
      </c>
    </row>
    <row r="3088" spans="1:9" hidden="1">
      <c r="A3088">
        <v>2027</v>
      </c>
      <c r="B3088" t="s">
        <v>55</v>
      </c>
      <c r="C3088">
        <v>26</v>
      </c>
      <c r="D3088">
        <v>0.13509816666425731</v>
      </c>
      <c r="E3088">
        <v>0.1026119705409584</v>
      </c>
      <c r="F3088">
        <v>8.746180367702816E-2</v>
      </c>
      <c r="G3088">
        <v>0.67482805911775612</v>
      </c>
      <c r="H3088">
        <v>0.87619999999999998</v>
      </c>
      <c r="I3088">
        <v>7.5687899842651618E-2</v>
      </c>
    </row>
    <row r="3089" spans="1:9" hidden="1">
      <c r="A3089">
        <v>2027</v>
      </c>
      <c r="B3089" t="s">
        <v>52</v>
      </c>
      <c r="C3089">
        <v>27</v>
      </c>
      <c r="D3089">
        <v>0.13142893954249471</v>
      </c>
      <c r="E3089">
        <v>0.16146002307667229</v>
      </c>
      <c r="F3089">
        <v>7.6886083776175299E-2</v>
      </c>
      <c r="G3089">
        <v>0.63022495360465769</v>
      </c>
      <c r="H3089">
        <v>0.90559999999999996</v>
      </c>
      <c r="I3089">
        <v>0</v>
      </c>
    </row>
    <row r="3090" spans="1:9" hidden="1">
      <c r="A3090">
        <v>2027</v>
      </c>
      <c r="B3090" t="s">
        <v>54</v>
      </c>
      <c r="C3090">
        <v>27</v>
      </c>
      <c r="D3090">
        <v>9.6981315063101231E-2</v>
      </c>
      <c r="E3090">
        <v>0.14641719831881739</v>
      </c>
      <c r="F3090">
        <v>8.6477875382232686E-2</v>
      </c>
      <c r="G3090">
        <v>0.67012361123584874</v>
      </c>
      <c r="H3090">
        <v>0.90559999999999996</v>
      </c>
      <c r="I3090">
        <v>0</v>
      </c>
    </row>
    <row r="3091" spans="1:9" hidden="1">
      <c r="A3091">
        <v>2027</v>
      </c>
      <c r="B3091" t="s">
        <v>55</v>
      </c>
      <c r="C3091">
        <v>27</v>
      </c>
      <c r="D3091">
        <v>0.1231998452601331</v>
      </c>
      <c r="E3091">
        <v>0.1331345826655316</v>
      </c>
      <c r="F3091">
        <v>8.4240327803931397E-2</v>
      </c>
      <c r="G3091">
        <v>0.65942524427040383</v>
      </c>
      <c r="H3091">
        <v>0.90559999999999996</v>
      </c>
      <c r="I3091">
        <v>8.5337971659198458E-2</v>
      </c>
    </row>
    <row r="3092" spans="1:9" hidden="1">
      <c r="A3092">
        <v>2027</v>
      </c>
      <c r="B3092" t="s">
        <v>52</v>
      </c>
      <c r="C3092">
        <v>28</v>
      </c>
      <c r="D3092">
        <v>4.9999999999999961E-2</v>
      </c>
      <c r="E3092">
        <v>4.749999999999998E-2</v>
      </c>
      <c r="F3092">
        <v>4.5124999999999978E-2</v>
      </c>
      <c r="G3092">
        <v>0.857375</v>
      </c>
      <c r="H3092">
        <v>0.94999999999999973</v>
      </c>
      <c r="I3092">
        <v>0</v>
      </c>
    </row>
    <row r="3093" spans="1:9" hidden="1">
      <c r="A3093">
        <v>2027</v>
      </c>
      <c r="B3093" t="s">
        <v>54</v>
      </c>
      <c r="C3093">
        <v>28</v>
      </c>
      <c r="D3093">
        <v>4.9999999999999989E-2</v>
      </c>
      <c r="E3093">
        <v>4.7499999999999938E-2</v>
      </c>
      <c r="F3093">
        <v>4.5124999999999978E-2</v>
      </c>
      <c r="G3093">
        <v>0.85737499999999989</v>
      </c>
      <c r="H3093">
        <v>0.94999999999999973</v>
      </c>
      <c r="I3093">
        <v>0</v>
      </c>
    </row>
    <row r="3094" spans="1:9" hidden="1">
      <c r="A3094">
        <v>2027</v>
      </c>
      <c r="B3094" t="s">
        <v>55</v>
      </c>
      <c r="C3094">
        <v>28</v>
      </c>
      <c r="D3094">
        <v>5.0000000000000017E-2</v>
      </c>
      <c r="E3094">
        <v>4.7500000000000042E-2</v>
      </c>
      <c r="F3094">
        <v>4.5125000000000012E-2</v>
      </c>
      <c r="G3094">
        <v>0.857375</v>
      </c>
      <c r="H3094">
        <v>0.94999999999999973</v>
      </c>
      <c r="I3094">
        <v>0.15</v>
      </c>
    </row>
    <row r="3095" spans="1:9" hidden="1">
      <c r="A3095">
        <v>2027</v>
      </c>
      <c r="B3095" t="s">
        <v>52</v>
      </c>
      <c r="C3095">
        <v>29</v>
      </c>
      <c r="D3095">
        <v>5.0000000000000037E-2</v>
      </c>
      <c r="E3095">
        <v>4.7500000000000007E-2</v>
      </c>
      <c r="F3095">
        <v>4.5125000000000033E-2</v>
      </c>
      <c r="G3095">
        <v>0.85737499999999989</v>
      </c>
      <c r="H3095">
        <v>0.95000000000000007</v>
      </c>
      <c r="I3095">
        <v>0</v>
      </c>
    </row>
    <row r="3096" spans="1:9" hidden="1">
      <c r="A3096">
        <v>2027</v>
      </c>
      <c r="B3096" t="s">
        <v>54</v>
      </c>
      <c r="C3096">
        <v>29</v>
      </c>
      <c r="D3096">
        <v>5.0000000000000031E-2</v>
      </c>
      <c r="E3096">
        <v>4.7500000000000042E-2</v>
      </c>
      <c r="F3096">
        <v>4.5124999999999998E-2</v>
      </c>
      <c r="G3096">
        <v>0.85737499999999989</v>
      </c>
      <c r="H3096">
        <v>0.95000000000000007</v>
      </c>
      <c r="I3096">
        <v>0</v>
      </c>
    </row>
    <row r="3097" spans="1:9" hidden="1">
      <c r="A3097">
        <v>2027</v>
      </c>
      <c r="B3097" t="s">
        <v>55</v>
      </c>
      <c r="C3097">
        <v>29</v>
      </c>
      <c r="D3097">
        <v>5.0000000000000017E-2</v>
      </c>
      <c r="E3097">
        <v>4.7499999999999973E-2</v>
      </c>
      <c r="F3097">
        <v>4.5125000000000033E-2</v>
      </c>
      <c r="G3097">
        <v>0.85737499999999989</v>
      </c>
      <c r="H3097">
        <v>0.95000000000000007</v>
      </c>
      <c r="I3097">
        <v>0.15</v>
      </c>
    </row>
    <row r="3098" spans="1:9" hidden="1">
      <c r="A3098">
        <v>2027</v>
      </c>
      <c r="B3098" t="s">
        <v>52</v>
      </c>
      <c r="C3098">
        <v>30</v>
      </c>
      <c r="D3098">
        <v>0.15176739410147719</v>
      </c>
      <c r="E3098">
        <v>9.5615203778823904E-2</v>
      </c>
      <c r="F3098">
        <v>8.4621798616089774E-2</v>
      </c>
      <c r="G3098">
        <v>0.6679956035036092</v>
      </c>
      <c r="H3098">
        <v>0.90260000000000007</v>
      </c>
      <c r="I3098">
        <v>0</v>
      </c>
    </row>
    <row r="3099" spans="1:9" hidden="1">
      <c r="A3099">
        <v>2027</v>
      </c>
      <c r="B3099" t="s">
        <v>54</v>
      </c>
      <c r="C3099">
        <v>30</v>
      </c>
      <c r="D3099">
        <v>0.1099569345356729</v>
      </c>
      <c r="E3099">
        <v>8.6715698725136861E-2</v>
      </c>
      <c r="F3099">
        <v>9.4560131921220703E-2</v>
      </c>
      <c r="G3099">
        <v>0.70876723481796955</v>
      </c>
      <c r="H3099">
        <v>0.90260000000000007</v>
      </c>
      <c r="I3099">
        <v>0</v>
      </c>
    </row>
    <row r="3100" spans="1:9" hidden="1">
      <c r="A3100">
        <v>2027</v>
      </c>
      <c r="B3100" t="s">
        <v>55</v>
      </c>
      <c r="C3100">
        <v>30</v>
      </c>
      <c r="D3100">
        <v>0.13879012909684099</v>
      </c>
      <c r="E3100">
        <v>7.8748988061348626E-2</v>
      </c>
      <c r="F3100">
        <v>9.095082000482306E-2</v>
      </c>
      <c r="G3100">
        <v>0.69151006283698735</v>
      </c>
      <c r="H3100">
        <v>0.90260000000000007</v>
      </c>
      <c r="I3100">
        <v>7.0814004528945346E-2</v>
      </c>
    </row>
    <row r="3101" spans="1:9" hidden="1">
      <c r="A3101">
        <v>2027</v>
      </c>
      <c r="B3101" t="s">
        <v>52</v>
      </c>
      <c r="C3101">
        <v>31</v>
      </c>
      <c r="D3101">
        <v>0.1498843723682631</v>
      </c>
      <c r="E3101">
        <v>0.16793350935505899</v>
      </c>
      <c r="F3101">
        <v>7.2648368666131877E-2</v>
      </c>
      <c r="G3101">
        <v>0.60953374961054607</v>
      </c>
      <c r="H3101">
        <v>0.85040000000000004</v>
      </c>
      <c r="I3101">
        <v>0</v>
      </c>
    </row>
    <row r="3102" spans="1:9" hidden="1">
      <c r="A3102">
        <v>2027</v>
      </c>
      <c r="B3102" t="s">
        <v>54</v>
      </c>
      <c r="C3102">
        <v>31</v>
      </c>
      <c r="D3102">
        <v>0.1112450404395178</v>
      </c>
      <c r="E3102">
        <v>0.15445420871827059</v>
      </c>
      <c r="F3102">
        <v>8.2620478430444844E-2</v>
      </c>
      <c r="G3102">
        <v>0.65168027241176663</v>
      </c>
      <c r="H3102">
        <v>0.85040000000000004</v>
      </c>
      <c r="I3102">
        <v>0</v>
      </c>
    </row>
    <row r="3103" spans="1:9" hidden="1">
      <c r="A3103">
        <v>2027</v>
      </c>
      <c r="B3103" t="s">
        <v>55</v>
      </c>
      <c r="C3103">
        <v>31</v>
      </c>
      <c r="D3103">
        <v>0.14136090435790269</v>
      </c>
      <c r="E3103">
        <v>0.13938088258756601</v>
      </c>
      <c r="F3103">
        <v>8.0018544575323536E-2</v>
      </c>
      <c r="G3103">
        <v>0.63923966847920777</v>
      </c>
      <c r="H3103">
        <v>0.85040000000000004</v>
      </c>
      <c r="I3103">
        <v>7.5864267566352117E-2</v>
      </c>
    </row>
    <row r="3104" spans="1:9" hidden="1">
      <c r="A3104">
        <v>2027</v>
      </c>
      <c r="B3104" t="s">
        <v>52</v>
      </c>
      <c r="C3104">
        <v>32</v>
      </c>
      <c r="D3104">
        <v>0.18504688900712621</v>
      </c>
      <c r="E3104">
        <v>0.15401691698584399</v>
      </c>
      <c r="F3104">
        <v>6.9036732961905933E-2</v>
      </c>
      <c r="G3104">
        <v>0.59189946104512381</v>
      </c>
      <c r="H3104">
        <v>0.86146511627906985</v>
      </c>
      <c r="I3104">
        <v>0</v>
      </c>
    </row>
    <row r="3105" spans="1:9" hidden="1">
      <c r="A3105">
        <v>2027</v>
      </c>
      <c r="B3105" t="s">
        <v>54</v>
      </c>
      <c r="C3105">
        <v>32</v>
      </c>
      <c r="D3105">
        <v>0.1384439652487531</v>
      </c>
      <c r="E3105">
        <v>0.1444415741268209</v>
      </c>
      <c r="F3105">
        <v>7.9647735998764208E-2</v>
      </c>
      <c r="G3105">
        <v>0.63746672462566178</v>
      </c>
      <c r="H3105">
        <v>0.86146511627906985</v>
      </c>
      <c r="I3105">
        <v>0</v>
      </c>
    </row>
    <row r="3106" spans="1:9" hidden="1">
      <c r="A3106">
        <v>2027</v>
      </c>
      <c r="B3106" t="s">
        <v>55</v>
      </c>
      <c r="C3106">
        <v>32</v>
      </c>
      <c r="D3106">
        <v>0.17475552338821851</v>
      </c>
      <c r="E3106">
        <v>0.1285141404398337</v>
      </c>
      <c r="F3106">
        <v>7.612185863229036E-2</v>
      </c>
      <c r="G3106">
        <v>0.62060847753965742</v>
      </c>
      <c r="H3106">
        <v>0.86146511627906985</v>
      </c>
      <c r="I3106">
        <v>0.2059363998660729</v>
      </c>
    </row>
    <row r="3107" spans="1:9" hidden="1">
      <c r="A3107">
        <v>2027</v>
      </c>
      <c r="B3107" t="s">
        <v>52</v>
      </c>
      <c r="C3107">
        <v>34</v>
      </c>
      <c r="D3107">
        <v>9.9429763195735432E-2</v>
      </c>
      <c r="E3107">
        <v>0.18059394351142849</v>
      </c>
      <c r="F3107">
        <v>7.9073073478580183E-2</v>
      </c>
      <c r="G3107">
        <v>0.64090321981425591</v>
      </c>
      <c r="H3107">
        <v>0.86146511627906985</v>
      </c>
      <c r="I3107">
        <v>0</v>
      </c>
    </row>
    <row r="3108" spans="1:9" hidden="1">
      <c r="A3108">
        <v>2027</v>
      </c>
      <c r="B3108" t="s">
        <v>54</v>
      </c>
      <c r="C3108">
        <v>34</v>
      </c>
      <c r="D3108">
        <v>7.4000455306203902E-2</v>
      </c>
      <c r="E3108">
        <v>0.16122860356074051</v>
      </c>
      <c r="F3108">
        <v>8.7890960101075402E-2</v>
      </c>
      <c r="G3108">
        <v>0.67687998103198022</v>
      </c>
      <c r="H3108">
        <v>0.86146511627906985</v>
      </c>
      <c r="I3108">
        <v>0</v>
      </c>
    </row>
    <row r="3109" spans="1:9" hidden="1">
      <c r="A3109">
        <v>2027</v>
      </c>
      <c r="B3109" t="s">
        <v>55</v>
      </c>
      <c r="C3109">
        <v>34</v>
      </c>
      <c r="D3109">
        <v>9.3573942499217813E-2</v>
      </c>
      <c r="E3109">
        <v>0.14848189190586161</v>
      </c>
      <c r="F3109">
        <v>8.6710120893974618E-2</v>
      </c>
      <c r="G3109">
        <v>0.67123404470094594</v>
      </c>
      <c r="H3109">
        <v>0.86146511627906985</v>
      </c>
      <c r="I3109">
        <v>7.908283403304113E-2</v>
      </c>
    </row>
    <row r="3110" spans="1:9" hidden="1">
      <c r="A3110">
        <v>2027</v>
      </c>
      <c r="B3110" t="s">
        <v>52</v>
      </c>
      <c r="C3110">
        <v>35</v>
      </c>
      <c r="D3110">
        <v>0.1521400198894699</v>
      </c>
      <c r="E3110">
        <v>0.1474361439011711</v>
      </c>
      <c r="F3110">
        <v>7.5749313532353035E-2</v>
      </c>
      <c r="G3110">
        <v>0.62467452267700585</v>
      </c>
      <c r="H3110">
        <v>0.88160000000000005</v>
      </c>
      <c r="I3110">
        <v>0</v>
      </c>
    </row>
    <row r="3111" spans="1:9" hidden="1">
      <c r="A3111">
        <v>2027</v>
      </c>
      <c r="B3111" t="s">
        <v>54</v>
      </c>
      <c r="C3111">
        <v>35</v>
      </c>
      <c r="D3111">
        <v>0.11219287896262389</v>
      </c>
      <c r="E3111">
        <v>0.1350106820432391</v>
      </c>
      <c r="F3111">
        <v>8.5819709694179833E-2</v>
      </c>
      <c r="G3111">
        <v>0.66697672929995722</v>
      </c>
      <c r="H3111">
        <v>0.88160000000000005</v>
      </c>
      <c r="I3111">
        <v>0</v>
      </c>
    </row>
    <row r="3112" spans="1:9" hidden="1">
      <c r="A3112">
        <v>2027</v>
      </c>
      <c r="B3112" t="s">
        <v>55</v>
      </c>
      <c r="C3112">
        <v>35</v>
      </c>
      <c r="D3112">
        <v>0.14226879349758059</v>
      </c>
      <c r="E3112">
        <v>0.12180440245038369</v>
      </c>
      <c r="F3112">
        <v>8.2901739674829791E-2</v>
      </c>
      <c r="G3112">
        <v>0.65302506437720587</v>
      </c>
      <c r="H3112">
        <v>0.88160000000000005</v>
      </c>
      <c r="I3112">
        <v>8.1122895918401522E-2</v>
      </c>
    </row>
    <row r="3113" spans="1:9" hidden="1">
      <c r="A3113">
        <v>2027</v>
      </c>
      <c r="B3113" t="s">
        <v>52</v>
      </c>
      <c r="C3113">
        <v>36</v>
      </c>
      <c r="D3113">
        <v>8.9695787494557408E-2</v>
      </c>
      <c r="E3113">
        <v>0.20322868305998329</v>
      </c>
      <c r="F3113">
        <v>7.6880047713655683E-2</v>
      </c>
      <c r="G3113">
        <v>0.63019548173180373</v>
      </c>
      <c r="H3113">
        <v>0.88700000000000001</v>
      </c>
      <c r="I3113">
        <v>0</v>
      </c>
    </row>
    <row r="3114" spans="1:9" hidden="1">
      <c r="A3114">
        <v>2027</v>
      </c>
      <c r="B3114" t="s">
        <v>54</v>
      </c>
      <c r="C3114">
        <v>36</v>
      </c>
      <c r="D3114">
        <v>6.7478229848584426E-2</v>
      </c>
      <c r="E3114">
        <v>0.18147739571983451</v>
      </c>
      <c r="F3114">
        <v>8.5516652047523525E-2</v>
      </c>
      <c r="G3114">
        <v>0.66552772238405744</v>
      </c>
      <c r="H3114">
        <v>0.88700000000000001</v>
      </c>
      <c r="I3114">
        <v>0</v>
      </c>
    </row>
    <row r="3115" spans="1:9" hidden="1">
      <c r="A3115">
        <v>2027</v>
      </c>
      <c r="B3115" t="s">
        <v>55</v>
      </c>
      <c r="C3115">
        <v>36</v>
      </c>
      <c r="D3115">
        <v>8.5115939593923315E-2</v>
      </c>
      <c r="E3115">
        <v>0.16789538113197591</v>
      </c>
      <c r="F3115">
        <v>8.4815131420801743E-2</v>
      </c>
      <c r="G3115">
        <v>0.66217354785329907</v>
      </c>
      <c r="H3115">
        <v>0.88700000000000001</v>
      </c>
      <c r="I3115">
        <v>0.15754174106790431</v>
      </c>
    </row>
    <row r="3116" spans="1:9" hidden="1">
      <c r="A3116">
        <v>2027</v>
      </c>
      <c r="B3116" t="s">
        <v>52</v>
      </c>
      <c r="C3116">
        <v>37</v>
      </c>
      <c r="D3116">
        <v>0.12397242612558761</v>
      </c>
      <c r="E3116">
        <v>0.1784995470250228</v>
      </c>
      <c r="F3116">
        <v>7.5257049305842635E-2</v>
      </c>
      <c r="G3116">
        <v>0.62227097754354699</v>
      </c>
      <c r="H3116">
        <v>0.83119999999999994</v>
      </c>
      <c r="I3116">
        <v>0</v>
      </c>
    </row>
    <row r="3117" spans="1:9" hidden="1">
      <c r="A3117">
        <v>2027</v>
      </c>
      <c r="B3117" t="s">
        <v>54</v>
      </c>
      <c r="C3117">
        <v>37</v>
      </c>
      <c r="D3117">
        <v>9.1933572333939256E-2</v>
      </c>
      <c r="E3117">
        <v>0.16186328011607229</v>
      </c>
      <c r="F3117">
        <v>8.4679256635836017E-2</v>
      </c>
      <c r="G3117">
        <v>0.66152389091415231</v>
      </c>
      <c r="H3117">
        <v>0.83119999999999994</v>
      </c>
      <c r="I3117">
        <v>0</v>
      </c>
    </row>
    <row r="3118" spans="1:9" hidden="1">
      <c r="A3118">
        <v>2027</v>
      </c>
      <c r="B3118" t="s">
        <v>55</v>
      </c>
      <c r="C3118">
        <v>37</v>
      </c>
      <c r="D3118">
        <v>0.1169157831367315</v>
      </c>
      <c r="E3118">
        <v>0.147611256594056</v>
      </c>
      <c r="F3118">
        <v>8.2823237528441215E-2</v>
      </c>
      <c r="G3118">
        <v>0.65264972274077138</v>
      </c>
      <c r="H3118">
        <v>0.83119999999999994</v>
      </c>
      <c r="I3118">
        <v>8.3770789539877114E-2</v>
      </c>
    </row>
    <row r="3119" spans="1:9" hidden="1">
      <c r="A3119">
        <v>2027</v>
      </c>
      <c r="B3119" t="s">
        <v>52</v>
      </c>
      <c r="C3119">
        <v>38</v>
      </c>
      <c r="D3119">
        <v>0.1330119853436329</v>
      </c>
      <c r="E3119">
        <v>0.11777847693579049</v>
      </c>
      <c r="F3119">
        <v>8.4042489164412329E-2</v>
      </c>
      <c r="G3119">
        <v>0.66516704855616426</v>
      </c>
      <c r="H3119">
        <v>0.9151999999999999</v>
      </c>
      <c r="I3119">
        <v>0</v>
      </c>
    </row>
    <row r="3120" spans="1:9" hidden="1">
      <c r="A3120">
        <v>2027</v>
      </c>
      <c r="B3120" t="s">
        <v>54</v>
      </c>
      <c r="C3120">
        <v>38</v>
      </c>
      <c r="D3120">
        <v>9.6777085611465669E-2</v>
      </c>
      <c r="E3120">
        <v>0.10587946869961939</v>
      </c>
      <c r="F3120">
        <v>9.3525082716967717E-2</v>
      </c>
      <c r="G3120">
        <v>0.70381836297194733</v>
      </c>
      <c r="H3120">
        <v>0.9151999999999999</v>
      </c>
      <c r="I3120">
        <v>0</v>
      </c>
    </row>
    <row r="3121" spans="1:9" hidden="1">
      <c r="A3121">
        <v>2027</v>
      </c>
      <c r="B3121" t="s">
        <v>55</v>
      </c>
      <c r="C3121">
        <v>38</v>
      </c>
      <c r="D3121">
        <v>0.12244387830559041</v>
      </c>
      <c r="E3121">
        <v>9.6458133687203157E-2</v>
      </c>
      <c r="F3121">
        <v>9.0715077721095494E-2</v>
      </c>
      <c r="G3121">
        <v>0.69038291028611087</v>
      </c>
      <c r="H3121">
        <v>0.9151999999999999</v>
      </c>
      <c r="I3121">
        <v>7.3746348453295696E-2</v>
      </c>
    </row>
    <row r="3122" spans="1:9" hidden="1">
      <c r="A3122">
        <v>2027</v>
      </c>
      <c r="B3122" t="s">
        <v>52</v>
      </c>
      <c r="C3122">
        <v>39</v>
      </c>
      <c r="D3122">
        <v>0.14202440893266549</v>
      </c>
      <c r="E3122">
        <v>0.2090818041033157</v>
      </c>
      <c r="F3122">
        <v>6.6989620928117236E-2</v>
      </c>
      <c r="G3122">
        <v>0.58190416603590167</v>
      </c>
      <c r="H3122">
        <v>0.87979999999999992</v>
      </c>
      <c r="I3122">
        <v>0</v>
      </c>
    </row>
    <row r="3123" spans="1:9" hidden="1">
      <c r="A3123">
        <v>2027</v>
      </c>
      <c r="B3123" t="s">
        <v>54</v>
      </c>
      <c r="C3123">
        <v>39</v>
      </c>
      <c r="D3123">
        <v>0.1067041985629391</v>
      </c>
      <c r="E3123">
        <v>0.19385645669565679</v>
      </c>
      <c r="F3123">
        <v>7.6590440543811616E-2</v>
      </c>
      <c r="G3123">
        <v>0.62284890419759242</v>
      </c>
      <c r="H3123">
        <v>0.87979999999999992</v>
      </c>
      <c r="I3123">
        <v>0</v>
      </c>
    </row>
    <row r="3124" spans="1:9" hidden="1">
      <c r="A3124">
        <v>2027</v>
      </c>
      <c r="B3124" t="s">
        <v>55</v>
      </c>
      <c r="C3124">
        <v>39</v>
      </c>
      <c r="D3124">
        <v>0.13618861162162629</v>
      </c>
      <c r="E3124">
        <v>0.1755671300826904</v>
      </c>
      <c r="F3124">
        <v>7.4654007021405094E-2</v>
      </c>
      <c r="G3124">
        <v>0.61359025127427813</v>
      </c>
      <c r="H3124">
        <v>0.87979999999999992</v>
      </c>
      <c r="I3124">
        <v>8.6516611995949205E-2</v>
      </c>
    </row>
    <row r="3125" spans="1:9" hidden="1">
      <c r="A3125">
        <v>2027</v>
      </c>
      <c r="B3125" t="s">
        <v>52</v>
      </c>
      <c r="C3125">
        <v>40</v>
      </c>
      <c r="D3125">
        <v>5.0000000000000037E-2</v>
      </c>
      <c r="E3125">
        <v>4.7500000000000028E-2</v>
      </c>
      <c r="F3125">
        <v>4.5124999999999992E-2</v>
      </c>
      <c r="G3125">
        <v>0.85737500000000022</v>
      </c>
      <c r="H3125">
        <v>0.95000000000000029</v>
      </c>
      <c r="I3125">
        <v>0</v>
      </c>
    </row>
    <row r="3126" spans="1:9" hidden="1">
      <c r="A3126">
        <v>2027</v>
      </c>
      <c r="B3126" t="s">
        <v>54</v>
      </c>
      <c r="C3126">
        <v>40</v>
      </c>
      <c r="D3126">
        <v>5.0000000000000017E-2</v>
      </c>
      <c r="E3126">
        <v>4.7500000000000007E-2</v>
      </c>
      <c r="F3126">
        <v>4.5125000000000012E-2</v>
      </c>
      <c r="G3126">
        <v>0.85737500000000011</v>
      </c>
      <c r="H3126">
        <v>0.95000000000000029</v>
      </c>
      <c r="I3126">
        <v>0</v>
      </c>
    </row>
    <row r="3127" spans="1:9" hidden="1">
      <c r="A3127">
        <v>2027</v>
      </c>
      <c r="B3127" t="s">
        <v>55</v>
      </c>
      <c r="C3127">
        <v>40</v>
      </c>
      <c r="D3127">
        <v>5.0000000000000037E-2</v>
      </c>
      <c r="E3127">
        <v>4.7500000000000007E-2</v>
      </c>
      <c r="F3127">
        <v>4.5124999999999978E-2</v>
      </c>
      <c r="G3127">
        <v>0.857375</v>
      </c>
      <c r="H3127">
        <v>0.95000000000000029</v>
      </c>
      <c r="I3127">
        <v>0.15</v>
      </c>
    </row>
    <row r="3128" spans="1:9" hidden="1">
      <c r="A3128">
        <v>2027</v>
      </c>
      <c r="B3128" t="s">
        <v>52</v>
      </c>
      <c r="C3128">
        <v>41</v>
      </c>
      <c r="D3128">
        <v>0.13313081525036449</v>
      </c>
      <c r="E3128">
        <v>8.9578065243317129E-2</v>
      </c>
      <c r="F3128">
        <v>8.8816131493233696E-2</v>
      </c>
      <c r="G3128">
        <v>0.6884749880130846</v>
      </c>
      <c r="H3128">
        <v>0.85279999999999989</v>
      </c>
      <c r="I3128">
        <v>0</v>
      </c>
    </row>
    <row r="3129" spans="1:9" hidden="1">
      <c r="A3129">
        <v>2027</v>
      </c>
      <c r="B3129" t="s">
        <v>54</v>
      </c>
      <c r="C3129">
        <v>41</v>
      </c>
      <c r="D3129">
        <v>9.5991413518615704E-2</v>
      </c>
      <c r="E3129">
        <v>8.0376351408173979E-2</v>
      </c>
      <c r="F3129">
        <v>9.8072300219400887E-2</v>
      </c>
      <c r="G3129">
        <v>0.72555993485380943</v>
      </c>
      <c r="H3129">
        <v>0.85279999999999989</v>
      </c>
      <c r="I3129">
        <v>0</v>
      </c>
    </row>
    <row r="3130" spans="1:9" hidden="1">
      <c r="A3130">
        <v>2027</v>
      </c>
      <c r="B3130" t="s">
        <v>55</v>
      </c>
      <c r="C3130">
        <v>41</v>
      </c>
      <c r="D3130">
        <v>0.1211386301600139</v>
      </c>
      <c r="E3130">
        <v>7.3581956046312805E-2</v>
      </c>
      <c r="F3130">
        <v>9.4897780886411237E-2</v>
      </c>
      <c r="G3130">
        <v>0.71038163290726208</v>
      </c>
      <c r="H3130">
        <v>0.85279999999999989</v>
      </c>
      <c r="I3130">
        <v>8.9135184481748952E-2</v>
      </c>
    </row>
    <row r="3131" spans="1:9" hidden="1">
      <c r="A3131">
        <v>2027</v>
      </c>
      <c r="B3131" t="s">
        <v>52</v>
      </c>
      <c r="C3131">
        <v>42</v>
      </c>
      <c r="D3131">
        <v>0.1038589937384069</v>
      </c>
      <c r="E3131">
        <v>0.17921903426862321</v>
      </c>
      <c r="F3131">
        <v>7.8553863501232501E-2</v>
      </c>
      <c r="G3131">
        <v>0.63836810849173742</v>
      </c>
      <c r="H3131">
        <v>0.86146511627906985</v>
      </c>
      <c r="I3131">
        <v>0</v>
      </c>
    </row>
    <row r="3132" spans="1:9" hidden="1">
      <c r="A3132">
        <v>2027</v>
      </c>
      <c r="B3132" t="s">
        <v>54</v>
      </c>
      <c r="C3132">
        <v>42</v>
      </c>
      <c r="D3132">
        <v>7.716739650582978E-2</v>
      </c>
      <c r="E3132">
        <v>0.16040364019079051</v>
      </c>
      <c r="F3132">
        <v>8.7485864133294761E-2</v>
      </c>
      <c r="G3132">
        <v>0.67494309917008499</v>
      </c>
      <c r="H3132">
        <v>0.86146511627906985</v>
      </c>
      <c r="I3132">
        <v>0</v>
      </c>
    </row>
    <row r="3133" spans="1:9" hidden="1">
      <c r="A3133">
        <v>2027</v>
      </c>
      <c r="B3133" t="s">
        <v>55</v>
      </c>
      <c r="C3133">
        <v>42</v>
      </c>
      <c r="D3133">
        <v>9.7725390434928894E-2</v>
      </c>
      <c r="E3133">
        <v>0.14746078490478251</v>
      </c>
      <c r="F3133">
        <v>8.6168660392372198E-2</v>
      </c>
      <c r="G3133">
        <v>0.66864516426791631</v>
      </c>
      <c r="H3133">
        <v>0.86146511627906985</v>
      </c>
      <c r="I3133">
        <v>9.1790413381923786E-2</v>
      </c>
    </row>
    <row r="3134" spans="1:9" hidden="1">
      <c r="A3134">
        <v>2027</v>
      </c>
      <c r="B3134" t="s">
        <v>52</v>
      </c>
      <c r="C3134">
        <v>44</v>
      </c>
      <c r="D3134">
        <v>0.1240720713837412</v>
      </c>
      <c r="E3134">
        <v>0.12912074216743211</v>
      </c>
      <c r="F3134">
        <v>8.3634108831458789E-2</v>
      </c>
      <c r="G3134">
        <v>0.66317307761736799</v>
      </c>
      <c r="H3134">
        <v>0.93019999999999992</v>
      </c>
      <c r="I3134">
        <v>0</v>
      </c>
    </row>
    <row r="3135" spans="1:9" hidden="1">
      <c r="A3135">
        <v>2027</v>
      </c>
      <c r="B3135" t="s">
        <v>54</v>
      </c>
      <c r="C3135">
        <v>44</v>
      </c>
      <c r="D3135">
        <v>9.0562180185544752E-2</v>
      </c>
      <c r="E3135">
        <v>0.1156617458170798</v>
      </c>
      <c r="F3135">
        <v>9.2908028247234542E-2</v>
      </c>
      <c r="G3135">
        <v>0.70086804575014083</v>
      </c>
      <c r="H3135">
        <v>0.93019999999999992</v>
      </c>
      <c r="I3135">
        <v>0</v>
      </c>
    </row>
    <row r="3136" spans="1:9" hidden="1">
      <c r="A3136">
        <v>2027</v>
      </c>
      <c r="B3136" t="s">
        <v>55</v>
      </c>
      <c r="C3136">
        <v>44</v>
      </c>
      <c r="D3136">
        <v>0.1146253301355481</v>
      </c>
      <c r="E3136">
        <v>0.105613489309659</v>
      </c>
      <c r="F3136">
        <v>9.0483847817118657E-2</v>
      </c>
      <c r="G3136">
        <v>0.68927733273767433</v>
      </c>
      <c r="H3136">
        <v>0.93019999999999992</v>
      </c>
      <c r="I3136">
        <v>7.5297197096335478E-2</v>
      </c>
    </row>
    <row r="3137" spans="1:9" hidden="1">
      <c r="A3137">
        <v>2027</v>
      </c>
      <c r="B3137" t="s">
        <v>52</v>
      </c>
      <c r="C3137">
        <v>45</v>
      </c>
      <c r="D3137">
        <v>4.9999999999999989E-2</v>
      </c>
      <c r="E3137">
        <v>4.7500000000000007E-2</v>
      </c>
      <c r="F3137">
        <v>4.5124999999999998E-2</v>
      </c>
      <c r="G3137">
        <v>0.857375</v>
      </c>
      <c r="H3137">
        <v>0.94999999999999962</v>
      </c>
      <c r="I3137">
        <v>0</v>
      </c>
    </row>
    <row r="3138" spans="1:9" hidden="1">
      <c r="A3138">
        <v>2027</v>
      </c>
      <c r="B3138" t="s">
        <v>54</v>
      </c>
      <c r="C3138">
        <v>45</v>
      </c>
      <c r="D3138">
        <v>5.0000000000000037E-2</v>
      </c>
      <c r="E3138">
        <v>4.7499999999999938E-2</v>
      </c>
      <c r="F3138">
        <v>4.5125000000000033E-2</v>
      </c>
      <c r="G3138">
        <v>0.857375</v>
      </c>
      <c r="H3138">
        <v>0.94999999999999962</v>
      </c>
      <c r="I3138">
        <v>0</v>
      </c>
    </row>
    <row r="3139" spans="1:9" hidden="1">
      <c r="A3139">
        <v>2027</v>
      </c>
      <c r="B3139" t="s">
        <v>55</v>
      </c>
      <c r="C3139">
        <v>45</v>
      </c>
      <c r="D3139">
        <v>5.0000000000000037E-2</v>
      </c>
      <c r="E3139">
        <v>4.7499999999999987E-2</v>
      </c>
      <c r="F3139">
        <v>4.5125000000000033E-2</v>
      </c>
      <c r="G3139">
        <v>0.85737500000000033</v>
      </c>
      <c r="H3139">
        <v>0.94999999999999962</v>
      </c>
      <c r="I3139">
        <v>0.15</v>
      </c>
    </row>
    <row r="3140" spans="1:9" hidden="1">
      <c r="A3140">
        <v>2027</v>
      </c>
      <c r="B3140" t="s">
        <v>52</v>
      </c>
      <c r="C3140">
        <v>46</v>
      </c>
      <c r="D3140">
        <v>0.12632549764850751</v>
      </c>
      <c r="E3140">
        <v>0.22193779755342641</v>
      </c>
      <c r="F3140">
        <v>6.7472894021973345E-2</v>
      </c>
      <c r="G3140">
        <v>0.5842638107760928</v>
      </c>
      <c r="H3140">
        <v>0.90319999999999989</v>
      </c>
      <c r="I3140">
        <v>0</v>
      </c>
    </row>
    <row r="3141" spans="1:9" hidden="1">
      <c r="A3141">
        <v>2027</v>
      </c>
      <c r="B3141" t="s">
        <v>54</v>
      </c>
      <c r="C3141">
        <v>46</v>
      </c>
      <c r="D3141">
        <v>9.5047369120951963E-2</v>
      </c>
      <c r="E3141">
        <v>0.20444225660315321</v>
      </c>
      <c r="F3141">
        <v>7.6775698380285765E-2</v>
      </c>
      <c r="G3141">
        <v>0.62373467589560905</v>
      </c>
      <c r="H3141">
        <v>0.90319999999999989</v>
      </c>
      <c r="I3141">
        <v>0</v>
      </c>
    </row>
    <row r="3142" spans="1:9" hidden="1">
      <c r="A3142">
        <v>2027</v>
      </c>
      <c r="B3142" t="s">
        <v>55</v>
      </c>
      <c r="C3142">
        <v>46</v>
      </c>
      <c r="D3142">
        <v>0.1214310791387208</v>
      </c>
      <c r="E3142">
        <v>0.18647105676978301</v>
      </c>
      <c r="F3142">
        <v>7.5320571900678951E-2</v>
      </c>
      <c r="G3142">
        <v>0.61677729219081712</v>
      </c>
      <c r="H3142">
        <v>0.90319999999999989</v>
      </c>
      <c r="I3142">
        <v>6.6362585110178923E-2</v>
      </c>
    </row>
    <row r="3143" spans="1:9" hidden="1">
      <c r="A3143">
        <v>2027</v>
      </c>
      <c r="B3143" t="s">
        <v>52</v>
      </c>
      <c r="C3143">
        <v>47</v>
      </c>
      <c r="D3143">
        <v>0.1458715273884402</v>
      </c>
      <c r="E3143">
        <v>0.14682690783945179</v>
      </c>
      <c r="F3143">
        <v>7.6918471895431897E-2</v>
      </c>
      <c r="G3143">
        <v>0.63038309287667615</v>
      </c>
      <c r="H3143">
        <v>0.74480000000000002</v>
      </c>
      <c r="I3143">
        <v>0</v>
      </c>
    </row>
    <row r="3144" spans="1:9" hidden="1">
      <c r="A3144">
        <v>2027</v>
      </c>
      <c r="B3144" t="s">
        <v>54</v>
      </c>
      <c r="C3144">
        <v>47</v>
      </c>
      <c r="D3144">
        <v>0.1073802961477453</v>
      </c>
      <c r="E3144">
        <v>0.13388306300027319</v>
      </c>
      <c r="F3144">
        <v>8.6847196713879277E-2</v>
      </c>
      <c r="G3144">
        <v>0.67188944413810225</v>
      </c>
      <c r="H3144">
        <v>0.74480000000000002</v>
      </c>
      <c r="I3144">
        <v>0</v>
      </c>
    </row>
    <row r="3145" spans="1:9" hidden="1">
      <c r="A3145">
        <v>2027</v>
      </c>
      <c r="B3145" t="s">
        <v>55</v>
      </c>
      <c r="C3145">
        <v>47</v>
      </c>
      <c r="D3145">
        <v>0.13621498348992239</v>
      </c>
      <c r="E3145">
        <v>0.1210939723819288</v>
      </c>
      <c r="F3145">
        <v>8.4071762014585591E-2</v>
      </c>
      <c r="G3145">
        <v>0.65861928211356302</v>
      </c>
      <c r="H3145">
        <v>0.74480000000000002</v>
      </c>
      <c r="I3145">
        <v>7.8427176848563596E-2</v>
      </c>
    </row>
    <row r="3146" spans="1:9" hidden="1">
      <c r="A3146">
        <v>2027</v>
      </c>
      <c r="B3146" t="s">
        <v>52</v>
      </c>
      <c r="C3146">
        <v>48</v>
      </c>
      <c r="D3146">
        <v>0.1549201753347843</v>
      </c>
      <c r="E3146">
        <v>0.16523030732654859</v>
      </c>
      <c r="F3146">
        <v>7.225184532713709E-2</v>
      </c>
      <c r="G3146">
        <v>0.60759767201153003</v>
      </c>
      <c r="H3146">
        <v>0.81500000000000006</v>
      </c>
      <c r="I3146">
        <v>0</v>
      </c>
    </row>
    <row r="3147" spans="1:9" hidden="1">
      <c r="A3147">
        <v>2027</v>
      </c>
      <c r="B3147" t="s">
        <v>54</v>
      </c>
      <c r="C3147">
        <v>48</v>
      </c>
      <c r="D3147">
        <v>0.1150412473429854</v>
      </c>
      <c r="E3147">
        <v>0.1523583876203965</v>
      </c>
      <c r="F3147">
        <v>8.2326359748026476E-2</v>
      </c>
      <c r="G3147">
        <v>0.65027400528859169</v>
      </c>
      <c r="H3147">
        <v>0.81500000000000006</v>
      </c>
      <c r="I3147">
        <v>0</v>
      </c>
    </row>
    <row r="3148" spans="1:9" hidden="1">
      <c r="A3148">
        <v>2027</v>
      </c>
      <c r="B3148" t="s">
        <v>55</v>
      </c>
      <c r="C3148">
        <v>48</v>
      </c>
      <c r="D3148">
        <v>0.14608336503354549</v>
      </c>
      <c r="E3148">
        <v>0.1372119776749692</v>
      </c>
      <c r="F3148">
        <v>7.957685160538791E-2</v>
      </c>
      <c r="G3148">
        <v>0.6371278056860975</v>
      </c>
      <c r="H3148">
        <v>0.81500000000000006</v>
      </c>
      <c r="I3148">
        <v>0.1123701896264335</v>
      </c>
    </row>
    <row r="3149" spans="1:9" hidden="1">
      <c r="A3149">
        <v>2027</v>
      </c>
      <c r="B3149" t="s">
        <v>52</v>
      </c>
      <c r="C3149">
        <v>49</v>
      </c>
      <c r="D3149">
        <v>0.16580552029999551</v>
      </c>
      <c r="E3149">
        <v>0.18934862169501679</v>
      </c>
      <c r="F3149">
        <v>6.630150566558228E-2</v>
      </c>
      <c r="G3149">
        <v>0.57854435233940549</v>
      </c>
      <c r="H3149">
        <v>0.92719999999999991</v>
      </c>
      <c r="I3149">
        <v>0</v>
      </c>
    </row>
    <row r="3150" spans="1:9" hidden="1">
      <c r="A3150">
        <v>2027</v>
      </c>
      <c r="B3150" t="s">
        <v>54</v>
      </c>
      <c r="C3150">
        <v>49</v>
      </c>
      <c r="D3150">
        <v>0.12465069489292099</v>
      </c>
      <c r="E3150">
        <v>0.17729036705216619</v>
      </c>
      <c r="F3150">
        <v>7.635166920468564E-2</v>
      </c>
      <c r="G3150">
        <v>0.62170726885022709</v>
      </c>
      <c r="H3150">
        <v>0.92719999999999991</v>
      </c>
      <c r="I3150">
        <v>0</v>
      </c>
    </row>
    <row r="3151" spans="1:9" hidden="1">
      <c r="A3151">
        <v>2027</v>
      </c>
      <c r="B3151" t="s">
        <v>55</v>
      </c>
      <c r="C3151">
        <v>49</v>
      </c>
      <c r="D3151">
        <v>0.15841974686929819</v>
      </c>
      <c r="E3151">
        <v>0.15889619545981509</v>
      </c>
      <c r="F3151">
        <v>7.3692249474166402E-2</v>
      </c>
      <c r="G3151">
        <v>0.60899180819672027</v>
      </c>
      <c r="H3151">
        <v>0.92719999999999991</v>
      </c>
      <c r="I3151">
        <v>9.4225560233775082E-2</v>
      </c>
    </row>
    <row r="3152" spans="1:9" hidden="1">
      <c r="A3152">
        <v>2027</v>
      </c>
      <c r="B3152" t="s">
        <v>52</v>
      </c>
      <c r="C3152">
        <v>50</v>
      </c>
      <c r="D3152">
        <v>0.12958037487020391</v>
      </c>
      <c r="E3152">
        <v>0.17123467574063009</v>
      </c>
      <c r="F3152">
        <v>7.553871276881291E-2</v>
      </c>
      <c r="G3152">
        <v>0.62364623662035323</v>
      </c>
      <c r="H3152">
        <v>0.86146511627906985</v>
      </c>
      <c r="I3152">
        <v>0</v>
      </c>
    </row>
    <row r="3153" spans="1:9" hidden="1">
      <c r="A3153">
        <v>2027</v>
      </c>
      <c r="B3153" t="s">
        <v>54</v>
      </c>
      <c r="C3153">
        <v>50</v>
      </c>
      <c r="D3153">
        <v>9.5905882406892184E-2</v>
      </c>
      <c r="E3153">
        <v>0.15552241142704601</v>
      </c>
      <c r="F3153">
        <v>8.5088950328348997E-2</v>
      </c>
      <c r="G3153">
        <v>0.66348275583771266</v>
      </c>
      <c r="H3153">
        <v>0.86146511627906985</v>
      </c>
      <c r="I3153">
        <v>0</v>
      </c>
    </row>
    <row r="3154" spans="1:9" hidden="1">
      <c r="A3154">
        <v>2027</v>
      </c>
      <c r="B3154" t="s">
        <v>55</v>
      </c>
      <c r="C3154">
        <v>50</v>
      </c>
      <c r="D3154">
        <v>0.1219370174073148</v>
      </c>
      <c r="E3154">
        <v>0.14150559476585431</v>
      </c>
      <c r="F3154">
        <v>8.3010812844217033E-2</v>
      </c>
      <c r="G3154">
        <v>0.65354657498261381</v>
      </c>
      <c r="H3154">
        <v>0.86146511627906985</v>
      </c>
      <c r="I3154">
        <v>7.7684180231689659E-2</v>
      </c>
    </row>
    <row r="3155" spans="1:9" hidden="1">
      <c r="A3155">
        <v>2027</v>
      </c>
      <c r="B3155" t="s">
        <v>52</v>
      </c>
      <c r="C3155">
        <v>51</v>
      </c>
      <c r="D3155">
        <v>0.12006558594195001</v>
      </c>
      <c r="E3155">
        <v>0.2311416916980937</v>
      </c>
      <c r="F3155">
        <v>6.6972440760861007E-2</v>
      </c>
      <c r="G3155">
        <v>0.58182028159909538</v>
      </c>
      <c r="H3155">
        <v>0.83600000000000008</v>
      </c>
      <c r="I3155">
        <v>0</v>
      </c>
    </row>
    <row r="3156" spans="1:9" hidden="1">
      <c r="A3156">
        <v>2027</v>
      </c>
      <c r="B3156" t="s">
        <v>54</v>
      </c>
      <c r="C3156">
        <v>51</v>
      </c>
      <c r="D3156">
        <v>9.0563786306919553E-2</v>
      </c>
      <c r="E3156">
        <v>0.21267380000867939</v>
      </c>
      <c r="F3156">
        <v>7.6127407135263614E-2</v>
      </c>
      <c r="G3156">
        <v>0.6206350065491375</v>
      </c>
      <c r="H3156">
        <v>0.83600000000000008</v>
      </c>
      <c r="I3156">
        <v>0</v>
      </c>
    </row>
    <row r="3157" spans="1:9" hidden="1">
      <c r="A3157">
        <v>2027</v>
      </c>
      <c r="B3157" t="s">
        <v>55</v>
      </c>
      <c r="C3157">
        <v>51</v>
      </c>
      <c r="D3157">
        <v>0.1157352141842564</v>
      </c>
      <c r="E3157">
        <v>0.19457237920018569</v>
      </c>
      <c r="F3157">
        <v>7.4904495748367453E-2</v>
      </c>
      <c r="G3157">
        <v>0.61478791086719042</v>
      </c>
      <c r="H3157">
        <v>0.83600000000000008</v>
      </c>
      <c r="I3157">
        <v>7.1135721021115636E-2</v>
      </c>
    </row>
    <row r="3158" spans="1:9" hidden="1">
      <c r="A3158">
        <v>2027</v>
      </c>
      <c r="B3158" t="s">
        <v>52</v>
      </c>
      <c r="C3158">
        <v>53</v>
      </c>
      <c r="D3158">
        <v>0.13028609720364009</v>
      </c>
      <c r="E3158">
        <v>0.11135077634722219</v>
      </c>
      <c r="F3158">
        <v>8.5598525393022054E-2</v>
      </c>
      <c r="G3158">
        <v>0.67276460105611557</v>
      </c>
      <c r="H3158">
        <v>0.93019999999999992</v>
      </c>
      <c r="I3158">
        <v>0</v>
      </c>
    </row>
    <row r="3159" spans="1:9" hidden="1">
      <c r="A3159">
        <v>2027</v>
      </c>
      <c r="B3159" t="s">
        <v>54</v>
      </c>
      <c r="C3159">
        <v>53</v>
      </c>
      <c r="D3159">
        <v>9.4579242804869304E-2</v>
      </c>
      <c r="E3159">
        <v>9.9851012856116139E-2</v>
      </c>
      <c r="F3159">
        <v>9.4947999864469446E-2</v>
      </c>
      <c r="G3159">
        <v>0.71062174447454518</v>
      </c>
      <c r="H3159">
        <v>0.93019999999999992</v>
      </c>
      <c r="I3159">
        <v>0</v>
      </c>
    </row>
    <row r="3160" spans="1:9" hidden="1">
      <c r="A3160">
        <v>2027</v>
      </c>
      <c r="B3160" t="s">
        <v>55</v>
      </c>
      <c r="C3160">
        <v>53</v>
      </c>
      <c r="D3160">
        <v>0.11957556375153609</v>
      </c>
      <c r="E3160">
        <v>9.1129970146520939E-2</v>
      </c>
      <c r="F3160">
        <v>9.2132836755406955E-2</v>
      </c>
      <c r="G3160">
        <v>0.69716162934653614</v>
      </c>
      <c r="H3160">
        <v>0.93019999999999992</v>
      </c>
      <c r="I3160">
        <v>0.1362081638559105</v>
      </c>
    </row>
    <row r="3161" spans="1:9" hidden="1">
      <c r="A3161">
        <v>2027</v>
      </c>
      <c r="B3161" t="s">
        <v>52</v>
      </c>
      <c r="C3161">
        <v>54</v>
      </c>
      <c r="D3161">
        <v>0.16437809096606701</v>
      </c>
      <c r="E3161">
        <v>0.18256490696199251</v>
      </c>
      <c r="F3161">
        <v>6.7697333905783391E-2</v>
      </c>
      <c r="G3161">
        <v>0.58535966816615703</v>
      </c>
      <c r="H3161">
        <v>0.84560000000000002</v>
      </c>
      <c r="I3161">
        <v>0</v>
      </c>
    </row>
    <row r="3162" spans="1:9" hidden="1">
      <c r="A3162">
        <v>2027</v>
      </c>
      <c r="B3162" t="s">
        <v>54</v>
      </c>
      <c r="C3162">
        <v>54</v>
      </c>
      <c r="D3162">
        <v>0.12320946947656609</v>
      </c>
      <c r="E3162">
        <v>0.1703756755311665</v>
      </c>
      <c r="F3162">
        <v>7.779700665218009E-2</v>
      </c>
      <c r="G3162">
        <v>0.62861784834008727</v>
      </c>
      <c r="H3162">
        <v>0.84560000000000002</v>
      </c>
      <c r="I3162">
        <v>0</v>
      </c>
    </row>
    <row r="3163" spans="1:9" hidden="1">
      <c r="A3163">
        <v>2027</v>
      </c>
      <c r="B3163" t="s">
        <v>55</v>
      </c>
      <c r="C3163">
        <v>54</v>
      </c>
      <c r="D3163">
        <v>0.1565231753744058</v>
      </c>
      <c r="E3163">
        <v>0.15279454682689159</v>
      </c>
      <c r="F3163">
        <v>7.5075715484025515E-2</v>
      </c>
      <c r="G3163">
        <v>0.61560656231467703</v>
      </c>
      <c r="H3163">
        <v>0.84560000000000002</v>
      </c>
      <c r="I3163">
        <v>7.1382440233659958E-2</v>
      </c>
    </row>
    <row r="3164" spans="1:9" hidden="1">
      <c r="A3164">
        <v>2027</v>
      </c>
      <c r="B3164" t="s">
        <v>52</v>
      </c>
      <c r="C3164">
        <v>55</v>
      </c>
      <c r="D3164">
        <v>0.13464300684683769</v>
      </c>
      <c r="E3164">
        <v>0.13414548968341239</v>
      </c>
      <c r="F3164">
        <v>8.0982968557957516E-2</v>
      </c>
      <c r="G3164">
        <v>0.65022853491179233</v>
      </c>
      <c r="H3164">
        <v>0.88100000000000001</v>
      </c>
      <c r="I3164">
        <v>0</v>
      </c>
    </row>
    <row r="3165" spans="1:9" hidden="1">
      <c r="A3165">
        <v>2027</v>
      </c>
      <c r="B3165" t="s">
        <v>54</v>
      </c>
      <c r="C3165">
        <v>55</v>
      </c>
      <c r="D3165">
        <v>9.8503515753186194E-2</v>
      </c>
      <c r="E3165">
        <v>0.12107894725296441</v>
      </c>
      <c r="F3165">
        <v>9.0597378928950506E-2</v>
      </c>
      <c r="G3165">
        <v>0.68982015806489883</v>
      </c>
      <c r="H3165">
        <v>0.88100000000000001</v>
      </c>
      <c r="I3165">
        <v>0</v>
      </c>
    </row>
    <row r="3166" spans="1:9" hidden="1">
      <c r="A3166">
        <v>2027</v>
      </c>
      <c r="B3166" t="s">
        <v>55</v>
      </c>
      <c r="C3166">
        <v>55</v>
      </c>
      <c r="D3166">
        <v>0.124824493699133</v>
      </c>
      <c r="E3166">
        <v>0.11007629024045559</v>
      </c>
      <c r="F3166">
        <v>8.7947742384711994E-2</v>
      </c>
      <c r="G3166">
        <v>0.67715147367569939</v>
      </c>
      <c r="H3166">
        <v>0.88100000000000001</v>
      </c>
      <c r="I3166">
        <v>7.7286732462898605E-2</v>
      </c>
    </row>
    <row r="3167" spans="1:9" hidden="1">
      <c r="A3167">
        <v>2027</v>
      </c>
      <c r="B3167" t="s">
        <v>52</v>
      </c>
      <c r="C3167">
        <v>56</v>
      </c>
      <c r="D3167">
        <v>0.13284884233134731</v>
      </c>
      <c r="E3167">
        <v>0.1203198508376029</v>
      </c>
      <c r="F3167">
        <v>8.3638209101822694E-2</v>
      </c>
      <c r="G3167">
        <v>0.66319309772922719</v>
      </c>
      <c r="H3167">
        <v>0.92</v>
      </c>
      <c r="I3167">
        <v>0</v>
      </c>
    </row>
    <row r="3168" spans="1:9" hidden="1">
      <c r="A3168">
        <v>2027</v>
      </c>
      <c r="B3168" t="s">
        <v>54</v>
      </c>
      <c r="C3168">
        <v>56</v>
      </c>
      <c r="D3168">
        <v>9.6736427072277281E-2</v>
      </c>
      <c r="E3168">
        <v>0.1081962755269073</v>
      </c>
      <c r="F3168">
        <v>9.3131373399186729E-2</v>
      </c>
      <c r="G3168">
        <v>0.70193592400162885</v>
      </c>
      <c r="H3168">
        <v>0.92</v>
      </c>
      <c r="I3168">
        <v>0</v>
      </c>
    </row>
    <row r="3169" spans="1:9" hidden="1">
      <c r="A3169">
        <v>2027</v>
      </c>
      <c r="B3169" t="s">
        <v>55</v>
      </c>
      <c r="C3169">
        <v>56</v>
      </c>
      <c r="D3169">
        <v>0.1224203684822122</v>
      </c>
      <c r="E3169">
        <v>9.8547578458342722E-2</v>
      </c>
      <c r="F3169">
        <v>9.0357729369445611E-2</v>
      </c>
      <c r="G3169">
        <v>0.68867432368999948</v>
      </c>
      <c r="H3169">
        <v>0.92</v>
      </c>
      <c r="I3169">
        <v>6.9180046816585294E-2</v>
      </c>
    </row>
    <row r="3170" spans="1:9" hidden="1">
      <c r="A3170">
        <v>2028</v>
      </c>
      <c r="B3170" t="s">
        <v>52</v>
      </c>
      <c r="C3170">
        <v>4013</v>
      </c>
      <c r="D3170">
        <v>4.9999999999999989E-2</v>
      </c>
      <c r="E3170">
        <v>4.7499999999999987E-2</v>
      </c>
      <c r="F3170">
        <v>4.5125000000000019E-2</v>
      </c>
      <c r="G3170">
        <v>0.85737499999999989</v>
      </c>
      <c r="H3170">
        <v>0.95000000000000029</v>
      </c>
      <c r="I3170">
        <v>0</v>
      </c>
    </row>
    <row r="3171" spans="1:9" hidden="1">
      <c r="A3171">
        <v>2028</v>
      </c>
      <c r="B3171" t="s">
        <v>54</v>
      </c>
      <c r="C3171">
        <v>4013</v>
      </c>
      <c r="D3171">
        <v>5.0000000000000017E-2</v>
      </c>
      <c r="E3171">
        <v>4.7499999999999952E-2</v>
      </c>
      <c r="F3171">
        <v>4.5124999999999978E-2</v>
      </c>
      <c r="G3171">
        <v>0.857375</v>
      </c>
      <c r="H3171">
        <v>0.95000000000000029</v>
      </c>
      <c r="I3171">
        <v>0</v>
      </c>
    </row>
    <row r="3172" spans="1:9" hidden="1">
      <c r="A3172">
        <v>2028</v>
      </c>
      <c r="B3172" t="s">
        <v>55</v>
      </c>
      <c r="C3172">
        <v>4013</v>
      </c>
      <c r="D3172">
        <v>5.0000000000000037E-2</v>
      </c>
      <c r="E3172">
        <v>4.7500000000000007E-2</v>
      </c>
      <c r="F3172">
        <v>4.5125000000000012E-2</v>
      </c>
      <c r="G3172">
        <v>0.85737500000000011</v>
      </c>
      <c r="H3172">
        <v>0.95000000000000029</v>
      </c>
      <c r="I3172">
        <v>0.15</v>
      </c>
    </row>
    <row r="3173" spans="1:9" hidden="1">
      <c r="A3173">
        <v>2028</v>
      </c>
      <c r="B3173" t="s">
        <v>52</v>
      </c>
      <c r="C3173">
        <v>6001</v>
      </c>
      <c r="D3173">
        <v>4.9999999999999989E-2</v>
      </c>
      <c r="E3173">
        <v>4.7500000000000042E-2</v>
      </c>
      <c r="F3173">
        <v>4.5124999999999998E-2</v>
      </c>
      <c r="G3173">
        <v>0.85737500000000022</v>
      </c>
      <c r="H3173">
        <v>0.94999999999999984</v>
      </c>
      <c r="I3173">
        <v>0</v>
      </c>
    </row>
    <row r="3174" spans="1:9" hidden="1">
      <c r="A3174">
        <v>2028</v>
      </c>
      <c r="B3174" t="s">
        <v>54</v>
      </c>
      <c r="C3174">
        <v>6001</v>
      </c>
      <c r="D3174">
        <v>5.0000000000000017E-2</v>
      </c>
      <c r="E3174">
        <v>4.7500000000000042E-2</v>
      </c>
      <c r="F3174">
        <v>4.5124999999999971E-2</v>
      </c>
      <c r="G3174">
        <v>0.85737500000000022</v>
      </c>
      <c r="H3174">
        <v>0.94999999999999984</v>
      </c>
      <c r="I3174">
        <v>0</v>
      </c>
    </row>
    <row r="3175" spans="1:9" hidden="1">
      <c r="A3175">
        <v>2028</v>
      </c>
      <c r="B3175" t="s">
        <v>55</v>
      </c>
      <c r="C3175">
        <v>6001</v>
      </c>
      <c r="D3175">
        <v>0.05</v>
      </c>
      <c r="E3175">
        <v>4.7500000000000007E-2</v>
      </c>
      <c r="F3175">
        <v>4.5125000000000012E-2</v>
      </c>
      <c r="G3175">
        <v>0.85737499999999967</v>
      </c>
      <c r="H3175">
        <v>0.94999999999999984</v>
      </c>
      <c r="I3175">
        <v>0.15</v>
      </c>
    </row>
    <row r="3176" spans="1:9" hidden="1">
      <c r="A3176">
        <v>2028</v>
      </c>
      <c r="B3176" t="s">
        <v>52</v>
      </c>
      <c r="C3176">
        <v>6037</v>
      </c>
      <c r="D3176">
        <v>4.9999999999999982E-2</v>
      </c>
      <c r="E3176">
        <v>4.7499999999999987E-2</v>
      </c>
      <c r="F3176">
        <v>4.5125000000000012E-2</v>
      </c>
      <c r="G3176">
        <v>0.857375</v>
      </c>
      <c r="H3176">
        <v>0.94999999999999973</v>
      </c>
      <c r="I3176">
        <v>0</v>
      </c>
    </row>
    <row r="3177" spans="1:9" hidden="1">
      <c r="A3177">
        <v>2028</v>
      </c>
      <c r="B3177" t="s">
        <v>54</v>
      </c>
      <c r="C3177">
        <v>6037</v>
      </c>
      <c r="D3177">
        <v>0.05</v>
      </c>
      <c r="E3177">
        <v>4.7500000000000007E-2</v>
      </c>
      <c r="F3177">
        <v>4.5125000000000033E-2</v>
      </c>
      <c r="G3177">
        <v>0.85737499999999989</v>
      </c>
      <c r="H3177">
        <v>0.94999999999999973</v>
      </c>
      <c r="I3177">
        <v>0</v>
      </c>
    </row>
    <row r="3178" spans="1:9" hidden="1">
      <c r="A3178">
        <v>2028</v>
      </c>
      <c r="B3178" t="s">
        <v>55</v>
      </c>
      <c r="C3178">
        <v>6037</v>
      </c>
      <c r="D3178">
        <v>4.9999999999999982E-2</v>
      </c>
      <c r="E3178">
        <v>4.7500000000000007E-2</v>
      </c>
      <c r="F3178">
        <v>4.5125000000000012E-2</v>
      </c>
      <c r="G3178">
        <v>0.85737499999999978</v>
      </c>
      <c r="H3178">
        <v>0.94999999999999973</v>
      </c>
      <c r="I3178">
        <v>0.15</v>
      </c>
    </row>
    <row r="3179" spans="1:9" hidden="1">
      <c r="A3179">
        <v>2028</v>
      </c>
      <c r="B3179" t="s">
        <v>52</v>
      </c>
      <c r="C3179">
        <v>6059</v>
      </c>
      <c r="D3179">
        <v>4.9999999999999961E-2</v>
      </c>
      <c r="E3179">
        <v>4.7499999999999917E-2</v>
      </c>
      <c r="F3179">
        <v>4.5125000000000019E-2</v>
      </c>
      <c r="G3179">
        <v>0.85737499999999978</v>
      </c>
      <c r="H3179">
        <v>0.94999999999999962</v>
      </c>
      <c r="I3179">
        <v>0</v>
      </c>
    </row>
    <row r="3180" spans="1:9" hidden="1">
      <c r="A3180">
        <v>2028</v>
      </c>
      <c r="B3180" t="s">
        <v>54</v>
      </c>
      <c r="C3180">
        <v>6059</v>
      </c>
      <c r="D3180">
        <v>5.0000000000000017E-2</v>
      </c>
      <c r="E3180">
        <v>4.7500000000000063E-2</v>
      </c>
      <c r="F3180">
        <v>4.5124999999999971E-2</v>
      </c>
      <c r="G3180">
        <v>0.857375</v>
      </c>
      <c r="H3180">
        <v>0.94999999999999962</v>
      </c>
      <c r="I3180">
        <v>0</v>
      </c>
    </row>
    <row r="3181" spans="1:9" hidden="1">
      <c r="A3181">
        <v>2028</v>
      </c>
      <c r="B3181" t="s">
        <v>55</v>
      </c>
      <c r="C3181">
        <v>6059</v>
      </c>
      <c r="D3181">
        <v>4.9999999999999989E-2</v>
      </c>
      <c r="E3181">
        <v>4.7500000000000007E-2</v>
      </c>
      <c r="F3181">
        <v>4.5124999999999971E-2</v>
      </c>
      <c r="G3181">
        <v>0.85737500000000022</v>
      </c>
      <c r="H3181">
        <v>0.94999999999999962</v>
      </c>
      <c r="I3181">
        <v>0.15</v>
      </c>
    </row>
    <row r="3182" spans="1:9" hidden="1">
      <c r="A3182">
        <v>2028</v>
      </c>
      <c r="B3182" t="s">
        <v>52</v>
      </c>
      <c r="C3182">
        <v>6065</v>
      </c>
      <c r="D3182">
        <v>5.0000000000000017E-2</v>
      </c>
      <c r="E3182">
        <v>4.7500000000000063E-2</v>
      </c>
      <c r="F3182">
        <v>4.5124999999999998E-2</v>
      </c>
      <c r="G3182">
        <v>0.85737499999999978</v>
      </c>
      <c r="H3182">
        <v>0.94999999999999962</v>
      </c>
      <c r="I3182">
        <v>0</v>
      </c>
    </row>
    <row r="3183" spans="1:9" hidden="1">
      <c r="A3183">
        <v>2028</v>
      </c>
      <c r="B3183" t="s">
        <v>54</v>
      </c>
      <c r="C3183">
        <v>6065</v>
      </c>
      <c r="D3183">
        <v>5.0000000000000017E-2</v>
      </c>
      <c r="E3183">
        <v>4.7500000000000042E-2</v>
      </c>
      <c r="F3183">
        <v>4.5125000000000012E-2</v>
      </c>
      <c r="G3183">
        <v>0.85737499999999978</v>
      </c>
      <c r="H3183">
        <v>0.94999999999999962</v>
      </c>
      <c r="I3183">
        <v>0</v>
      </c>
    </row>
    <row r="3184" spans="1:9" hidden="1">
      <c r="A3184">
        <v>2028</v>
      </c>
      <c r="B3184" t="s">
        <v>55</v>
      </c>
      <c r="C3184">
        <v>6065</v>
      </c>
      <c r="D3184">
        <v>4.9999999999999961E-2</v>
      </c>
      <c r="E3184">
        <v>4.7499999999999987E-2</v>
      </c>
      <c r="F3184">
        <v>4.5124999999999992E-2</v>
      </c>
      <c r="G3184">
        <v>0.857375</v>
      </c>
      <c r="H3184">
        <v>0.94999999999999962</v>
      </c>
      <c r="I3184">
        <v>0.15</v>
      </c>
    </row>
    <row r="3185" spans="1:9" hidden="1">
      <c r="A3185">
        <v>2028</v>
      </c>
      <c r="B3185" t="s">
        <v>52</v>
      </c>
      <c r="C3185">
        <v>6067</v>
      </c>
      <c r="D3185">
        <v>4.9999999999999961E-2</v>
      </c>
      <c r="E3185">
        <v>4.7500000000000007E-2</v>
      </c>
      <c r="F3185">
        <v>4.5124999999999998E-2</v>
      </c>
      <c r="G3185">
        <v>0.85737499999999989</v>
      </c>
      <c r="H3185">
        <v>0.95000000000000018</v>
      </c>
      <c r="I3185">
        <v>0</v>
      </c>
    </row>
    <row r="3186" spans="1:9" hidden="1">
      <c r="A3186">
        <v>2028</v>
      </c>
      <c r="B3186" t="s">
        <v>54</v>
      </c>
      <c r="C3186">
        <v>6067</v>
      </c>
      <c r="D3186">
        <v>4.9999999999999989E-2</v>
      </c>
      <c r="E3186">
        <v>4.7499999999999987E-2</v>
      </c>
      <c r="F3186">
        <v>4.5124999999999978E-2</v>
      </c>
      <c r="G3186">
        <v>0.85737500000000033</v>
      </c>
      <c r="H3186">
        <v>0.95000000000000018</v>
      </c>
      <c r="I3186">
        <v>0</v>
      </c>
    </row>
    <row r="3187" spans="1:9" hidden="1">
      <c r="A3187">
        <v>2028</v>
      </c>
      <c r="B3187" t="s">
        <v>55</v>
      </c>
      <c r="C3187">
        <v>6067</v>
      </c>
      <c r="D3187">
        <v>4.9999999999999989E-2</v>
      </c>
      <c r="E3187">
        <v>4.7500000000000028E-2</v>
      </c>
      <c r="F3187">
        <v>4.5124999999999998E-2</v>
      </c>
      <c r="G3187">
        <v>0.85737499999999967</v>
      </c>
      <c r="H3187">
        <v>0.95000000000000018</v>
      </c>
      <c r="I3187">
        <v>0.15</v>
      </c>
    </row>
    <row r="3188" spans="1:9" hidden="1">
      <c r="A3188">
        <v>2028</v>
      </c>
      <c r="B3188" t="s">
        <v>52</v>
      </c>
      <c r="C3188">
        <v>6071</v>
      </c>
      <c r="D3188">
        <v>5.0000000000000058E-2</v>
      </c>
      <c r="E3188">
        <v>4.7500000000000007E-2</v>
      </c>
      <c r="F3188">
        <v>4.5125000000000012E-2</v>
      </c>
      <c r="G3188">
        <v>0.857375</v>
      </c>
      <c r="H3188">
        <v>0.95000000000000018</v>
      </c>
      <c r="I3188">
        <v>0</v>
      </c>
    </row>
    <row r="3189" spans="1:9" hidden="1">
      <c r="A3189">
        <v>2028</v>
      </c>
      <c r="B3189" t="s">
        <v>54</v>
      </c>
      <c r="C3189">
        <v>6071</v>
      </c>
      <c r="D3189">
        <v>5.0000000000000017E-2</v>
      </c>
      <c r="E3189">
        <v>4.7499999999999987E-2</v>
      </c>
      <c r="F3189">
        <v>4.5125000000000033E-2</v>
      </c>
      <c r="G3189">
        <v>0.85737499999999967</v>
      </c>
      <c r="H3189">
        <v>0.95000000000000018</v>
      </c>
      <c r="I3189">
        <v>0</v>
      </c>
    </row>
    <row r="3190" spans="1:9" hidden="1">
      <c r="A3190">
        <v>2028</v>
      </c>
      <c r="B3190" t="s">
        <v>55</v>
      </c>
      <c r="C3190">
        <v>6071</v>
      </c>
      <c r="D3190">
        <v>4.9999999999999947E-2</v>
      </c>
      <c r="E3190">
        <v>4.7499999999999973E-2</v>
      </c>
      <c r="F3190">
        <v>4.5124999999999978E-2</v>
      </c>
      <c r="G3190">
        <v>0.85737499999999967</v>
      </c>
      <c r="H3190">
        <v>0.95000000000000018</v>
      </c>
      <c r="I3190">
        <v>0.15</v>
      </c>
    </row>
    <row r="3191" spans="1:9" hidden="1">
      <c r="A3191">
        <v>2028</v>
      </c>
      <c r="B3191" t="s">
        <v>52</v>
      </c>
      <c r="C3191">
        <v>6073</v>
      </c>
      <c r="D3191">
        <v>4.9999999999999961E-2</v>
      </c>
      <c r="E3191">
        <v>4.7500000000000063E-2</v>
      </c>
      <c r="F3191">
        <v>4.5125000000000019E-2</v>
      </c>
      <c r="G3191">
        <v>0.857375</v>
      </c>
      <c r="H3191">
        <v>0.95000000000000029</v>
      </c>
      <c r="I3191">
        <v>0</v>
      </c>
    </row>
    <row r="3192" spans="1:9" hidden="1">
      <c r="A3192">
        <v>2028</v>
      </c>
      <c r="B3192" t="s">
        <v>54</v>
      </c>
      <c r="C3192">
        <v>6073</v>
      </c>
      <c r="D3192">
        <v>5.0000000000000031E-2</v>
      </c>
      <c r="E3192">
        <v>4.7500000000000007E-2</v>
      </c>
      <c r="F3192">
        <v>4.5124999999999971E-2</v>
      </c>
      <c r="G3192">
        <v>0.85737499999999978</v>
      </c>
      <c r="H3192">
        <v>0.95000000000000029</v>
      </c>
      <c r="I3192">
        <v>0</v>
      </c>
    </row>
    <row r="3193" spans="1:9" hidden="1">
      <c r="A3193">
        <v>2028</v>
      </c>
      <c r="B3193" t="s">
        <v>55</v>
      </c>
      <c r="C3193">
        <v>6073</v>
      </c>
      <c r="D3193">
        <v>5.0000000000000031E-2</v>
      </c>
      <c r="E3193">
        <v>4.7499999999999987E-2</v>
      </c>
      <c r="F3193">
        <v>4.5125000000000019E-2</v>
      </c>
      <c r="G3193">
        <v>0.85737499999999967</v>
      </c>
      <c r="H3193">
        <v>0.95000000000000029</v>
      </c>
      <c r="I3193">
        <v>0.15</v>
      </c>
    </row>
    <row r="3194" spans="1:9" hidden="1">
      <c r="A3194">
        <v>2028</v>
      </c>
      <c r="B3194" t="s">
        <v>52</v>
      </c>
      <c r="C3194">
        <v>12011</v>
      </c>
      <c r="D3194">
        <v>4.9999999999999989E-2</v>
      </c>
      <c r="E3194">
        <v>4.7499999999999973E-2</v>
      </c>
      <c r="F3194">
        <v>4.5125000000000033E-2</v>
      </c>
      <c r="G3194">
        <v>0.85737499999999967</v>
      </c>
      <c r="H3194">
        <v>0.95</v>
      </c>
      <c r="I3194">
        <v>0</v>
      </c>
    </row>
    <row r="3195" spans="1:9" hidden="1">
      <c r="A3195">
        <v>2028</v>
      </c>
      <c r="B3195" t="s">
        <v>54</v>
      </c>
      <c r="C3195">
        <v>12011</v>
      </c>
      <c r="D3195">
        <v>5.0000000000000017E-2</v>
      </c>
      <c r="E3195">
        <v>4.7499999999999987E-2</v>
      </c>
      <c r="F3195">
        <v>4.5125000000000012E-2</v>
      </c>
      <c r="G3195">
        <v>0.857375</v>
      </c>
      <c r="H3195">
        <v>0.95</v>
      </c>
      <c r="I3195">
        <v>0</v>
      </c>
    </row>
    <row r="3196" spans="1:9" hidden="1">
      <c r="A3196">
        <v>2028</v>
      </c>
      <c r="B3196" t="s">
        <v>55</v>
      </c>
      <c r="C3196">
        <v>12011</v>
      </c>
      <c r="D3196">
        <v>4.9999999999999989E-2</v>
      </c>
      <c r="E3196">
        <v>4.7499999999999959E-2</v>
      </c>
      <c r="F3196">
        <v>4.5124999999999971E-2</v>
      </c>
      <c r="G3196">
        <v>0.85737499999999978</v>
      </c>
      <c r="H3196">
        <v>0.95</v>
      </c>
      <c r="I3196">
        <v>0.15</v>
      </c>
    </row>
    <row r="3197" spans="1:9" hidden="1">
      <c r="A3197">
        <v>2028</v>
      </c>
      <c r="B3197" t="s">
        <v>52</v>
      </c>
      <c r="C3197">
        <v>12031</v>
      </c>
      <c r="D3197">
        <v>5.0000000000000037E-2</v>
      </c>
      <c r="E3197">
        <v>4.749999999999998E-2</v>
      </c>
      <c r="F3197">
        <v>4.5124999999999998E-2</v>
      </c>
      <c r="G3197">
        <v>0.85737499999999978</v>
      </c>
      <c r="H3197">
        <v>0.94999999999999973</v>
      </c>
      <c r="I3197">
        <v>0</v>
      </c>
    </row>
    <row r="3198" spans="1:9" hidden="1">
      <c r="A3198">
        <v>2028</v>
      </c>
      <c r="B3198" t="s">
        <v>54</v>
      </c>
      <c r="C3198">
        <v>12031</v>
      </c>
      <c r="D3198">
        <v>4.9999999999999989E-2</v>
      </c>
      <c r="E3198">
        <v>4.7500000000000042E-2</v>
      </c>
      <c r="F3198">
        <v>4.5125000000000012E-2</v>
      </c>
      <c r="G3198">
        <v>0.85737500000000022</v>
      </c>
      <c r="H3198">
        <v>0.94999999999999973</v>
      </c>
      <c r="I3198">
        <v>0</v>
      </c>
    </row>
    <row r="3199" spans="1:9" hidden="1">
      <c r="A3199">
        <v>2028</v>
      </c>
      <c r="B3199" t="s">
        <v>55</v>
      </c>
      <c r="C3199">
        <v>12031</v>
      </c>
      <c r="D3199">
        <v>5.0000000000000017E-2</v>
      </c>
      <c r="E3199">
        <v>4.7499999999999987E-2</v>
      </c>
      <c r="F3199">
        <v>4.5124999999999978E-2</v>
      </c>
      <c r="G3199">
        <v>0.85737499999999978</v>
      </c>
      <c r="H3199">
        <v>0.94999999999999973</v>
      </c>
      <c r="I3199">
        <v>0.15</v>
      </c>
    </row>
    <row r="3200" spans="1:9" hidden="1">
      <c r="A3200">
        <v>2028</v>
      </c>
      <c r="B3200" t="s">
        <v>52</v>
      </c>
      <c r="C3200">
        <v>12057</v>
      </c>
      <c r="D3200">
        <v>5.0000000000000037E-2</v>
      </c>
      <c r="E3200">
        <v>4.7499999999999938E-2</v>
      </c>
      <c r="F3200">
        <v>4.5124999999999978E-2</v>
      </c>
      <c r="G3200">
        <v>0.85737499999999978</v>
      </c>
      <c r="H3200">
        <v>0.94999999999999984</v>
      </c>
      <c r="I3200">
        <v>0</v>
      </c>
    </row>
    <row r="3201" spans="1:9" hidden="1">
      <c r="A3201">
        <v>2028</v>
      </c>
      <c r="B3201" t="s">
        <v>54</v>
      </c>
      <c r="C3201">
        <v>12057</v>
      </c>
      <c r="D3201">
        <v>0.05</v>
      </c>
      <c r="E3201">
        <v>4.7499999999999973E-2</v>
      </c>
      <c r="F3201">
        <v>4.5125000000000033E-2</v>
      </c>
      <c r="G3201">
        <v>0.85737500000000022</v>
      </c>
      <c r="H3201">
        <v>0.94999999999999984</v>
      </c>
      <c r="I3201">
        <v>0</v>
      </c>
    </row>
    <row r="3202" spans="1:9" hidden="1">
      <c r="A3202">
        <v>2028</v>
      </c>
      <c r="B3202" t="s">
        <v>55</v>
      </c>
      <c r="C3202">
        <v>12057</v>
      </c>
      <c r="D3202">
        <v>4.9999999999999968E-2</v>
      </c>
      <c r="E3202">
        <v>4.7499999999999973E-2</v>
      </c>
      <c r="F3202">
        <v>4.5124999999999978E-2</v>
      </c>
      <c r="G3202">
        <v>0.85737500000000022</v>
      </c>
      <c r="H3202">
        <v>0.94999999999999984</v>
      </c>
      <c r="I3202">
        <v>0.15</v>
      </c>
    </row>
    <row r="3203" spans="1:9" hidden="1">
      <c r="A3203">
        <v>2028</v>
      </c>
      <c r="B3203" t="s">
        <v>52</v>
      </c>
      <c r="C3203">
        <v>12086</v>
      </c>
      <c r="D3203">
        <v>5.0000000000000017E-2</v>
      </c>
      <c r="E3203">
        <v>4.7500000000000028E-2</v>
      </c>
      <c r="F3203">
        <v>4.5125000000000019E-2</v>
      </c>
      <c r="G3203">
        <v>0.85737499999999978</v>
      </c>
      <c r="H3203">
        <v>0.95000000000000029</v>
      </c>
      <c r="I3203">
        <v>0</v>
      </c>
    </row>
    <row r="3204" spans="1:9" hidden="1">
      <c r="A3204">
        <v>2028</v>
      </c>
      <c r="B3204" t="s">
        <v>54</v>
      </c>
      <c r="C3204">
        <v>12086</v>
      </c>
      <c r="D3204">
        <v>0.05</v>
      </c>
      <c r="E3204">
        <v>4.7499999999999938E-2</v>
      </c>
      <c r="F3204">
        <v>4.5124999999999971E-2</v>
      </c>
      <c r="G3204">
        <v>0.85737499999999978</v>
      </c>
      <c r="H3204">
        <v>0.95000000000000029</v>
      </c>
      <c r="I3204">
        <v>0</v>
      </c>
    </row>
    <row r="3205" spans="1:9" hidden="1">
      <c r="A3205">
        <v>2028</v>
      </c>
      <c r="B3205" t="s">
        <v>55</v>
      </c>
      <c r="C3205">
        <v>12086</v>
      </c>
      <c r="D3205">
        <v>4.9999999999999989E-2</v>
      </c>
      <c r="E3205">
        <v>4.7500000000000007E-2</v>
      </c>
      <c r="F3205">
        <v>4.5125000000000033E-2</v>
      </c>
      <c r="G3205">
        <v>0.85737500000000022</v>
      </c>
      <c r="H3205">
        <v>0.95000000000000029</v>
      </c>
      <c r="I3205">
        <v>0.15</v>
      </c>
    </row>
    <row r="3206" spans="1:9" hidden="1">
      <c r="A3206">
        <v>2028</v>
      </c>
      <c r="B3206" t="s">
        <v>52</v>
      </c>
      <c r="C3206">
        <v>12095</v>
      </c>
      <c r="D3206">
        <v>5.0000000000000017E-2</v>
      </c>
      <c r="E3206">
        <v>4.7500000000000042E-2</v>
      </c>
      <c r="F3206">
        <v>4.5124999999999998E-2</v>
      </c>
      <c r="G3206">
        <v>0.857375</v>
      </c>
      <c r="H3206">
        <v>0.95000000000000018</v>
      </c>
      <c r="I3206">
        <v>0</v>
      </c>
    </row>
    <row r="3207" spans="1:9" hidden="1">
      <c r="A3207">
        <v>2028</v>
      </c>
      <c r="B3207" t="s">
        <v>54</v>
      </c>
      <c r="C3207">
        <v>12095</v>
      </c>
      <c r="D3207">
        <v>5.0000000000000031E-2</v>
      </c>
      <c r="E3207">
        <v>4.749999999999998E-2</v>
      </c>
      <c r="F3207">
        <v>4.5124999999999978E-2</v>
      </c>
      <c r="G3207">
        <v>0.85737499999999978</v>
      </c>
      <c r="H3207">
        <v>0.95000000000000018</v>
      </c>
      <c r="I3207">
        <v>0</v>
      </c>
    </row>
    <row r="3208" spans="1:9" hidden="1">
      <c r="A3208">
        <v>2028</v>
      </c>
      <c r="B3208" t="s">
        <v>55</v>
      </c>
      <c r="C3208">
        <v>12095</v>
      </c>
      <c r="D3208">
        <v>0.05</v>
      </c>
      <c r="E3208">
        <v>4.7500000000000028E-2</v>
      </c>
      <c r="F3208">
        <v>4.5125000000000019E-2</v>
      </c>
      <c r="G3208">
        <v>0.85737499999999989</v>
      </c>
      <c r="H3208">
        <v>0.95000000000000018</v>
      </c>
      <c r="I3208">
        <v>0.15</v>
      </c>
    </row>
    <row r="3209" spans="1:9" hidden="1">
      <c r="A3209">
        <v>2028</v>
      </c>
      <c r="B3209" t="s">
        <v>52</v>
      </c>
      <c r="C3209">
        <v>12099</v>
      </c>
      <c r="D3209">
        <v>4.9999999999999989E-2</v>
      </c>
      <c r="E3209">
        <v>4.7500000000000028E-2</v>
      </c>
      <c r="F3209">
        <v>4.5124999999999971E-2</v>
      </c>
      <c r="G3209">
        <v>0.85737500000000011</v>
      </c>
      <c r="H3209">
        <v>0.95000000000000007</v>
      </c>
      <c r="I3209">
        <v>0</v>
      </c>
    </row>
    <row r="3210" spans="1:9" hidden="1">
      <c r="A3210">
        <v>2028</v>
      </c>
      <c r="B3210" t="s">
        <v>54</v>
      </c>
      <c r="C3210">
        <v>12099</v>
      </c>
      <c r="D3210">
        <v>4.9999999999999982E-2</v>
      </c>
      <c r="E3210">
        <v>4.7500000000000042E-2</v>
      </c>
      <c r="F3210">
        <v>4.5125000000000033E-2</v>
      </c>
      <c r="G3210">
        <v>0.85737500000000022</v>
      </c>
      <c r="H3210">
        <v>0.95000000000000007</v>
      </c>
      <c r="I3210">
        <v>0</v>
      </c>
    </row>
    <row r="3211" spans="1:9" hidden="1">
      <c r="A3211">
        <v>2028</v>
      </c>
      <c r="B3211" t="s">
        <v>55</v>
      </c>
      <c r="C3211">
        <v>12099</v>
      </c>
      <c r="D3211">
        <v>4.9999999999999968E-2</v>
      </c>
      <c r="E3211">
        <v>4.7500000000000042E-2</v>
      </c>
      <c r="F3211">
        <v>4.5124999999999971E-2</v>
      </c>
      <c r="G3211">
        <v>0.857375</v>
      </c>
      <c r="H3211">
        <v>0.95000000000000007</v>
      </c>
      <c r="I3211">
        <v>0.15</v>
      </c>
    </row>
    <row r="3212" spans="1:9" hidden="1">
      <c r="A3212">
        <v>2028</v>
      </c>
      <c r="B3212" t="s">
        <v>52</v>
      </c>
      <c r="C3212">
        <v>12103</v>
      </c>
      <c r="D3212">
        <v>5.0000000000000017E-2</v>
      </c>
      <c r="E3212">
        <v>4.7500000000000042E-2</v>
      </c>
      <c r="F3212">
        <v>4.5124999999999978E-2</v>
      </c>
      <c r="G3212">
        <v>0.85737499999999967</v>
      </c>
      <c r="H3212">
        <v>0.94999999999999973</v>
      </c>
      <c r="I3212">
        <v>0</v>
      </c>
    </row>
    <row r="3213" spans="1:9" hidden="1">
      <c r="A3213">
        <v>2028</v>
      </c>
      <c r="B3213" t="s">
        <v>54</v>
      </c>
      <c r="C3213">
        <v>12103</v>
      </c>
      <c r="D3213">
        <v>4.9999999999999982E-2</v>
      </c>
      <c r="E3213">
        <v>4.7499999999999917E-2</v>
      </c>
      <c r="F3213">
        <v>4.5124999999999998E-2</v>
      </c>
      <c r="G3213">
        <v>0.85737499999999989</v>
      </c>
      <c r="H3213">
        <v>0.94999999999999973</v>
      </c>
      <c r="I3213">
        <v>0</v>
      </c>
    </row>
    <row r="3214" spans="1:9" hidden="1">
      <c r="A3214">
        <v>2028</v>
      </c>
      <c r="B3214" t="s">
        <v>55</v>
      </c>
      <c r="C3214">
        <v>12103</v>
      </c>
      <c r="D3214">
        <v>4.9999999999999968E-2</v>
      </c>
      <c r="E3214">
        <v>4.7500000000000042E-2</v>
      </c>
      <c r="F3214">
        <v>4.5125000000000019E-2</v>
      </c>
      <c r="G3214">
        <v>0.85737499999999978</v>
      </c>
      <c r="H3214">
        <v>0.94999999999999973</v>
      </c>
      <c r="I3214">
        <v>0.15</v>
      </c>
    </row>
    <row r="3215" spans="1:9" hidden="1">
      <c r="A3215">
        <v>2028</v>
      </c>
      <c r="B3215" t="s">
        <v>52</v>
      </c>
      <c r="C3215">
        <v>13067</v>
      </c>
      <c r="D3215">
        <v>5.0000000000000037E-2</v>
      </c>
      <c r="E3215">
        <v>4.7499999999999987E-2</v>
      </c>
      <c r="F3215">
        <v>4.5125000000000019E-2</v>
      </c>
      <c r="G3215">
        <v>0.85737500000000033</v>
      </c>
      <c r="H3215">
        <v>0.95000000000000018</v>
      </c>
      <c r="I3215">
        <v>0</v>
      </c>
    </row>
    <row r="3216" spans="1:9" hidden="1">
      <c r="A3216">
        <v>2028</v>
      </c>
      <c r="B3216" t="s">
        <v>54</v>
      </c>
      <c r="C3216">
        <v>13067</v>
      </c>
      <c r="D3216">
        <v>4.9999999999999968E-2</v>
      </c>
      <c r="E3216">
        <v>4.7500000000000042E-2</v>
      </c>
      <c r="F3216">
        <v>4.5125000000000033E-2</v>
      </c>
      <c r="G3216">
        <v>0.85737500000000033</v>
      </c>
      <c r="H3216">
        <v>0.95000000000000018</v>
      </c>
      <c r="I3216">
        <v>0</v>
      </c>
    </row>
    <row r="3217" spans="1:9" hidden="1">
      <c r="A3217">
        <v>2028</v>
      </c>
      <c r="B3217" t="s">
        <v>55</v>
      </c>
      <c r="C3217">
        <v>13067</v>
      </c>
      <c r="D3217">
        <v>5.0000000000000017E-2</v>
      </c>
      <c r="E3217">
        <v>4.7500000000000042E-2</v>
      </c>
      <c r="F3217">
        <v>4.5124999999999978E-2</v>
      </c>
      <c r="G3217">
        <v>0.85737499999999989</v>
      </c>
      <c r="H3217">
        <v>0.95000000000000018</v>
      </c>
      <c r="I3217">
        <v>0.15</v>
      </c>
    </row>
    <row r="3218" spans="1:9" hidden="1">
      <c r="A3218">
        <v>2028</v>
      </c>
      <c r="B3218" t="s">
        <v>52</v>
      </c>
      <c r="C3218">
        <v>13089</v>
      </c>
      <c r="D3218">
        <v>4.9999999999999968E-2</v>
      </c>
      <c r="E3218">
        <v>4.7499999999999938E-2</v>
      </c>
      <c r="F3218">
        <v>4.5124999999999978E-2</v>
      </c>
      <c r="G3218">
        <v>0.857375</v>
      </c>
      <c r="H3218">
        <v>0.95000000000000029</v>
      </c>
      <c r="I3218">
        <v>0</v>
      </c>
    </row>
    <row r="3219" spans="1:9" hidden="1">
      <c r="A3219">
        <v>2028</v>
      </c>
      <c r="B3219" t="s">
        <v>54</v>
      </c>
      <c r="C3219">
        <v>13089</v>
      </c>
      <c r="D3219">
        <v>4.9999999999999989E-2</v>
      </c>
      <c r="E3219">
        <v>4.7499999999999959E-2</v>
      </c>
      <c r="F3219">
        <v>4.5125000000000033E-2</v>
      </c>
      <c r="G3219">
        <v>0.85737499999999967</v>
      </c>
      <c r="H3219">
        <v>0.95000000000000029</v>
      </c>
      <c r="I3219">
        <v>0</v>
      </c>
    </row>
    <row r="3220" spans="1:9" hidden="1">
      <c r="A3220">
        <v>2028</v>
      </c>
      <c r="B3220" t="s">
        <v>55</v>
      </c>
      <c r="C3220">
        <v>13089</v>
      </c>
      <c r="D3220">
        <v>4.9999999999999961E-2</v>
      </c>
      <c r="E3220">
        <v>4.7499999999999987E-2</v>
      </c>
      <c r="F3220">
        <v>4.5125000000000033E-2</v>
      </c>
      <c r="G3220">
        <v>0.85737499999999989</v>
      </c>
      <c r="H3220">
        <v>0.95000000000000029</v>
      </c>
      <c r="I3220">
        <v>0.15</v>
      </c>
    </row>
    <row r="3221" spans="1:9" hidden="1">
      <c r="A3221">
        <v>2028</v>
      </c>
      <c r="B3221" t="s">
        <v>52</v>
      </c>
      <c r="C3221">
        <v>13121</v>
      </c>
      <c r="D3221">
        <v>5.0000000000000072E-2</v>
      </c>
      <c r="E3221">
        <v>4.7500000000000028E-2</v>
      </c>
      <c r="F3221">
        <v>4.5125000000000012E-2</v>
      </c>
      <c r="G3221">
        <v>0.85737499999999978</v>
      </c>
      <c r="H3221">
        <v>0.94999999999999973</v>
      </c>
      <c r="I3221">
        <v>0</v>
      </c>
    </row>
    <row r="3222" spans="1:9" hidden="1">
      <c r="A3222">
        <v>2028</v>
      </c>
      <c r="B3222" t="s">
        <v>54</v>
      </c>
      <c r="C3222">
        <v>13121</v>
      </c>
      <c r="D3222">
        <v>5.0000000000000017E-2</v>
      </c>
      <c r="E3222">
        <v>4.7500000000000007E-2</v>
      </c>
      <c r="F3222">
        <v>4.5125000000000019E-2</v>
      </c>
      <c r="G3222">
        <v>0.85737499999999978</v>
      </c>
      <c r="H3222">
        <v>0.94999999999999973</v>
      </c>
      <c r="I3222">
        <v>0</v>
      </c>
    </row>
    <row r="3223" spans="1:9" hidden="1">
      <c r="A3223">
        <v>2028</v>
      </c>
      <c r="B3223" t="s">
        <v>55</v>
      </c>
      <c r="C3223">
        <v>13121</v>
      </c>
      <c r="D3223">
        <v>5.0000000000000037E-2</v>
      </c>
      <c r="E3223">
        <v>4.7500000000000042E-2</v>
      </c>
      <c r="F3223">
        <v>4.5125000000000019E-2</v>
      </c>
      <c r="G3223">
        <v>0.85737500000000022</v>
      </c>
      <c r="H3223">
        <v>0.94999999999999973</v>
      </c>
      <c r="I3223">
        <v>0.14999999999999991</v>
      </c>
    </row>
    <row r="3224" spans="1:9" hidden="1">
      <c r="A3224">
        <v>2028</v>
      </c>
      <c r="B3224" t="s">
        <v>52</v>
      </c>
      <c r="C3224">
        <v>13135</v>
      </c>
      <c r="D3224">
        <v>4.9999999999999961E-2</v>
      </c>
      <c r="E3224">
        <v>4.7499999999999987E-2</v>
      </c>
      <c r="F3224">
        <v>4.5125000000000012E-2</v>
      </c>
      <c r="G3224">
        <v>0.85737499999999989</v>
      </c>
      <c r="H3224">
        <v>0.95000000000000007</v>
      </c>
      <c r="I3224">
        <v>0</v>
      </c>
    </row>
    <row r="3225" spans="1:9" hidden="1">
      <c r="A3225">
        <v>2028</v>
      </c>
      <c r="B3225" t="s">
        <v>54</v>
      </c>
      <c r="C3225">
        <v>13135</v>
      </c>
      <c r="D3225">
        <v>5.0000000000000017E-2</v>
      </c>
      <c r="E3225">
        <v>4.7499999999999987E-2</v>
      </c>
      <c r="F3225">
        <v>4.5125000000000019E-2</v>
      </c>
      <c r="G3225">
        <v>0.85737499999999989</v>
      </c>
      <c r="H3225">
        <v>0.95000000000000007</v>
      </c>
      <c r="I3225">
        <v>0</v>
      </c>
    </row>
    <row r="3226" spans="1:9" hidden="1">
      <c r="A3226">
        <v>2028</v>
      </c>
      <c r="B3226" t="s">
        <v>55</v>
      </c>
      <c r="C3226">
        <v>13135</v>
      </c>
      <c r="D3226">
        <v>5.0000000000000017E-2</v>
      </c>
      <c r="E3226">
        <v>4.7499999999999938E-2</v>
      </c>
      <c r="F3226">
        <v>4.5124999999999971E-2</v>
      </c>
      <c r="G3226">
        <v>0.85737500000000022</v>
      </c>
      <c r="H3226">
        <v>0.95000000000000007</v>
      </c>
      <c r="I3226">
        <v>0.15</v>
      </c>
    </row>
    <row r="3227" spans="1:9" hidden="1">
      <c r="A3227">
        <v>2028</v>
      </c>
      <c r="B3227" t="s">
        <v>52</v>
      </c>
      <c r="C3227">
        <v>17031</v>
      </c>
      <c r="D3227">
        <v>4.9999999999999968E-2</v>
      </c>
      <c r="E3227">
        <v>4.749999999999998E-2</v>
      </c>
      <c r="F3227">
        <v>4.5125000000000012E-2</v>
      </c>
      <c r="G3227">
        <v>0.857375</v>
      </c>
      <c r="H3227">
        <v>0.94999999999999984</v>
      </c>
      <c r="I3227">
        <v>0</v>
      </c>
    </row>
    <row r="3228" spans="1:9" hidden="1">
      <c r="A3228">
        <v>2028</v>
      </c>
      <c r="B3228" t="s">
        <v>54</v>
      </c>
      <c r="C3228">
        <v>17031</v>
      </c>
      <c r="D3228">
        <v>5.0000000000000031E-2</v>
      </c>
      <c r="E3228">
        <v>4.7499999999999987E-2</v>
      </c>
      <c r="F3228">
        <v>4.5125000000000012E-2</v>
      </c>
      <c r="G3228">
        <v>0.85737499999999989</v>
      </c>
      <c r="H3228">
        <v>0.94999999999999984</v>
      </c>
      <c r="I3228">
        <v>0</v>
      </c>
    </row>
    <row r="3229" spans="1:9" hidden="1">
      <c r="A3229">
        <v>2028</v>
      </c>
      <c r="B3229" t="s">
        <v>55</v>
      </c>
      <c r="C3229">
        <v>17031</v>
      </c>
      <c r="D3229">
        <v>4.9999999999999989E-2</v>
      </c>
      <c r="E3229">
        <v>4.7500000000000063E-2</v>
      </c>
      <c r="F3229">
        <v>4.5124999999999971E-2</v>
      </c>
      <c r="G3229">
        <v>0.857375</v>
      </c>
      <c r="H3229">
        <v>0.94999999999999984</v>
      </c>
      <c r="I3229">
        <v>0.15</v>
      </c>
    </row>
    <row r="3230" spans="1:9" hidden="1">
      <c r="A3230">
        <v>2028</v>
      </c>
      <c r="B3230" t="s">
        <v>52</v>
      </c>
      <c r="C3230">
        <v>18097</v>
      </c>
      <c r="D3230">
        <v>5.0000000000000017E-2</v>
      </c>
      <c r="E3230">
        <v>4.7499999999999952E-2</v>
      </c>
      <c r="F3230">
        <v>4.5124999999999992E-2</v>
      </c>
      <c r="G3230">
        <v>0.85737499999999967</v>
      </c>
      <c r="H3230">
        <v>0.95000000000000029</v>
      </c>
      <c r="I3230">
        <v>0</v>
      </c>
    </row>
    <row r="3231" spans="1:9" hidden="1">
      <c r="A3231">
        <v>2028</v>
      </c>
      <c r="B3231" t="s">
        <v>54</v>
      </c>
      <c r="C3231">
        <v>18097</v>
      </c>
      <c r="D3231">
        <v>5.0000000000000017E-2</v>
      </c>
      <c r="E3231">
        <v>4.7499999999999959E-2</v>
      </c>
      <c r="F3231">
        <v>4.5124999999999971E-2</v>
      </c>
      <c r="G3231">
        <v>0.857375</v>
      </c>
      <c r="H3231">
        <v>0.95000000000000029</v>
      </c>
      <c r="I3231">
        <v>0</v>
      </c>
    </row>
    <row r="3232" spans="1:9" hidden="1">
      <c r="A3232">
        <v>2028</v>
      </c>
      <c r="B3232" t="s">
        <v>55</v>
      </c>
      <c r="C3232">
        <v>18097</v>
      </c>
      <c r="D3232">
        <v>4.999999999999994E-2</v>
      </c>
      <c r="E3232">
        <v>4.7500000000000007E-2</v>
      </c>
      <c r="F3232">
        <v>4.5125000000000033E-2</v>
      </c>
      <c r="G3232">
        <v>0.857375</v>
      </c>
      <c r="H3232">
        <v>0.95000000000000029</v>
      </c>
      <c r="I3232">
        <v>0.15</v>
      </c>
    </row>
    <row r="3233" spans="1:9" hidden="1">
      <c r="A3233">
        <v>2028</v>
      </c>
      <c r="B3233" t="s">
        <v>52</v>
      </c>
      <c r="C3233">
        <v>22033</v>
      </c>
      <c r="D3233">
        <v>5.0000000000000037E-2</v>
      </c>
      <c r="E3233">
        <v>4.7500000000000042E-2</v>
      </c>
      <c r="F3233">
        <v>4.5124999999999978E-2</v>
      </c>
      <c r="G3233">
        <v>0.85737499999999978</v>
      </c>
      <c r="H3233">
        <v>0.95000000000000029</v>
      </c>
      <c r="I3233">
        <v>0</v>
      </c>
    </row>
    <row r="3234" spans="1:9" hidden="1">
      <c r="A3234">
        <v>2028</v>
      </c>
      <c r="B3234" t="s">
        <v>54</v>
      </c>
      <c r="C3234">
        <v>22033</v>
      </c>
      <c r="D3234">
        <v>5.0000000000000037E-2</v>
      </c>
      <c r="E3234">
        <v>4.7500000000000042E-2</v>
      </c>
      <c r="F3234">
        <v>4.5124999999999971E-2</v>
      </c>
      <c r="G3234">
        <v>0.85737500000000022</v>
      </c>
      <c r="H3234">
        <v>0.95000000000000029</v>
      </c>
      <c r="I3234">
        <v>0</v>
      </c>
    </row>
    <row r="3235" spans="1:9" hidden="1">
      <c r="A3235">
        <v>2028</v>
      </c>
      <c r="B3235" t="s">
        <v>55</v>
      </c>
      <c r="C3235">
        <v>22033</v>
      </c>
      <c r="D3235">
        <v>5.0000000000000017E-2</v>
      </c>
      <c r="E3235">
        <v>4.7500000000000007E-2</v>
      </c>
      <c r="F3235">
        <v>4.5125000000000033E-2</v>
      </c>
      <c r="G3235">
        <v>0.85737499999999967</v>
      </c>
      <c r="H3235">
        <v>0.95000000000000029</v>
      </c>
      <c r="I3235">
        <v>0.15</v>
      </c>
    </row>
    <row r="3236" spans="1:9" hidden="1">
      <c r="A3236">
        <v>2028</v>
      </c>
      <c r="B3236" t="s">
        <v>52</v>
      </c>
      <c r="C3236">
        <v>22071</v>
      </c>
      <c r="D3236">
        <v>0.05</v>
      </c>
      <c r="E3236">
        <v>4.7499999999999938E-2</v>
      </c>
      <c r="F3236">
        <v>4.5124999999999978E-2</v>
      </c>
      <c r="G3236">
        <v>0.857375</v>
      </c>
      <c r="H3236">
        <v>0.95000000000000018</v>
      </c>
      <c r="I3236">
        <v>0</v>
      </c>
    </row>
    <row r="3237" spans="1:9" hidden="1">
      <c r="A3237">
        <v>2028</v>
      </c>
      <c r="B3237" t="s">
        <v>54</v>
      </c>
      <c r="C3237">
        <v>22071</v>
      </c>
      <c r="D3237">
        <v>4.9999999999999982E-2</v>
      </c>
      <c r="E3237">
        <v>4.7500000000000042E-2</v>
      </c>
      <c r="F3237">
        <v>4.5124999999999978E-2</v>
      </c>
      <c r="G3237">
        <v>0.85737499999999978</v>
      </c>
      <c r="H3237">
        <v>0.95000000000000018</v>
      </c>
      <c r="I3237">
        <v>0</v>
      </c>
    </row>
    <row r="3238" spans="1:9" hidden="1">
      <c r="A3238">
        <v>2028</v>
      </c>
      <c r="B3238" t="s">
        <v>55</v>
      </c>
      <c r="C3238">
        <v>22071</v>
      </c>
      <c r="D3238">
        <v>4.9999999999999989E-2</v>
      </c>
      <c r="E3238">
        <v>4.7500000000000028E-2</v>
      </c>
      <c r="F3238">
        <v>4.5124999999999978E-2</v>
      </c>
      <c r="G3238">
        <v>0.857375</v>
      </c>
      <c r="H3238">
        <v>0.95000000000000018</v>
      </c>
      <c r="I3238">
        <v>0.15</v>
      </c>
    </row>
    <row r="3239" spans="1:9" hidden="1">
      <c r="A3239">
        <v>2028</v>
      </c>
      <c r="B3239" t="s">
        <v>52</v>
      </c>
      <c r="C3239">
        <v>24510</v>
      </c>
      <c r="D3239">
        <v>5.0000000000000017E-2</v>
      </c>
      <c r="E3239">
        <v>4.7500000000000042E-2</v>
      </c>
      <c r="F3239">
        <v>4.5125000000000012E-2</v>
      </c>
      <c r="G3239">
        <v>0.85737500000000011</v>
      </c>
      <c r="H3239">
        <v>0.94999999999999973</v>
      </c>
      <c r="I3239">
        <v>0</v>
      </c>
    </row>
    <row r="3240" spans="1:9" hidden="1">
      <c r="A3240">
        <v>2028</v>
      </c>
      <c r="B3240" t="s">
        <v>54</v>
      </c>
      <c r="C3240">
        <v>24510</v>
      </c>
      <c r="D3240">
        <v>0.05</v>
      </c>
      <c r="E3240">
        <v>4.7500000000000042E-2</v>
      </c>
      <c r="F3240">
        <v>4.5125000000000033E-2</v>
      </c>
      <c r="G3240">
        <v>0.85737499999999989</v>
      </c>
      <c r="H3240">
        <v>0.94999999999999973</v>
      </c>
      <c r="I3240">
        <v>0</v>
      </c>
    </row>
    <row r="3241" spans="1:9" hidden="1">
      <c r="A3241">
        <v>2028</v>
      </c>
      <c r="B3241" t="s">
        <v>55</v>
      </c>
      <c r="C3241">
        <v>24510</v>
      </c>
      <c r="D3241">
        <v>5.000000000000001E-2</v>
      </c>
      <c r="E3241">
        <v>4.7500000000000042E-2</v>
      </c>
      <c r="F3241">
        <v>4.5125000000000012E-2</v>
      </c>
      <c r="G3241">
        <v>0.85737500000000011</v>
      </c>
      <c r="H3241">
        <v>0.94999999999999973</v>
      </c>
      <c r="I3241">
        <v>0.15</v>
      </c>
    </row>
    <row r="3242" spans="1:9" hidden="1">
      <c r="A3242">
        <v>2028</v>
      </c>
      <c r="B3242" t="s">
        <v>52</v>
      </c>
      <c r="C3242">
        <v>24031</v>
      </c>
      <c r="D3242">
        <v>4.9999999999999989E-2</v>
      </c>
      <c r="E3242">
        <v>4.750000000000007E-2</v>
      </c>
      <c r="F3242">
        <v>4.5124999999999978E-2</v>
      </c>
      <c r="G3242">
        <v>0.85737500000000022</v>
      </c>
      <c r="H3242">
        <v>0.95000000000000007</v>
      </c>
      <c r="I3242">
        <v>0</v>
      </c>
    </row>
    <row r="3243" spans="1:9" hidden="1">
      <c r="A3243">
        <v>2028</v>
      </c>
      <c r="B3243" t="s">
        <v>54</v>
      </c>
      <c r="C3243">
        <v>24031</v>
      </c>
      <c r="D3243">
        <v>4.9999999999999982E-2</v>
      </c>
      <c r="E3243">
        <v>4.7499999999999938E-2</v>
      </c>
      <c r="F3243">
        <v>4.5125000000000012E-2</v>
      </c>
      <c r="G3243">
        <v>0.857375</v>
      </c>
      <c r="H3243">
        <v>0.95000000000000007</v>
      </c>
      <c r="I3243">
        <v>0</v>
      </c>
    </row>
    <row r="3244" spans="1:9" hidden="1">
      <c r="A3244">
        <v>2028</v>
      </c>
      <c r="B3244" t="s">
        <v>55</v>
      </c>
      <c r="C3244">
        <v>24031</v>
      </c>
      <c r="D3244">
        <v>5.0000000000000037E-2</v>
      </c>
      <c r="E3244">
        <v>4.7500000000000042E-2</v>
      </c>
      <c r="F3244">
        <v>4.5124999999999992E-2</v>
      </c>
      <c r="G3244">
        <v>0.85737499999999978</v>
      </c>
      <c r="H3244">
        <v>0.95000000000000007</v>
      </c>
      <c r="I3244">
        <v>0.15</v>
      </c>
    </row>
    <row r="3245" spans="1:9" hidden="1">
      <c r="A3245">
        <v>2028</v>
      </c>
      <c r="B3245" t="s">
        <v>52</v>
      </c>
      <c r="C3245">
        <v>24033</v>
      </c>
      <c r="D3245">
        <v>5.0000000000000031E-2</v>
      </c>
      <c r="E3245">
        <v>4.7500000000000042E-2</v>
      </c>
      <c r="F3245">
        <v>4.5125000000000033E-2</v>
      </c>
      <c r="G3245">
        <v>0.85737499999999967</v>
      </c>
      <c r="H3245">
        <v>0.95000000000000018</v>
      </c>
      <c r="I3245">
        <v>0</v>
      </c>
    </row>
    <row r="3246" spans="1:9" hidden="1">
      <c r="A3246">
        <v>2028</v>
      </c>
      <c r="B3246" t="s">
        <v>54</v>
      </c>
      <c r="C3246">
        <v>24033</v>
      </c>
      <c r="D3246">
        <v>5.0000000000000017E-2</v>
      </c>
      <c r="E3246">
        <v>4.7499999999999987E-2</v>
      </c>
      <c r="F3246">
        <v>4.5124999999999971E-2</v>
      </c>
      <c r="G3246">
        <v>0.857375</v>
      </c>
      <c r="H3246">
        <v>0.95000000000000018</v>
      </c>
      <c r="I3246">
        <v>0</v>
      </c>
    </row>
    <row r="3247" spans="1:9" hidden="1">
      <c r="A3247">
        <v>2028</v>
      </c>
      <c r="B3247" t="s">
        <v>55</v>
      </c>
      <c r="C3247">
        <v>24033</v>
      </c>
      <c r="D3247">
        <v>5.0000000000000031E-2</v>
      </c>
      <c r="E3247">
        <v>4.7500000000000001E-2</v>
      </c>
      <c r="F3247">
        <v>4.5124999999999971E-2</v>
      </c>
      <c r="G3247">
        <v>0.85737499999999978</v>
      </c>
      <c r="H3247">
        <v>0.95000000000000018</v>
      </c>
      <c r="I3247">
        <v>0.15</v>
      </c>
    </row>
    <row r="3248" spans="1:9" hidden="1">
      <c r="A3248">
        <v>2028</v>
      </c>
      <c r="B3248" t="s">
        <v>52</v>
      </c>
      <c r="C3248">
        <v>26163</v>
      </c>
      <c r="D3248">
        <v>4.9999999999999947E-2</v>
      </c>
      <c r="E3248">
        <v>4.7500000000000007E-2</v>
      </c>
      <c r="F3248">
        <v>4.5125000000000012E-2</v>
      </c>
      <c r="G3248">
        <v>0.85737499999999978</v>
      </c>
      <c r="H3248">
        <v>0.95</v>
      </c>
      <c r="I3248">
        <v>0</v>
      </c>
    </row>
    <row r="3249" spans="1:9" hidden="1">
      <c r="A3249">
        <v>2028</v>
      </c>
      <c r="B3249" t="s">
        <v>54</v>
      </c>
      <c r="C3249">
        <v>26163</v>
      </c>
      <c r="D3249">
        <v>0.05</v>
      </c>
      <c r="E3249">
        <v>4.7499999999999987E-2</v>
      </c>
      <c r="F3249">
        <v>4.5125000000000012E-2</v>
      </c>
      <c r="G3249">
        <v>0.85737499999999978</v>
      </c>
      <c r="H3249">
        <v>0.95</v>
      </c>
      <c r="I3249">
        <v>0</v>
      </c>
    </row>
    <row r="3250" spans="1:9" hidden="1">
      <c r="A3250">
        <v>2028</v>
      </c>
      <c r="B3250" t="s">
        <v>55</v>
      </c>
      <c r="C3250">
        <v>26163</v>
      </c>
      <c r="D3250">
        <v>4.9999999999999968E-2</v>
      </c>
      <c r="E3250">
        <v>4.7500000000000028E-2</v>
      </c>
      <c r="F3250">
        <v>4.5124999999999998E-2</v>
      </c>
      <c r="G3250">
        <v>0.85737499999999989</v>
      </c>
      <c r="H3250">
        <v>0.95</v>
      </c>
      <c r="I3250">
        <v>0.15</v>
      </c>
    </row>
    <row r="3251" spans="1:9" hidden="1">
      <c r="A3251">
        <v>2028</v>
      </c>
      <c r="B3251" t="s">
        <v>52</v>
      </c>
      <c r="C3251">
        <v>37119</v>
      </c>
      <c r="D3251">
        <v>4.9999999999999968E-2</v>
      </c>
      <c r="E3251">
        <v>4.7499999999999959E-2</v>
      </c>
      <c r="F3251">
        <v>4.5124999999999971E-2</v>
      </c>
      <c r="G3251">
        <v>0.857375</v>
      </c>
      <c r="H3251">
        <v>0.95</v>
      </c>
      <c r="I3251">
        <v>0</v>
      </c>
    </row>
    <row r="3252" spans="1:9" hidden="1">
      <c r="A3252">
        <v>2028</v>
      </c>
      <c r="B3252" t="s">
        <v>54</v>
      </c>
      <c r="C3252">
        <v>37119</v>
      </c>
      <c r="D3252">
        <v>5.0000000000000031E-2</v>
      </c>
      <c r="E3252">
        <v>4.7500000000000007E-2</v>
      </c>
      <c r="F3252">
        <v>4.5124999999999978E-2</v>
      </c>
      <c r="G3252">
        <v>0.857375</v>
      </c>
      <c r="H3252">
        <v>0.95</v>
      </c>
      <c r="I3252">
        <v>0</v>
      </c>
    </row>
    <row r="3253" spans="1:9" hidden="1">
      <c r="A3253">
        <v>2028</v>
      </c>
      <c r="B3253" t="s">
        <v>55</v>
      </c>
      <c r="C3253">
        <v>37119</v>
      </c>
      <c r="D3253">
        <v>5.0000000000000031E-2</v>
      </c>
      <c r="E3253">
        <v>4.7500000000000042E-2</v>
      </c>
      <c r="F3253">
        <v>4.5124999999999998E-2</v>
      </c>
      <c r="G3253">
        <v>0.85737499999999978</v>
      </c>
      <c r="H3253">
        <v>0.95</v>
      </c>
      <c r="I3253">
        <v>0.15</v>
      </c>
    </row>
    <row r="3254" spans="1:9" hidden="1">
      <c r="A3254">
        <v>2028</v>
      </c>
      <c r="B3254" t="s">
        <v>52</v>
      </c>
      <c r="C3254">
        <v>34013</v>
      </c>
      <c r="D3254">
        <v>4.9999999999999982E-2</v>
      </c>
      <c r="E3254">
        <v>4.7499999999999959E-2</v>
      </c>
      <c r="F3254">
        <v>4.5125000000000033E-2</v>
      </c>
      <c r="G3254">
        <v>0.85737500000000022</v>
      </c>
      <c r="H3254">
        <v>0.95000000000000029</v>
      </c>
      <c r="I3254">
        <v>0</v>
      </c>
    </row>
    <row r="3255" spans="1:9" hidden="1">
      <c r="A3255">
        <v>2028</v>
      </c>
      <c r="B3255" t="s">
        <v>54</v>
      </c>
      <c r="C3255">
        <v>34013</v>
      </c>
      <c r="D3255">
        <v>4.9999999999999989E-2</v>
      </c>
      <c r="E3255">
        <v>4.7499999999999959E-2</v>
      </c>
      <c r="F3255">
        <v>4.5124999999999978E-2</v>
      </c>
      <c r="G3255">
        <v>0.85737500000000033</v>
      </c>
      <c r="H3255">
        <v>0.95000000000000029</v>
      </c>
      <c r="I3255">
        <v>0</v>
      </c>
    </row>
    <row r="3256" spans="1:9" hidden="1">
      <c r="A3256">
        <v>2028</v>
      </c>
      <c r="B3256" t="s">
        <v>55</v>
      </c>
      <c r="C3256">
        <v>34013</v>
      </c>
      <c r="D3256">
        <v>5.0000000000000017E-2</v>
      </c>
      <c r="E3256">
        <v>4.7500000000000001E-2</v>
      </c>
      <c r="F3256">
        <v>4.5125000000000033E-2</v>
      </c>
      <c r="G3256">
        <v>0.85737500000000033</v>
      </c>
      <c r="H3256">
        <v>0.95000000000000029</v>
      </c>
      <c r="I3256">
        <v>0.15</v>
      </c>
    </row>
    <row r="3257" spans="1:9" hidden="1">
      <c r="A3257">
        <v>2028</v>
      </c>
      <c r="B3257" t="s">
        <v>52</v>
      </c>
      <c r="C3257">
        <v>34017</v>
      </c>
      <c r="D3257">
        <v>5.0000000000000031E-2</v>
      </c>
      <c r="E3257">
        <v>4.7500000000000007E-2</v>
      </c>
      <c r="F3257">
        <v>4.5125000000000012E-2</v>
      </c>
      <c r="G3257">
        <v>0.85737500000000011</v>
      </c>
      <c r="H3257">
        <v>0.95000000000000029</v>
      </c>
      <c r="I3257">
        <v>0</v>
      </c>
    </row>
    <row r="3258" spans="1:9" hidden="1">
      <c r="A3258">
        <v>2028</v>
      </c>
      <c r="B3258" t="s">
        <v>54</v>
      </c>
      <c r="C3258">
        <v>34017</v>
      </c>
      <c r="D3258">
        <v>5.000000000000001E-2</v>
      </c>
      <c r="E3258">
        <v>4.7500000000000063E-2</v>
      </c>
      <c r="F3258">
        <v>4.5125000000000033E-2</v>
      </c>
      <c r="G3258">
        <v>0.85737500000000022</v>
      </c>
      <c r="H3258">
        <v>0.95000000000000029</v>
      </c>
      <c r="I3258">
        <v>0</v>
      </c>
    </row>
    <row r="3259" spans="1:9" hidden="1">
      <c r="A3259">
        <v>2028</v>
      </c>
      <c r="B3259" t="s">
        <v>55</v>
      </c>
      <c r="C3259">
        <v>34017</v>
      </c>
      <c r="D3259">
        <v>5.0000000000000031E-2</v>
      </c>
      <c r="E3259">
        <v>4.7500000000000007E-2</v>
      </c>
      <c r="F3259">
        <v>4.5124999999999998E-2</v>
      </c>
      <c r="G3259">
        <v>0.85737500000000022</v>
      </c>
      <c r="H3259">
        <v>0.95000000000000029</v>
      </c>
      <c r="I3259">
        <v>0.15</v>
      </c>
    </row>
    <row r="3260" spans="1:9" hidden="1">
      <c r="A3260">
        <v>2028</v>
      </c>
      <c r="B3260" t="s">
        <v>52</v>
      </c>
      <c r="C3260">
        <v>32003</v>
      </c>
      <c r="D3260">
        <v>4.999999999999992E-2</v>
      </c>
      <c r="E3260">
        <v>4.7499999999999987E-2</v>
      </c>
      <c r="F3260">
        <v>4.5124999999999998E-2</v>
      </c>
      <c r="G3260">
        <v>0.85737499999999989</v>
      </c>
      <c r="H3260">
        <v>0.95000000000000029</v>
      </c>
      <c r="I3260">
        <v>0</v>
      </c>
    </row>
    <row r="3261" spans="1:9" hidden="1">
      <c r="A3261">
        <v>2028</v>
      </c>
      <c r="B3261" t="s">
        <v>54</v>
      </c>
      <c r="C3261">
        <v>32003</v>
      </c>
      <c r="D3261">
        <v>5.0000000000000017E-2</v>
      </c>
      <c r="E3261">
        <v>4.7500000000000063E-2</v>
      </c>
      <c r="F3261">
        <v>4.5124999999999978E-2</v>
      </c>
      <c r="G3261">
        <v>0.857375</v>
      </c>
      <c r="H3261">
        <v>0.95000000000000029</v>
      </c>
      <c r="I3261">
        <v>0</v>
      </c>
    </row>
    <row r="3262" spans="1:9" hidden="1">
      <c r="A3262">
        <v>2028</v>
      </c>
      <c r="B3262" t="s">
        <v>55</v>
      </c>
      <c r="C3262">
        <v>32003</v>
      </c>
      <c r="D3262">
        <v>4.999999999999994E-2</v>
      </c>
      <c r="E3262">
        <v>4.7500000000000001E-2</v>
      </c>
      <c r="F3262">
        <v>4.5125000000000012E-2</v>
      </c>
      <c r="G3262">
        <v>0.857375</v>
      </c>
      <c r="H3262">
        <v>0.95000000000000029</v>
      </c>
      <c r="I3262">
        <v>0.14999999999999991</v>
      </c>
    </row>
    <row r="3263" spans="1:9" hidden="1">
      <c r="A3263">
        <v>2028</v>
      </c>
      <c r="B3263" t="s">
        <v>52</v>
      </c>
      <c r="C3263">
        <v>36005</v>
      </c>
      <c r="D3263">
        <v>4.9999999999999989E-2</v>
      </c>
      <c r="E3263">
        <v>4.7500000000000042E-2</v>
      </c>
      <c r="F3263">
        <v>4.5124999999999971E-2</v>
      </c>
      <c r="G3263">
        <v>0.857375</v>
      </c>
      <c r="H3263">
        <v>0.94999999999999962</v>
      </c>
      <c r="I3263">
        <v>0</v>
      </c>
    </row>
    <row r="3264" spans="1:9" hidden="1">
      <c r="A3264">
        <v>2028</v>
      </c>
      <c r="B3264" t="s">
        <v>54</v>
      </c>
      <c r="C3264">
        <v>36005</v>
      </c>
      <c r="D3264">
        <v>4.9999999999999989E-2</v>
      </c>
      <c r="E3264">
        <v>4.7500000000000028E-2</v>
      </c>
      <c r="F3264">
        <v>4.5124999999999998E-2</v>
      </c>
      <c r="G3264">
        <v>0.857375</v>
      </c>
      <c r="H3264">
        <v>0.94999999999999962</v>
      </c>
      <c r="I3264">
        <v>0</v>
      </c>
    </row>
    <row r="3265" spans="1:9" hidden="1">
      <c r="A3265">
        <v>2028</v>
      </c>
      <c r="B3265" t="s">
        <v>55</v>
      </c>
      <c r="C3265">
        <v>36005</v>
      </c>
      <c r="D3265">
        <v>5.0000000000000017E-2</v>
      </c>
      <c r="E3265">
        <v>4.7499999999999938E-2</v>
      </c>
      <c r="F3265">
        <v>4.5125000000000033E-2</v>
      </c>
      <c r="G3265">
        <v>0.85737499999999978</v>
      </c>
      <c r="H3265">
        <v>0.94999999999999962</v>
      </c>
      <c r="I3265">
        <v>0.15</v>
      </c>
    </row>
    <row r="3266" spans="1:9" hidden="1">
      <c r="A3266">
        <v>2028</v>
      </c>
      <c r="B3266" t="s">
        <v>52</v>
      </c>
      <c r="C3266">
        <v>36047</v>
      </c>
      <c r="D3266">
        <v>4.9999999999999989E-2</v>
      </c>
      <c r="E3266">
        <v>4.7500000000000007E-2</v>
      </c>
      <c r="F3266">
        <v>4.5125000000000033E-2</v>
      </c>
      <c r="G3266">
        <v>0.85737500000000033</v>
      </c>
      <c r="H3266">
        <v>0.94999999999999984</v>
      </c>
      <c r="I3266">
        <v>0</v>
      </c>
    </row>
    <row r="3267" spans="1:9" hidden="1">
      <c r="A3267">
        <v>2028</v>
      </c>
      <c r="B3267" t="s">
        <v>54</v>
      </c>
      <c r="C3267">
        <v>36047</v>
      </c>
      <c r="D3267">
        <v>5.0000000000000017E-2</v>
      </c>
      <c r="E3267">
        <v>4.7500000000000001E-2</v>
      </c>
      <c r="F3267">
        <v>4.5124999999999998E-2</v>
      </c>
      <c r="G3267">
        <v>0.85737500000000022</v>
      </c>
      <c r="H3267">
        <v>0.94999999999999984</v>
      </c>
      <c r="I3267">
        <v>0</v>
      </c>
    </row>
    <row r="3268" spans="1:9" hidden="1">
      <c r="A3268">
        <v>2028</v>
      </c>
      <c r="B3268" t="s">
        <v>55</v>
      </c>
      <c r="C3268">
        <v>36047</v>
      </c>
      <c r="D3268">
        <v>5.0000000000000031E-2</v>
      </c>
      <c r="E3268">
        <v>4.7500000000000028E-2</v>
      </c>
      <c r="F3268">
        <v>4.5124999999999971E-2</v>
      </c>
      <c r="G3268">
        <v>0.85737500000000033</v>
      </c>
      <c r="H3268">
        <v>0.94999999999999984</v>
      </c>
      <c r="I3268">
        <v>0.15</v>
      </c>
    </row>
    <row r="3269" spans="1:9" hidden="1">
      <c r="A3269">
        <v>2028</v>
      </c>
      <c r="B3269" t="s">
        <v>52</v>
      </c>
      <c r="C3269">
        <v>36061</v>
      </c>
      <c r="D3269">
        <v>4.9999999999999982E-2</v>
      </c>
      <c r="E3269">
        <v>4.7499999999999903E-2</v>
      </c>
      <c r="F3269">
        <v>4.5125000000000012E-2</v>
      </c>
      <c r="G3269">
        <v>0.85737500000000011</v>
      </c>
      <c r="H3269">
        <v>0.94999999999999984</v>
      </c>
      <c r="I3269">
        <v>0</v>
      </c>
    </row>
    <row r="3270" spans="1:9" hidden="1">
      <c r="A3270">
        <v>2028</v>
      </c>
      <c r="B3270" t="s">
        <v>54</v>
      </c>
      <c r="C3270">
        <v>36061</v>
      </c>
      <c r="D3270">
        <v>4.9999999999999989E-2</v>
      </c>
      <c r="E3270">
        <v>4.750000000000007E-2</v>
      </c>
      <c r="F3270">
        <v>4.5125000000000019E-2</v>
      </c>
      <c r="G3270">
        <v>0.85737499999999978</v>
      </c>
      <c r="H3270">
        <v>0.94999999999999984</v>
      </c>
      <c r="I3270">
        <v>0</v>
      </c>
    </row>
    <row r="3271" spans="1:9" hidden="1">
      <c r="A3271">
        <v>2028</v>
      </c>
      <c r="B3271" t="s">
        <v>55</v>
      </c>
      <c r="C3271">
        <v>36061</v>
      </c>
      <c r="D3271">
        <v>0.05</v>
      </c>
      <c r="E3271">
        <v>4.750000000000007E-2</v>
      </c>
      <c r="F3271">
        <v>4.5125000000000012E-2</v>
      </c>
      <c r="G3271">
        <v>0.85737500000000011</v>
      </c>
      <c r="H3271">
        <v>0.94999999999999984</v>
      </c>
      <c r="I3271">
        <v>0.15</v>
      </c>
    </row>
    <row r="3272" spans="1:9" hidden="1">
      <c r="A3272">
        <v>2028</v>
      </c>
      <c r="B3272" t="s">
        <v>52</v>
      </c>
      <c r="C3272">
        <v>36081</v>
      </c>
      <c r="D3272">
        <v>5.0000000000000017E-2</v>
      </c>
      <c r="E3272">
        <v>4.7499999999999903E-2</v>
      </c>
      <c r="F3272">
        <v>4.5125000000000019E-2</v>
      </c>
      <c r="G3272">
        <v>0.85737500000000022</v>
      </c>
      <c r="H3272">
        <v>0.94999999999999973</v>
      </c>
      <c r="I3272">
        <v>0</v>
      </c>
    </row>
    <row r="3273" spans="1:9" hidden="1">
      <c r="A3273">
        <v>2028</v>
      </c>
      <c r="B3273" t="s">
        <v>54</v>
      </c>
      <c r="C3273">
        <v>36081</v>
      </c>
      <c r="D3273">
        <v>4.9999999999999982E-2</v>
      </c>
      <c r="E3273">
        <v>4.7500000000000021E-2</v>
      </c>
      <c r="F3273">
        <v>4.5125000000000019E-2</v>
      </c>
      <c r="G3273">
        <v>0.85737500000000033</v>
      </c>
      <c r="H3273">
        <v>0.94999999999999973</v>
      </c>
      <c r="I3273">
        <v>0</v>
      </c>
    </row>
    <row r="3274" spans="1:9" hidden="1">
      <c r="A3274">
        <v>2028</v>
      </c>
      <c r="B3274" t="s">
        <v>55</v>
      </c>
      <c r="C3274">
        <v>36081</v>
      </c>
      <c r="D3274">
        <v>5.0000000000000031E-2</v>
      </c>
      <c r="E3274">
        <v>4.7500000000000063E-2</v>
      </c>
      <c r="F3274">
        <v>4.5124999999999978E-2</v>
      </c>
      <c r="G3274">
        <v>0.85737499999999989</v>
      </c>
      <c r="H3274">
        <v>0.94999999999999973</v>
      </c>
      <c r="I3274">
        <v>0.15</v>
      </c>
    </row>
    <row r="3275" spans="1:9" hidden="1">
      <c r="A3275">
        <v>2028</v>
      </c>
      <c r="B3275" t="s">
        <v>52</v>
      </c>
      <c r="C3275">
        <v>39035</v>
      </c>
      <c r="D3275">
        <v>5.0000000000000017E-2</v>
      </c>
      <c r="E3275">
        <v>4.7500000000000063E-2</v>
      </c>
      <c r="F3275">
        <v>4.5124999999999992E-2</v>
      </c>
      <c r="G3275">
        <v>0.85737499999999978</v>
      </c>
      <c r="H3275">
        <v>0.94999999999999984</v>
      </c>
      <c r="I3275">
        <v>0</v>
      </c>
    </row>
    <row r="3276" spans="1:9" hidden="1">
      <c r="A3276">
        <v>2028</v>
      </c>
      <c r="B3276" t="s">
        <v>54</v>
      </c>
      <c r="C3276">
        <v>39035</v>
      </c>
      <c r="D3276">
        <v>5.0000000000000031E-2</v>
      </c>
      <c r="E3276">
        <v>4.7500000000000063E-2</v>
      </c>
      <c r="F3276">
        <v>4.5124999999999978E-2</v>
      </c>
      <c r="G3276">
        <v>0.85737500000000011</v>
      </c>
      <c r="H3276">
        <v>0.94999999999999984</v>
      </c>
      <c r="I3276">
        <v>0</v>
      </c>
    </row>
    <row r="3277" spans="1:9" hidden="1">
      <c r="A3277">
        <v>2028</v>
      </c>
      <c r="B3277" t="s">
        <v>55</v>
      </c>
      <c r="C3277">
        <v>39035</v>
      </c>
      <c r="D3277">
        <v>4.9999999999999989E-2</v>
      </c>
      <c r="E3277">
        <v>4.7499999999999987E-2</v>
      </c>
      <c r="F3277">
        <v>4.5125000000000019E-2</v>
      </c>
      <c r="G3277">
        <v>0.85737499999999989</v>
      </c>
      <c r="H3277">
        <v>0.94999999999999984</v>
      </c>
      <c r="I3277">
        <v>0.15</v>
      </c>
    </row>
    <row r="3278" spans="1:9" hidden="1">
      <c r="A3278">
        <v>2028</v>
      </c>
      <c r="B3278" t="s">
        <v>52</v>
      </c>
      <c r="C3278">
        <v>39049</v>
      </c>
      <c r="D3278">
        <v>5.0000000000000037E-2</v>
      </c>
      <c r="E3278">
        <v>4.7499999999999952E-2</v>
      </c>
      <c r="F3278">
        <v>4.5125000000000019E-2</v>
      </c>
      <c r="G3278">
        <v>0.85737499999999978</v>
      </c>
      <c r="H3278">
        <v>0.95000000000000007</v>
      </c>
      <c r="I3278">
        <v>0</v>
      </c>
    </row>
    <row r="3279" spans="1:9" hidden="1">
      <c r="A3279">
        <v>2028</v>
      </c>
      <c r="B3279" t="s">
        <v>54</v>
      </c>
      <c r="C3279">
        <v>39049</v>
      </c>
      <c r="D3279">
        <v>5.0000000000000017E-2</v>
      </c>
      <c r="E3279">
        <v>4.7500000000000042E-2</v>
      </c>
      <c r="F3279">
        <v>4.5124999999999971E-2</v>
      </c>
      <c r="G3279">
        <v>0.857375</v>
      </c>
      <c r="H3279">
        <v>0.95000000000000007</v>
      </c>
      <c r="I3279">
        <v>0</v>
      </c>
    </row>
    <row r="3280" spans="1:9" hidden="1">
      <c r="A3280">
        <v>2028</v>
      </c>
      <c r="B3280" t="s">
        <v>55</v>
      </c>
      <c r="C3280">
        <v>39049</v>
      </c>
      <c r="D3280">
        <v>5.0000000000000017E-2</v>
      </c>
      <c r="E3280">
        <v>4.7500000000000007E-2</v>
      </c>
      <c r="F3280">
        <v>4.5124999999999998E-2</v>
      </c>
      <c r="G3280">
        <v>0.85737500000000022</v>
      </c>
      <c r="H3280">
        <v>0.95000000000000007</v>
      </c>
      <c r="I3280">
        <v>0.15</v>
      </c>
    </row>
    <row r="3281" spans="1:9" hidden="1">
      <c r="A3281">
        <v>2028</v>
      </c>
      <c r="B3281" t="s">
        <v>52</v>
      </c>
      <c r="C3281">
        <v>39061</v>
      </c>
      <c r="D3281">
        <v>4.9999999999999961E-2</v>
      </c>
      <c r="E3281">
        <v>4.7499999999999952E-2</v>
      </c>
      <c r="F3281">
        <v>4.5124999999999978E-2</v>
      </c>
      <c r="G3281">
        <v>0.85737500000000011</v>
      </c>
      <c r="H3281">
        <v>0.95000000000000018</v>
      </c>
      <c r="I3281">
        <v>0</v>
      </c>
    </row>
    <row r="3282" spans="1:9" hidden="1">
      <c r="A3282">
        <v>2028</v>
      </c>
      <c r="B3282" t="s">
        <v>54</v>
      </c>
      <c r="C3282">
        <v>39061</v>
      </c>
      <c r="D3282">
        <v>4.9999999999999989E-2</v>
      </c>
      <c r="E3282">
        <v>4.7499999999999959E-2</v>
      </c>
      <c r="F3282">
        <v>4.5125000000000012E-2</v>
      </c>
      <c r="G3282">
        <v>0.85737499999999989</v>
      </c>
      <c r="H3282">
        <v>0.95000000000000018</v>
      </c>
      <c r="I3282">
        <v>0</v>
      </c>
    </row>
    <row r="3283" spans="1:9" hidden="1">
      <c r="A3283">
        <v>2028</v>
      </c>
      <c r="B3283" t="s">
        <v>55</v>
      </c>
      <c r="C3283">
        <v>39061</v>
      </c>
      <c r="D3283">
        <v>5.0000000000000017E-2</v>
      </c>
      <c r="E3283">
        <v>4.7499999999999938E-2</v>
      </c>
      <c r="F3283">
        <v>4.5125000000000033E-2</v>
      </c>
      <c r="G3283">
        <v>0.85737500000000022</v>
      </c>
      <c r="H3283">
        <v>0.95000000000000018</v>
      </c>
      <c r="I3283">
        <v>0.15</v>
      </c>
    </row>
    <row r="3284" spans="1:9" hidden="1">
      <c r="A3284">
        <v>2028</v>
      </c>
      <c r="B3284" t="s">
        <v>52</v>
      </c>
      <c r="C3284">
        <v>42101</v>
      </c>
      <c r="D3284">
        <v>4.9999999999999982E-2</v>
      </c>
      <c r="E3284">
        <v>4.7499999999999952E-2</v>
      </c>
      <c r="F3284">
        <v>4.5124999999999978E-2</v>
      </c>
      <c r="G3284">
        <v>0.85737500000000022</v>
      </c>
      <c r="H3284">
        <v>0.95000000000000007</v>
      </c>
      <c r="I3284">
        <v>0</v>
      </c>
    </row>
    <row r="3285" spans="1:9" hidden="1">
      <c r="A3285">
        <v>2028</v>
      </c>
      <c r="B3285" t="s">
        <v>54</v>
      </c>
      <c r="C3285">
        <v>42101</v>
      </c>
      <c r="D3285">
        <v>5.0000000000000017E-2</v>
      </c>
      <c r="E3285">
        <v>4.7499999999999938E-2</v>
      </c>
      <c r="F3285">
        <v>4.5124999999999978E-2</v>
      </c>
      <c r="G3285">
        <v>0.85737500000000022</v>
      </c>
      <c r="H3285">
        <v>0.95000000000000007</v>
      </c>
      <c r="I3285">
        <v>0</v>
      </c>
    </row>
    <row r="3286" spans="1:9" hidden="1">
      <c r="A3286">
        <v>2028</v>
      </c>
      <c r="B3286" t="s">
        <v>55</v>
      </c>
      <c r="C3286">
        <v>42101</v>
      </c>
      <c r="D3286">
        <v>4.9999999999999989E-2</v>
      </c>
      <c r="E3286">
        <v>4.7500000000000042E-2</v>
      </c>
      <c r="F3286">
        <v>4.5125000000000033E-2</v>
      </c>
      <c r="G3286">
        <v>0.85737500000000033</v>
      </c>
      <c r="H3286">
        <v>0.95000000000000007</v>
      </c>
      <c r="I3286">
        <v>0.15</v>
      </c>
    </row>
    <row r="3287" spans="1:9" hidden="1">
      <c r="A3287">
        <v>2028</v>
      </c>
      <c r="B3287" t="s">
        <v>52</v>
      </c>
      <c r="C3287">
        <v>47157</v>
      </c>
      <c r="D3287">
        <v>5.0000000000000017E-2</v>
      </c>
      <c r="E3287">
        <v>4.7499999999999938E-2</v>
      </c>
      <c r="F3287">
        <v>4.5125000000000012E-2</v>
      </c>
      <c r="G3287">
        <v>0.85737500000000011</v>
      </c>
      <c r="H3287">
        <v>0.94999999999999973</v>
      </c>
      <c r="I3287">
        <v>0</v>
      </c>
    </row>
    <row r="3288" spans="1:9" hidden="1">
      <c r="A3288">
        <v>2028</v>
      </c>
      <c r="B3288" t="s">
        <v>54</v>
      </c>
      <c r="C3288">
        <v>47157</v>
      </c>
      <c r="D3288">
        <v>0.05</v>
      </c>
      <c r="E3288">
        <v>4.7499999999999987E-2</v>
      </c>
      <c r="F3288">
        <v>4.5125000000000012E-2</v>
      </c>
      <c r="G3288">
        <v>0.85737500000000022</v>
      </c>
      <c r="H3288">
        <v>0.94999999999999973</v>
      </c>
      <c r="I3288">
        <v>0</v>
      </c>
    </row>
    <row r="3289" spans="1:9" hidden="1">
      <c r="A3289">
        <v>2028</v>
      </c>
      <c r="B3289" t="s">
        <v>55</v>
      </c>
      <c r="C3289">
        <v>47157</v>
      </c>
      <c r="D3289">
        <v>4.9999999999999989E-2</v>
      </c>
      <c r="E3289">
        <v>4.7499999999999973E-2</v>
      </c>
      <c r="F3289">
        <v>4.5124999999999998E-2</v>
      </c>
      <c r="G3289">
        <v>0.85737499999999967</v>
      </c>
      <c r="H3289">
        <v>0.94999999999999973</v>
      </c>
      <c r="I3289">
        <v>0.15</v>
      </c>
    </row>
    <row r="3290" spans="1:9" hidden="1">
      <c r="A3290">
        <v>2028</v>
      </c>
      <c r="B3290" t="s">
        <v>52</v>
      </c>
      <c r="C3290">
        <v>48029</v>
      </c>
      <c r="D3290">
        <v>5.0000000000000037E-2</v>
      </c>
      <c r="E3290">
        <v>4.7499999999999987E-2</v>
      </c>
      <c r="F3290">
        <v>4.5124999999999998E-2</v>
      </c>
      <c r="G3290">
        <v>0.857375</v>
      </c>
      <c r="H3290">
        <v>0.95000000000000018</v>
      </c>
      <c r="I3290">
        <v>0</v>
      </c>
    </row>
    <row r="3291" spans="1:9" hidden="1">
      <c r="A3291">
        <v>2028</v>
      </c>
      <c r="B3291" t="s">
        <v>54</v>
      </c>
      <c r="C3291">
        <v>48029</v>
      </c>
      <c r="D3291">
        <v>4.9999999999999989E-2</v>
      </c>
      <c r="E3291">
        <v>4.7500000000000042E-2</v>
      </c>
      <c r="F3291">
        <v>4.5124999999999978E-2</v>
      </c>
      <c r="G3291">
        <v>0.85737499999999978</v>
      </c>
      <c r="H3291">
        <v>0.95000000000000018</v>
      </c>
      <c r="I3291">
        <v>0</v>
      </c>
    </row>
    <row r="3292" spans="1:9" hidden="1">
      <c r="A3292">
        <v>2028</v>
      </c>
      <c r="B3292" t="s">
        <v>55</v>
      </c>
      <c r="C3292">
        <v>48029</v>
      </c>
      <c r="D3292">
        <v>5.0000000000000037E-2</v>
      </c>
      <c r="E3292">
        <v>4.7500000000000042E-2</v>
      </c>
      <c r="F3292">
        <v>4.5124999999999998E-2</v>
      </c>
      <c r="G3292">
        <v>0.85737500000000022</v>
      </c>
      <c r="H3292">
        <v>0.95000000000000018</v>
      </c>
      <c r="I3292">
        <v>0.15</v>
      </c>
    </row>
    <row r="3293" spans="1:9" hidden="1">
      <c r="A3293">
        <v>2028</v>
      </c>
      <c r="B3293" t="s">
        <v>52</v>
      </c>
      <c r="C3293">
        <v>48113</v>
      </c>
      <c r="D3293">
        <v>5.0000000000000072E-2</v>
      </c>
      <c r="E3293">
        <v>4.7499999999999987E-2</v>
      </c>
      <c r="F3293">
        <v>4.5124999999999978E-2</v>
      </c>
      <c r="G3293">
        <v>0.85737500000000011</v>
      </c>
      <c r="H3293">
        <v>0.95000000000000018</v>
      </c>
      <c r="I3293">
        <v>0</v>
      </c>
    </row>
    <row r="3294" spans="1:9" hidden="1">
      <c r="A3294">
        <v>2028</v>
      </c>
      <c r="B3294" t="s">
        <v>54</v>
      </c>
      <c r="C3294">
        <v>48113</v>
      </c>
      <c r="D3294">
        <v>4.9999999999999989E-2</v>
      </c>
      <c r="E3294">
        <v>4.7500000000000042E-2</v>
      </c>
      <c r="F3294">
        <v>4.5125000000000012E-2</v>
      </c>
      <c r="G3294">
        <v>0.85737500000000022</v>
      </c>
      <c r="H3294">
        <v>0.95000000000000018</v>
      </c>
      <c r="I3294">
        <v>0</v>
      </c>
    </row>
    <row r="3295" spans="1:9" hidden="1">
      <c r="A3295">
        <v>2028</v>
      </c>
      <c r="B3295" t="s">
        <v>55</v>
      </c>
      <c r="C3295">
        <v>48113</v>
      </c>
      <c r="D3295">
        <v>5.0000000000000017E-2</v>
      </c>
      <c r="E3295">
        <v>4.750000000000007E-2</v>
      </c>
      <c r="F3295">
        <v>4.5125000000000012E-2</v>
      </c>
      <c r="G3295">
        <v>0.85737500000000022</v>
      </c>
      <c r="H3295">
        <v>0.95000000000000018</v>
      </c>
      <c r="I3295">
        <v>0.15</v>
      </c>
    </row>
    <row r="3296" spans="1:9" hidden="1">
      <c r="A3296">
        <v>2028</v>
      </c>
      <c r="B3296" t="s">
        <v>52</v>
      </c>
      <c r="C3296">
        <v>48201</v>
      </c>
      <c r="D3296">
        <v>4.999999999999994E-2</v>
      </c>
      <c r="E3296">
        <v>4.7499999999999973E-2</v>
      </c>
      <c r="F3296">
        <v>4.5124999999999978E-2</v>
      </c>
      <c r="G3296">
        <v>0.85737500000000011</v>
      </c>
      <c r="H3296">
        <v>0.95000000000000018</v>
      </c>
      <c r="I3296">
        <v>0</v>
      </c>
    </row>
    <row r="3297" spans="1:9" hidden="1">
      <c r="A3297">
        <v>2028</v>
      </c>
      <c r="B3297" t="s">
        <v>54</v>
      </c>
      <c r="C3297">
        <v>48201</v>
      </c>
      <c r="D3297">
        <v>5.0000000000000017E-2</v>
      </c>
      <c r="E3297">
        <v>4.7499999999999938E-2</v>
      </c>
      <c r="F3297">
        <v>4.5124999999999978E-2</v>
      </c>
      <c r="G3297">
        <v>0.85737500000000022</v>
      </c>
      <c r="H3297">
        <v>0.95000000000000018</v>
      </c>
      <c r="I3297">
        <v>0</v>
      </c>
    </row>
    <row r="3298" spans="1:9" hidden="1">
      <c r="A3298">
        <v>2028</v>
      </c>
      <c r="B3298" t="s">
        <v>55</v>
      </c>
      <c r="C3298">
        <v>48201</v>
      </c>
      <c r="D3298">
        <v>4.9999999999999961E-2</v>
      </c>
      <c r="E3298">
        <v>4.7499999999999973E-2</v>
      </c>
      <c r="F3298">
        <v>4.5124999999999971E-2</v>
      </c>
      <c r="G3298">
        <v>0.85737500000000022</v>
      </c>
      <c r="H3298">
        <v>0.95000000000000018</v>
      </c>
      <c r="I3298">
        <v>0.15</v>
      </c>
    </row>
    <row r="3299" spans="1:9" hidden="1">
      <c r="A3299">
        <v>2028</v>
      </c>
      <c r="B3299" t="s">
        <v>52</v>
      </c>
      <c r="C3299">
        <v>48439</v>
      </c>
      <c r="D3299">
        <v>5.0000000000000017E-2</v>
      </c>
      <c r="E3299">
        <v>4.7500000000000028E-2</v>
      </c>
      <c r="F3299">
        <v>4.5124999999999978E-2</v>
      </c>
      <c r="G3299">
        <v>0.85737500000000033</v>
      </c>
      <c r="H3299">
        <v>0.94999999999999962</v>
      </c>
      <c r="I3299">
        <v>0</v>
      </c>
    </row>
    <row r="3300" spans="1:9" hidden="1">
      <c r="A3300">
        <v>2028</v>
      </c>
      <c r="B3300" t="s">
        <v>54</v>
      </c>
      <c r="C3300">
        <v>48439</v>
      </c>
      <c r="D3300">
        <v>5.0000000000000037E-2</v>
      </c>
      <c r="E3300">
        <v>4.7499999999999987E-2</v>
      </c>
      <c r="F3300">
        <v>4.5125000000000033E-2</v>
      </c>
      <c r="G3300">
        <v>0.857375</v>
      </c>
      <c r="H3300">
        <v>0.94999999999999962</v>
      </c>
      <c r="I3300">
        <v>0</v>
      </c>
    </row>
    <row r="3301" spans="1:9" hidden="1">
      <c r="A3301">
        <v>2028</v>
      </c>
      <c r="B3301" t="s">
        <v>55</v>
      </c>
      <c r="C3301">
        <v>48439</v>
      </c>
      <c r="D3301">
        <v>4.9999999999999989E-2</v>
      </c>
      <c r="E3301">
        <v>4.7500000000000042E-2</v>
      </c>
      <c r="F3301">
        <v>4.5125000000000012E-2</v>
      </c>
      <c r="G3301">
        <v>0.85737499999999967</v>
      </c>
      <c r="H3301">
        <v>0.94999999999999962</v>
      </c>
      <c r="I3301">
        <v>0.15</v>
      </c>
    </row>
    <row r="3302" spans="1:9" hidden="1">
      <c r="A3302">
        <v>2028</v>
      </c>
      <c r="B3302" t="s">
        <v>52</v>
      </c>
      <c r="C3302">
        <v>48453</v>
      </c>
      <c r="D3302">
        <v>4.9999999999999982E-2</v>
      </c>
      <c r="E3302">
        <v>4.7500000000000042E-2</v>
      </c>
      <c r="F3302">
        <v>4.5124999999999978E-2</v>
      </c>
      <c r="G3302">
        <v>0.85737499999999978</v>
      </c>
      <c r="H3302">
        <v>0.95000000000000018</v>
      </c>
      <c r="I3302">
        <v>0</v>
      </c>
    </row>
    <row r="3303" spans="1:9" hidden="1">
      <c r="A3303">
        <v>2028</v>
      </c>
      <c r="B3303" t="s">
        <v>54</v>
      </c>
      <c r="C3303">
        <v>48453</v>
      </c>
      <c r="D3303">
        <v>5.0000000000000017E-2</v>
      </c>
      <c r="E3303">
        <v>4.7499999999999987E-2</v>
      </c>
      <c r="F3303">
        <v>4.5125000000000012E-2</v>
      </c>
      <c r="G3303">
        <v>0.85737500000000033</v>
      </c>
      <c r="H3303">
        <v>0.95000000000000018</v>
      </c>
      <c r="I3303">
        <v>0</v>
      </c>
    </row>
    <row r="3304" spans="1:9" hidden="1">
      <c r="A3304">
        <v>2028</v>
      </c>
      <c r="B3304" t="s">
        <v>55</v>
      </c>
      <c r="C3304">
        <v>48453</v>
      </c>
      <c r="D3304">
        <v>5.0000000000000017E-2</v>
      </c>
      <c r="E3304">
        <v>4.7500000000000042E-2</v>
      </c>
      <c r="F3304">
        <v>4.5124999999999971E-2</v>
      </c>
      <c r="G3304">
        <v>0.85737500000000022</v>
      </c>
      <c r="H3304">
        <v>0.95000000000000018</v>
      </c>
      <c r="I3304">
        <v>0.15</v>
      </c>
    </row>
    <row r="3305" spans="1:9" hidden="1">
      <c r="A3305">
        <v>2028</v>
      </c>
      <c r="B3305" t="s">
        <v>52</v>
      </c>
      <c r="C3305">
        <v>53033</v>
      </c>
      <c r="D3305">
        <v>0.05</v>
      </c>
      <c r="E3305">
        <v>4.7499999999999938E-2</v>
      </c>
      <c r="F3305">
        <v>4.5125000000000033E-2</v>
      </c>
      <c r="G3305">
        <v>0.85737500000000022</v>
      </c>
      <c r="H3305">
        <v>0.95000000000000007</v>
      </c>
      <c r="I3305">
        <v>0</v>
      </c>
    </row>
    <row r="3306" spans="1:9" hidden="1">
      <c r="A3306">
        <v>2028</v>
      </c>
      <c r="B3306" t="s">
        <v>54</v>
      </c>
      <c r="C3306">
        <v>53033</v>
      </c>
      <c r="D3306">
        <v>4.9999999999999989E-2</v>
      </c>
      <c r="E3306">
        <v>4.7499999999999987E-2</v>
      </c>
      <c r="F3306">
        <v>4.5125000000000012E-2</v>
      </c>
      <c r="G3306">
        <v>0.857375</v>
      </c>
      <c r="H3306">
        <v>0.95000000000000007</v>
      </c>
      <c r="I3306">
        <v>0</v>
      </c>
    </row>
    <row r="3307" spans="1:9" hidden="1">
      <c r="A3307">
        <v>2028</v>
      </c>
      <c r="B3307" t="s">
        <v>55</v>
      </c>
      <c r="C3307">
        <v>53033</v>
      </c>
      <c r="D3307">
        <v>4.9999999999999982E-2</v>
      </c>
      <c r="E3307">
        <v>4.7500000000000042E-2</v>
      </c>
      <c r="F3307">
        <v>4.5124999999999998E-2</v>
      </c>
      <c r="G3307">
        <v>0.85737499999999967</v>
      </c>
      <c r="H3307">
        <v>0.95000000000000007</v>
      </c>
      <c r="I3307">
        <v>0.15</v>
      </c>
    </row>
    <row r="3308" spans="1:9" hidden="1">
      <c r="A3308">
        <v>2028</v>
      </c>
      <c r="B3308" t="s">
        <v>52</v>
      </c>
      <c r="C3308">
        <v>1</v>
      </c>
      <c r="D3308">
        <v>5.0000000000000037E-2</v>
      </c>
      <c r="E3308">
        <v>4.7499999999999959E-2</v>
      </c>
      <c r="F3308">
        <v>4.5124999999999978E-2</v>
      </c>
      <c r="G3308">
        <v>0.857375</v>
      </c>
      <c r="H3308">
        <v>0.94999999999999962</v>
      </c>
      <c r="I3308">
        <v>0</v>
      </c>
    </row>
    <row r="3309" spans="1:9" hidden="1">
      <c r="A3309">
        <v>2028</v>
      </c>
      <c r="B3309" t="s">
        <v>54</v>
      </c>
      <c r="C3309">
        <v>1</v>
      </c>
      <c r="D3309">
        <v>4.9999999999999989E-2</v>
      </c>
      <c r="E3309">
        <v>4.7500000000000007E-2</v>
      </c>
      <c r="F3309">
        <v>4.5125000000000033E-2</v>
      </c>
      <c r="G3309">
        <v>0.85737499999999978</v>
      </c>
      <c r="H3309">
        <v>0.94999999999999962</v>
      </c>
      <c r="I3309">
        <v>0</v>
      </c>
    </row>
    <row r="3310" spans="1:9" hidden="1">
      <c r="A3310">
        <v>2028</v>
      </c>
      <c r="B3310" t="s">
        <v>55</v>
      </c>
      <c r="C3310">
        <v>1</v>
      </c>
      <c r="D3310">
        <v>4.9999999999999989E-2</v>
      </c>
      <c r="E3310">
        <v>4.7500000000000042E-2</v>
      </c>
      <c r="F3310">
        <v>4.5124999999999978E-2</v>
      </c>
      <c r="G3310">
        <v>0.85737499999999989</v>
      </c>
      <c r="H3310">
        <v>0.94999999999999962</v>
      </c>
      <c r="I3310">
        <v>0.15</v>
      </c>
    </row>
    <row r="3311" spans="1:9" hidden="1">
      <c r="A3311">
        <v>2028</v>
      </c>
      <c r="B3311" t="s">
        <v>52</v>
      </c>
      <c r="C3311">
        <v>2</v>
      </c>
      <c r="D3311">
        <v>9.8690443112489562E-2</v>
      </c>
      <c r="E3311">
        <v>8.007058049456639E-2</v>
      </c>
      <c r="F3311">
        <v>7.4628368927691535E-2</v>
      </c>
      <c r="G3311">
        <v>0.74661060746525254</v>
      </c>
      <c r="H3311">
        <v>0.95640000000000003</v>
      </c>
      <c r="I3311">
        <v>0</v>
      </c>
    </row>
    <row r="3312" spans="1:9" hidden="1">
      <c r="A3312">
        <v>2028</v>
      </c>
      <c r="B3312" t="s">
        <v>54</v>
      </c>
      <c r="C3312">
        <v>2</v>
      </c>
      <c r="D3312">
        <v>7.5925947786495432E-2</v>
      </c>
      <c r="E3312">
        <v>7.3138700428572082E-2</v>
      </c>
      <c r="F3312">
        <v>8.0598569569490366E-2</v>
      </c>
      <c r="G3312">
        <v>0.77033678221544211</v>
      </c>
      <c r="H3312">
        <v>0.95640000000000003</v>
      </c>
      <c r="I3312">
        <v>0</v>
      </c>
    </row>
    <row r="3313" spans="1:9" hidden="1">
      <c r="A3313">
        <v>2028</v>
      </c>
      <c r="B3313" t="s">
        <v>55</v>
      </c>
      <c r="C3313">
        <v>2</v>
      </c>
      <c r="D3313">
        <v>9.1433943653929428E-2</v>
      </c>
      <c r="E3313">
        <v>6.8398566574740458E-2</v>
      </c>
      <c r="F3313">
        <v>7.8736033798204985E-2</v>
      </c>
      <c r="G3313">
        <v>0.761431455973125</v>
      </c>
      <c r="H3313">
        <v>0.95640000000000003</v>
      </c>
      <c r="I3313">
        <v>9.9552654100994148E-2</v>
      </c>
    </row>
    <row r="3314" spans="1:9" hidden="1">
      <c r="A3314">
        <v>2028</v>
      </c>
      <c r="B3314" t="s">
        <v>52</v>
      </c>
      <c r="C3314">
        <v>4</v>
      </c>
      <c r="D3314">
        <v>0.11390413649147819</v>
      </c>
      <c r="E3314">
        <v>0.12662158571639229</v>
      </c>
      <c r="F3314">
        <v>6.4128868510751072E-2</v>
      </c>
      <c r="G3314">
        <v>0.69534540928137845</v>
      </c>
      <c r="H3314">
        <v>0.89097674418604655</v>
      </c>
      <c r="I3314">
        <v>0</v>
      </c>
    </row>
    <row r="3315" spans="1:9" hidden="1">
      <c r="A3315">
        <v>2028</v>
      </c>
      <c r="B3315" t="s">
        <v>54</v>
      </c>
      <c r="C3315">
        <v>4</v>
      </c>
      <c r="D3315">
        <v>8.8718910791715483E-2</v>
      </c>
      <c r="E3315">
        <v>0.11740104984795301</v>
      </c>
      <c r="F3315">
        <v>7.072961320670984E-2</v>
      </c>
      <c r="G3315">
        <v>0.72315042615362157</v>
      </c>
      <c r="H3315">
        <v>0.89097674418604655</v>
      </c>
      <c r="I3315">
        <v>0</v>
      </c>
    </row>
    <row r="3316" spans="1:9" hidden="1">
      <c r="A3316">
        <v>2028</v>
      </c>
      <c r="B3316" t="s">
        <v>55</v>
      </c>
      <c r="C3316">
        <v>4</v>
      </c>
      <c r="D3316">
        <v>0.108232825107556</v>
      </c>
      <c r="E3316">
        <v>0.10764316163617341</v>
      </c>
      <c r="F3316">
        <v>6.9042096447909138E-2</v>
      </c>
      <c r="G3316">
        <v>0.71508191680836142</v>
      </c>
      <c r="H3316">
        <v>0.89097674418604655</v>
      </c>
      <c r="I3316">
        <v>0.1336632600252354</v>
      </c>
    </row>
    <row r="3317" spans="1:9" hidden="1">
      <c r="A3317">
        <v>2028</v>
      </c>
      <c r="B3317" t="s">
        <v>52</v>
      </c>
      <c r="C3317">
        <v>5</v>
      </c>
      <c r="D3317">
        <v>4.9999999999999989E-2</v>
      </c>
      <c r="E3317">
        <v>4.7500000000000042E-2</v>
      </c>
      <c r="F3317">
        <v>4.5125000000000019E-2</v>
      </c>
      <c r="G3317">
        <v>0.85737500000000022</v>
      </c>
      <c r="H3317">
        <v>0.95000000000000029</v>
      </c>
      <c r="I3317">
        <v>0</v>
      </c>
    </row>
    <row r="3318" spans="1:9" hidden="1">
      <c r="A3318">
        <v>2028</v>
      </c>
      <c r="B3318" t="s">
        <v>54</v>
      </c>
      <c r="C3318">
        <v>5</v>
      </c>
      <c r="D3318">
        <v>4.9999999999999968E-2</v>
      </c>
      <c r="E3318">
        <v>4.7499999999999938E-2</v>
      </c>
      <c r="F3318">
        <v>4.5124999999999971E-2</v>
      </c>
      <c r="G3318">
        <v>0.85737500000000022</v>
      </c>
      <c r="H3318">
        <v>0.95000000000000029</v>
      </c>
      <c r="I3318">
        <v>0</v>
      </c>
    </row>
    <row r="3319" spans="1:9" hidden="1">
      <c r="A3319">
        <v>2028</v>
      </c>
      <c r="B3319" t="s">
        <v>55</v>
      </c>
      <c r="C3319">
        <v>5</v>
      </c>
      <c r="D3319">
        <v>4.9999999999999968E-2</v>
      </c>
      <c r="E3319">
        <v>4.7500000000000042E-2</v>
      </c>
      <c r="F3319">
        <v>4.5124999999999998E-2</v>
      </c>
      <c r="G3319">
        <v>0.85737500000000011</v>
      </c>
      <c r="H3319">
        <v>0.95000000000000029</v>
      </c>
      <c r="I3319">
        <v>0.15</v>
      </c>
    </row>
    <row r="3320" spans="1:9" hidden="1">
      <c r="A3320">
        <v>2028</v>
      </c>
      <c r="B3320" t="s">
        <v>52</v>
      </c>
      <c r="C3320">
        <v>6</v>
      </c>
      <c r="D3320">
        <v>9.5663089772837773E-2</v>
      </c>
      <c r="E3320">
        <v>0.13242496698924669</v>
      </c>
      <c r="F3320">
        <v>6.6243171283890068E-2</v>
      </c>
      <c r="G3320">
        <v>0.70566877195402544</v>
      </c>
      <c r="H3320">
        <v>0.86719999999999997</v>
      </c>
      <c r="I3320">
        <v>0</v>
      </c>
    </row>
    <row r="3321" spans="1:9" hidden="1">
      <c r="A3321">
        <v>2028</v>
      </c>
      <c r="B3321" t="s">
        <v>54</v>
      </c>
      <c r="C3321">
        <v>6</v>
      </c>
      <c r="D3321">
        <v>7.5174721456271673E-2</v>
      </c>
      <c r="E3321">
        <v>0.1210639281938965</v>
      </c>
      <c r="F3321">
        <v>7.2438800709474185E-2</v>
      </c>
      <c r="G3321">
        <v>0.73132254964035759</v>
      </c>
      <c r="H3321">
        <v>0.86719999999999997</v>
      </c>
      <c r="I3321">
        <v>0</v>
      </c>
    </row>
    <row r="3322" spans="1:9" hidden="1">
      <c r="A3322">
        <v>2028</v>
      </c>
      <c r="B3322" t="s">
        <v>55</v>
      </c>
      <c r="C3322">
        <v>6</v>
      </c>
      <c r="D3322">
        <v>9.0993422230772808E-2</v>
      </c>
      <c r="E3322">
        <v>0.1120073646432283</v>
      </c>
      <c r="F3322">
        <v>7.1269142103725036E-2</v>
      </c>
      <c r="G3322">
        <v>0.72573007102227394</v>
      </c>
      <c r="H3322">
        <v>0.86719999999999997</v>
      </c>
      <c r="I3322">
        <v>0.1729775718554708</v>
      </c>
    </row>
    <row r="3323" spans="1:9" hidden="1">
      <c r="A3323">
        <v>2028</v>
      </c>
      <c r="B3323" t="s">
        <v>52</v>
      </c>
      <c r="C3323">
        <v>8</v>
      </c>
      <c r="D3323">
        <v>0.10464367185843811</v>
      </c>
      <c r="E3323">
        <v>0.1669190699806529</v>
      </c>
      <c r="F3323">
        <v>5.8852825593991971E-2</v>
      </c>
      <c r="G3323">
        <v>0.66958443256691702</v>
      </c>
      <c r="H3323">
        <v>0.90679999999999994</v>
      </c>
      <c r="I3323">
        <v>0</v>
      </c>
    </row>
    <row r="3324" spans="1:9" hidden="1">
      <c r="A3324">
        <v>2028</v>
      </c>
      <c r="B3324" t="s">
        <v>54</v>
      </c>
      <c r="C3324">
        <v>8</v>
      </c>
      <c r="D3324">
        <v>8.3020994025815642E-2</v>
      </c>
      <c r="E3324">
        <v>0.15579123795106711</v>
      </c>
      <c r="F3324">
        <v>6.5074774322889564E-2</v>
      </c>
      <c r="G3324">
        <v>0.69611299370022772</v>
      </c>
      <c r="H3324">
        <v>0.90679999999999994</v>
      </c>
      <c r="I3324">
        <v>0</v>
      </c>
    </row>
    <row r="3325" spans="1:9" hidden="1">
      <c r="A3325">
        <v>2028</v>
      </c>
      <c r="B3325" t="s">
        <v>55</v>
      </c>
      <c r="C3325">
        <v>8</v>
      </c>
      <c r="D3325">
        <v>0.1015072094574008</v>
      </c>
      <c r="E3325">
        <v>0.14320859443545991</v>
      </c>
      <c r="F3325">
        <v>6.4053623247775984E-2</v>
      </c>
      <c r="G3325">
        <v>0.69123057285936329</v>
      </c>
      <c r="H3325">
        <v>0.90679999999999994</v>
      </c>
      <c r="I3325">
        <v>0.1077666549580459</v>
      </c>
    </row>
    <row r="3326" spans="1:9" hidden="1">
      <c r="A3326">
        <v>2028</v>
      </c>
      <c r="B3326" t="s">
        <v>52</v>
      </c>
      <c r="C3326">
        <v>9</v>
      </c>
      <c r="D3326">
        <v>8.5824151485577871E-2</v>
      </c>
      <c r="E3326">
        <v>0.1170367657997391</v>
      </c>
      <c r="F3326">
        <v>7.0531581451102332E-2</v>
      </c>
      <c r="G3326">
        <v>0.72660750126358076</v>
      </c>
      <c r="H3326">
        <v>0.90440000000000009</v>
      </c>
      <c r="I3326">
        <v>0</v>
      </c>
    </row>
    <row r="3327" spans="1:9" hidden="1">
      <c r="A3327">
        <v>2028</v>
      </c>
      <c r="B3327" t="s">
        <v>54</v>
      </c>
      <c r="C3327">
        <v>9</v>
      </c>
      <c r="D3327">
        <v>6.7630628904145174E-2</v>
      </c>
      <c r="E3327">
        <v>0.10576640604460021</v>
      </c>
      <c r="F3327">
        <v>7.6389754427266629E-2</v>
      </c>
      <c r="G3327">
        <v>0.75021321062398794</v>
      </c>
      <c r="H3327">
        <v>0.90440000000000009</v>
      </c>
      <c r="I3327">
        <v>0</v>
      </c>
    </row>
    <row r="3328" spans="1:9" hidden="1">
      <c r="A3328">
        <v>2028</v>
      </c>
      <c r="B3328" t="s">
        <v>55</v>
      </c>
      <c r="C3328">
        <v>9</v>
      </c>
      <c r="D3328">
        <v>8.102883561258345E-2</v>
      </c>
      <c r="E3328">
        <v>9.8510048334874173E-2</v>
      </c>
      <c r="F3328">
        <v>7.5327388151818053E-2</v>
      </c>
      <c r="G3328">
        <v>0.74513372790072419</v>
      </c>
      <c r="H3328">
        <v>0.90440000000000009</v>
      </c>
      <c r="I3328">
        <v>0.1044185052549997</v>
      </c>
    </row>
    <row r="3329" spans="1:9" hidden="1">
      <c r="A3329">
        <v>2028</v>
      </c>
      <c r="B3329" t="s">
        <v>52</v>
      </c>
      <c r="C3329">
        <v>10</v>
      </c>
      <c r="D3329">
        <v>0.1008708209441698</v>
      </c>
      <c r="E3329">
        <v>0.1172345259117397</v>
      </c>
      <c r="F3329">
        <v>6.7940151422973868E-2</v>
      </c>
      <c r="G3329">
        <v>0.71395450172111663</v>
      </c>
      <c r="H3329">
        <v>0.91279999999999983</v>
      </c>
      <c r="I3329">
        <v>0</v>
      </c>
    </row>
    <row r="3330" spans="1:9" hidden="1">
      <c r="A3330">
        <v>2028</v>
      </c>
      <c r="B3330" t="s">
        <v>54</v>
      </c>
      <c r="C3330">
        <v>10</v>
      </c>
      <c r="D3330">
        <v>7.8585581489297937E-2</v>
      </c>
      <c r="E3330">
        <v>0.10725539016074399</v>
      </c>
      <c r="F3330">
        <v>7.4237305109797896E-2</v>
      </c>
      <c r="G3330">
        <v>0.73992172324016003</v>
      </c>
      <c r="H3330">
        <v>0.91279999999999983</v>
      </c>
      <c r="I3330">
        <v>0</v>
      </c>
    </row>
    <row r="3331" spans="1:9" hidden="1">
      <c r="A3331">
        <v>2028</v>
      </c>
      <c r="B3331" t="s">
        <v>55</v>
      </c>
      <c r="C3331">
        <v>10</v>
      </c>
      <c r="D3331">
        <v>9.5227294450845573E-2</v>
      </c>
      <c r="E3331">
        <v>9.9147651721654767E-2</v>
      </c>
      <c r="F3331">
        <v>7.2761168732935144E-2</v>
      </c>
      <c r="G3331">
        <v>0.73286388509456446</v>
      </c>
      <c r="H3331">
        <v>0.91279999999999983</v>
      </c>
      <c r="I3331">
        <v>9.8141832245322011E-2</v>
      </c>
    </row>
    <row r="3332" spans="1:9" hidden="1">
      <c r="A3332">
        <v>2028</v>
      </c>
      <c r="B3332" t="s">
        <v>52</v>
      </c>
      <c r="C3332">
        <v>11</v>
      </c>
      <c r="D3332">
        <v>0.05</v>
      </c>
      <c r="E3332">
        <v>4.7499999999999987E-2</v>
      </c>
      <c r="F3332">
        <v>4.5124999999999978E-2</v>
      </c>
      <c r="G3332">
        <v>0.85737500000000033</v>
      </c>
      <c r="H3332">
        <v>0.95000000000000007</v>
      </c>
      <c r="I3332">
        <v>0</v>
      </c>
    </row>
    <row r="3333" spans="1:9" hidden="1">
      <c r="A3333">
        <v>2028</v>
      </c>
      <c r="B3333" t="s">
        <v>54</v>
      </c>
      <c r="C3333">
        <v>11</v>
      </c>
      <c r="D3333">
        <v>5.000000000000001E-2</v>
      </c>
      <c r="E3333">
        <v>4.750000000000007E-2</v>
      </c>
      <c r="F3333">
        <v>4.5125000000000012E-2</v>
      </c>
      <c r="G3333">
        <v>0.85737499999999989</v>
      </c>
      <c r="H3333">
        <v>0.95000000000000007</v>
      </c>
      <c r="I3333">
        <v>0</v>
      </c>
    </row>
    <row r="3334" spans="1:9" hidden="1">
      <c r="A3334">
        <v>2028</v>
      </c>
      <c r="B3334" t="s">
        <v>55</v>
      </c>
      <c r="C3334">
        <v>11</v>
      </c>
      <c r="D3334">
        <v>4.9999999999999989E-2</v>
      </c>
      <c r="E3334">
        <v>4.7499999999999917E-2</v>
      </c>
      <c r="F3334">
        <v>4.5124999999999971E-2</v>
      </c>
      <c r="G3334">
        <v>0.85737500000000011</v>
      </c>
      <c r="H3334">
        <v>0.95000000000000007</v>
      </c>
      <c r="I3334">
        <v>0.15</v>
      </c>
    </row>
    <row r="3335" spans="1:9" hidden="1">
      <c r="A3335">
        <v>2028</v>
      </c>
      <c r="B3335" t="s">
        <v>52</v>
      </c>
      <c r="C3335">
        <v>12</v>
      </c>
      <c r="D3335">
        <v>9.8230148045891308E-2</v>
      </c>
      <c r="E3335">
        <v>0.1371449767906936</v>
      </c>
      <c r="F3335">
        <v>6.5004428506547654E-2</v>
      </c>
      <c r="G3335">
        <v>0.6996204466568674</v>
      </c>
      <c r="H3335">
        <v>0.88079999999999992</v>
      </c>
      <c r="I3335">
        <v>0</v>
      </c>
    </row>
    <row r="3336" spans="1:9" hidden="1">
      <c r="A3336">
        <v>2028</v>
      </c>
      <c r="B3336" t="s">
        <v>54</v>
      </c>
      <c r="C3336">
        <v>12</v>
      </c>
      <c r="D3336">
        <v>7.7215148756362928E-2</v>
      </c>
      <c r="E3336">
        <v>0.12583351624710459</v>
      </c>
      <c r="F3336">
        <v>7.126086054061799E-2</v>
      </c>
      <c r="G3336">
        <v>0.72569047445591439</v>
      </c>
      <c r="H3336">
        <v>0.88079999999999992</v>
      </c>
      <c r="I3336">
        <v>0</v>
      </c>
    </row>
    <row r="3337" spans="1:9" hidden="1">
      <c r="A3337">
        <v>2028</v>
      </c>
      <c r="B3337" t="s">
        <v>55</v>
      </c>
      <c r="C3337">
        <v>12</v>
      </c>
      <c r="D3337">
        <v>9.3680930957672881E-2</v>
      </c>
      <c r="E3337">
        <v>0.11621743783122029</v>
      </c>
      <c r="F3337">
        <v>7.0076055394810211E-2</v>
      </c>
      <c r="G3337">
        <v>0.72002557581629678</v>
      </c>
      <c r="H3337">
        <v>0.88079999999999992</v>
      </c>
      <c r="I3337">
        <v>0.1213322351809078</v>
      </c>
    </row>
    <row r="3338" spans="1:9" hidden="1">
      <c r="A3338">
        <v>2028</v>
      </c>
      <c r="B3338" t="s">
        <v>52</v>
      </c>
      <c r="C3338">
        <v>13</v>
      </c>
      <c r="D3338">
        <v>0.1157560469255958</v>
      </c>
      <c r="E3338">
        <v>0.13876486986438599</v>
      </c>
      <c r="F3338">
        <v>6.1749798351278092E-2</v>
      </c>
      <c r="G3338">
        <v>0.68372928485874018</v>
      </c>
      <c r="H3338">
        <v>0.87519999999999998</v>
      </c>
      <c r="I3338">
        <v>0</v>
      </c>
    </row>
    <row r="3339" spans="1:9" hidden="1">
      <c r="A3339">
        <v>2028</v>
      </c>
      <c r="B3339" t="s">
        <v>54</v>
      </c>
      <c r="C3339">
        <v>13</v>
      </c>
      <c r="D3339">
        <v>9.0606770452077906E-2</v>
      </c>
      <c r="E3339">
        <v>0.129388408488253</v>
      </c>
      <c r="F3339">
        <v>6.8329592628183528E-2</v>
      </c>
      <c r="G3339">
        <v>0.71167522843148556</v>
      </c>
      <c r="H3339">
        <v>0.87519999999999998</v>
      </c>
      <c r="I3339">
        <v>0</v>
      </c>
    </row>
    <row r="3340" spans="1:9" hidden="1">
      <c r="A3340">
        <v>2028</v>
      </c>
      <c r="B3340" t="s">
        <v>55</v>
      </c>
      <c r="C3340">
        <v>13</v>
      </c>
      <c r="D3340">
        <v>0.1107787680732325</v>
      </c>
      <c r="E3340">
        <v>0.1183489151463018</v>
      </c>
      <c r="F3340">
        <v>6.6749927521039143E-2</v>
      </c>
      <c r="G3340">
        <v>0.70412238925942661</v>
      </c>
      <c r="H3340">
        <v>0.87519999999999998</v>
      </c>
      <c r="I3340">
        <v>0.1194088111285343</v>
      </c>
    </row>
    <row r="3341" spans="1:9" hidden="1">
      <c r="A3341">
        <v>2028</v>
      </c>
      <c r="B3341" t="s">
        <v>52</v>
      </c>
      <c r="C3341">
        <v>15</v>
      </c>
      <c r="D3341">
        <v>7.7595111706335998E-2</v>
      </c>
      <c r="E3341">
        <v>0.13593084562593069</v>
      </c>
      <c r="F3341">
        <v>6.8718610693431437E-2</v>
      </c>
      <c r="G3341">
        <v>0.71775543197430192</v>
      </c>
      <c r="H3341">
        <v>0.91279999999999983</v>
      </c>
      <c r="I3341">
        <v>0</v>
      </c>
    </row>
    <row r="3342" spans="1:9" hidden="1">
      <c r="A3342">
        <v>2028</v>
      </c>
      <c r="B3342" t="s">
        <v>54</v>
      </c>
      <c r="C3342">
        <v>15</v>
      </c>
      <c r="D3342">
        <v>6.2160072931815857E-2</v>
      </c>
      <c r="E3342">
        <v>0.1224791215937031</v>
      </c>
      <c r="F3342">
        <v>7.4445178583725097E-2</v>
      </c>
      <c r="G3342">
        <v>0.74091562689075574</v>
      </c>
      <c r="H3342">
        <v>0.91279999999999983</v>
      </c>
      <c r="I3342">
        <v>0</v>
      </c>
    </row>
    <row r="3343" spans="1:9" hidden="1">
      <c r="A3343">
        <v>2028</v>
      </c>
      <c r="B3343" t="s">
        <v>55</v>
      </c>
      <c r="C3343">
        <v>15</v>
      </c>
      <c r="D3343">
        <v>7.3970537224090041E-2</v>
      </c>
      <c r="E3343">
        <v>0.114356189915406</v>
      </c>
      <c r="F3343">
        <v>7.3807339670797209E-2</v>
      </c>
      <c r="G3343">
        <v>0.73786593318970661</v>
      </c>
      <c r="H3343">
        <v>0.91279999999999983</v>
      </c>
      <c r="I3343">
        <v>0.1021802898029517</v>
      </c>
    </row>
    <row r="3344" spans="1:9" hidden="1">
      <c r="A3344">
        <v>2028</v>
      </c>
      <c r="B3344" t="s">
        <v>52</v>
      </c>
      <c r="C3344">
        <v>16</v>
      </c>
      <c r="D3344">
        <v>0.10483981067687841</v>
      </c>
      <c r="E3344">
        <v>0.12943530815017101</v>
      </c>
      <c r="F3344">
        <v>6.5191420652828486E-2</v>
      </c>
      <c r="G3344">
        <v>0.70053346052012211</v>
      </c>
      <c r="H3344">
        <v>0.89097674418604655</v>
      </c>
      <c r="I3344">
        <v>0</v>
      </c>
    </row>
    <row r="3345" spans="1:9" hidden="1">
      <c r="A3345">
        <v>2028</v>
      </c>
      <c r="B3345" t="s">
        <v>54</v>
      </c>
      <c r="C3345">
        <v>16</v>
      </c>
      <c r="D3345">
        <v>8.1928417466738318E-2</v>
      </c>
      <c r="E3345">
        <v>0.1191699201565202</v>
      </c>
      <c r="F3345">
        <v>7.1598212050766247E-2</v>
      </c>
      <c r="G3345">
        <v>0.72730345032597532</v>
      </c>
      <c r="H3345">
        <v>0.89097674418604655</v>
      </c>
      <c r="I3345">
        <v>0</v>
      </c>
    </row>
    <row r="3346" spans="1:9" hidden="1">
      <c r="A3346">
        <v>2028</v>
      </c>
      <c r="B3346" t="s">
        <v>55</v>
      </c>
      <c r="C3346">
        <v>16</v>
      </c>
      <c r="D3346">
        <v>9.9646188101234295E-2</v>
      </c>
      <c r="E3346">
        <v>0.1097551657606763</v>
      </c>
      <c r="F3346">
        <v>7.0162024928892119E-2</v>
      </c>
      <c r="G3346">
        <v>0.72043662120919738</v>
      </c>
      <c r="H3346">
        <v>0.89097674418604655</v>
      </c>
      <c r="I3346">
        <v>9.967321380715552E-2</v>
      </c>
    </row>
    <row r="3347" spans="1:9" hidden="1">
      <c r="A3347">
        <v>2028</v>
      </c>
      <c r="B3347" t="s">
        <v>52</v>
      </c>
      <c r="C3347">
        <v>17</v>
      </c>
      <c r="D3347">
        <v>9.9422514444013815E-2</v>
      </c>
      <c r="E3347">
        <v>0.14831808493465601</v>
      </c>
      <c r="F3347">
        <v>6.2902397604569379E-2</v>
      </c>
      <c r="G3347">
        <v>0.68935700301676084</v>
      </c>
      <c r="H3347">
        <v>0.89719999999999989</v>
      </c>
      <c r="I3347">
        <v>0</v>
      </c>
    </row>
    <row r="3348" spans="1:9" hidden="1">
      <c r="A3348">
        <v>2028</v>
      </c>
      <c r="B3348" t="s">
        <v>54</v>
      </c>
      <c r="C3348">
        <v>17</v>
      </c>
      <c r="D3348">
        <v>7.8442585389476543E-2</v>
      </c>
      <c r="E3348">
        <v>0.13674231214418209</v>
      </c>
      <c r="F3348">
        <v>6.916163534739353E-2</v>
      </c>
      <c r="G3348">
        <v>0.71565346711894762</v>
      </c>
      <c r="H3348">
        <v>0.89719999999999989</v>
      </c>
      <c r="I3348">
        <v>0</v>
      </c>
    </row>
    <row r="3349" spans="1:9" hidden="1">
      <c r="A3349">
        <v>2028</v>
      </c>
      <c r="B3349" t="s">
        <v>55</v>
      </c>
      <c r="C3349">
        <v>17</v>
      </c>
      <c r="D3349">
        <v>9.5389430721587704E-2</v>
      </c>
      <c r="E3349">
        <v>0.12612763908060459</v>
      </c>
      <c r="F3349">
        <v>6.8066348525814044E-2</v>
      </c>
      <c r="G3349">
        <v>0.71041658167199373</v>
      </c>
      <c r="H3349">
        <v>0.89719999999999989</v>
      </c>
      <c r="I3349">
        <v>0.14652386066326351</v>
      </c>
    </row>
    <row r="3350" spans="1:9" hidden="1">
      <c r="A3350">
        <v>2028</v>
      </c>
      <c r="B3350" t="s">
        <v>52</v>
      </c>
      <c r="C3350">
        <v>18</v>
      </c>
      <c r="D3350">
        <v>0.1211583210930835</v>
      </c>
      <c r="E3350">
        <v>0.12227972496247</v>
      </c>
      <c r="F3350">
        <v>6.3633796954575619E-2</v>
      </c>
      <c r="G3350">
        <v>0.69292815698987065</v>
      </c>
      <c r="H3350">
        <v>0.83999999999999986</v>
      </c>
      <c r="I3350">
        <v>0</v>
      </c>
    </row>
    <row r="3351" spans="1:9" hidden="1">
      <c r="A3351">
        <v>2028</v>
      </c>
      <c r="B3351" t="s">
        <v>54</v>
      </c>
      <c r="C3351">
        <v>18</v>
      </c>
      <c r="D3351">
        <v>9.4153148098470613E-2</v>
      </c>
      <c r="E3351">
        <v>0.1139433607570645</v>
      </c>
      <c r="F3351">
        <v>7.0387726233133163E-2</v>
      </c>
      <c r="G3351">
        <v>0.72151576491133163</v>
      </c>
      <c r="H3351">
        <v>0.83999999999999986</v>
      </c>
      <c r="I3351">
        <v>0</v>
      </c>
    </row>
    <row r="3352" spans="1:9" hidden="1">
      <c r="A3352">
        <v>2028</v>
      </c>
      <c r="B3352" t="s">
        <v>55</v>
      </c>
      <c r="C3352">
        <v>18</v>
      </c>
      <c r="D3352">
        <v>0.11499240439523579</v>
      </c>
      <c r="E3352">
        <v>0.10413728792229671</v>
      </c>
      <c r="F3352">
        <v>6.8479297350671126E-2</v>
      </c>
      <c r="G3352">
        <v>0.71239101033179641</v>
      </c>
      <c r="H3352">
        <v>0.83999999999999986</v>
      </c>
      <c r="I3352">
        <v>0.1018897913596771</v>
      </c>
    </row>
    <row r="3353" spans="1:9" hidden="1">
      <c r="A3353">
        <v>2028</v>
      </c>
      <c r="B3353" t="s">
        <v>52</v>
      </c>
      <c r="C3353">
        <v>19</v>
      </c>
      <c r="D3353">
        <v>0.12806572660332161</v>
      </c>
      <c r="E3353">
        <v>8.3073597077526859E-2</v>
      </c>
      <c r="F3353">
        <v>6.912431915774539E-2</v>
      </c>
      <c r="G3353">
        <v>0.71973635716140627</v>
      </c>
      <c r="H3353">
        <v>0.93519999999999981</v>
      </c>
      <c r="I3353">
        <v>0</v>
      </c>
    </row>
    <row r="3354" spans="1:9" hidden="1">
      <c r="A3354">
        <v>2028</v>
      </c>
      <c r="B3354" t="s">
        <v>54</v>
      </c>
      <c r="C3354">
        <v>19</v>
      </c>
      <c r="D3354">
        <v>9.7869552793818843E-2</v>
      </c>
      <c r="E3354">
        <v>7.7397654754147227E-2</v>
      </c>
      <c r="F3354">
        <v>7.6066267428628792E-2</v>
      </c>
      <c r="G3354">
        <v>0.74866652502340514</v>
      </c>
      <c r="H3354">
        <v>0.93519999999999981</v>
      </c>
      <c r="I3354">
        <v>0</v>
      </c>
    </row>
    <row r="3355" spans="1:9" hidden="1">
      <c r="A3355">
        <v>2028</v>
      </c>
      <c r="B3355" t="s">
        <v>55</v>
      </c>
      <c r="C3355">
        <v>19</v>
      </c>
      <c r="D3355">
        <v>0.11903570225605541</v>
      </c>
      <c r="E3355">
        <v>7.136202785401112E-2</v>
      </c>
      <c r="F3355">
        <v>7.3449114694450646E-2</v>
      </c>
      <c r="G3355">
        <v>0.73615315519548297</v>
      </c>
      <c r="H3355">
        <v>0.93519999999999981</v>
      </c>
      <c r="I3355">
        <v>0.1049174323807132</v>
      </c>
    </row>
    <row r="3356" spans="1:9" hidden="1">
      <c r="A3356">
        <v>2028</v>
      </c>
      <c r="B3356" t="s">
        <v>52</v>
      </c>
      <c r="C3356">
        <v>20</v>
      </c>
      <c r="D3356">
        <v>0.1209878160197525</v>
      </c>
      <c r="E3356">
        <v>0.12442268991210639</v>
      </c>
      <c r="F3356">
        <v>6.3298494690291696E-2</v>
      </c>
      <c r="G3356">
        <v>0.69129099937784944</v>
      </c>
      <c r="H3356">
        <v>0.89097674418604655</v>
      </c>
      <c r="I3356">
        <v>0</v>
      </c>
    </row>
    <row r="3357" spans="1:9" hidden="1">
      <c r="A3357">
        <v>2028</v>
      </c>
      <c r="B3357" t="s">
        <v>54</v>
      </c>
      <c r="C3357">
        <v>20</v>
      </c>
      <c r="D3357">
        <v>9.4107538470333402E-2</v>
      </c>
      <c r="E3357">
        <v>0.1159973545568363</v>
      </c>
      <c r="F3357">
        <v>7.0040332539062111E-2</v>
      </c>
      <c r="G3357">
        <v>0.71985477443376822</v>
      </c>
      <c r="H3357">
        <v>0.89097674418604655</v>
      </c>
      <c r="I3357">
        <v>0</v>
      </c>
    </row>
    <row r="3358" spans="1:9" hidden="1">
      <c r="A3358">
        <v>2028</v>
      </c>
      <c r="B3358" t="s">
        <v>55</v>
      </c>
      <c r="C3358">
        <v>20</v>
      </c>
      <c r="D3358">
        <v>0.11496640188676691</v>
      </c>
      <c r="E3358">
        <v>0.1059869437338818</v>
      </c>
      <c r="F3358">
        <v>6.8163856875376586E-2</v>
      </c>
      <c r="G3358">
        <v>0.71088279750397487</v>
      </c>
      <c r="H3358">
        <v>0.89097674418604655</v>
      </c>
      <c r="I3358">
        <v>9.9460350582086729E-2</v>
      </c>
    </row>
    <row r="3359" spans="1:9" hidden="1">
      <c r="A3359">
        <v>2028</v>
      </c>
      <c r="B3359" t="s">
        <v>52</v>
      </c>
      <c r="C3359">
        <v>21</v>
      </c>
      <c r="D3359">
        <v>5.0000000000000037E-2</v>
      </c>
      <c r="E3359">
        <v>4.7500000000000007E-2</v>
      </c>
      <c r="F3359">
        <v>4.5124999999999992E-2</v>
      </c>
      <c r="G3359">
        <v>0.85737499999999978</v>
      </c>
      <c r="H3359">
        <v>0.95000000000000029</v>
      </c>
      <c r="I3359">
        <v>0</v>
      </c>
    </row>
    <row r="3360" spans="1:9" hidden="1">
      <c r="A3360">
        <v>2028</v>
      </c>
      <c r="B3360" t="s">
        <v>54</v>
      </c>
      <c r="C3360">
        <v>21</v>
      </c>
      <c r="D3360">
        <v>5.0000000000000017E-2</v>
      </c>
      <c r="E3360">
        <v>4.7499999999999973E-2</v>
      </c>
      <c r="F3360">
        <v>4.5125000000000012E-2</v>
      </c>
      <c r="G3360">
        <v>0.85737500000000033</v>
      </c>
      <c r="H3360">
        <v>0.95000000000000029</v>
      </c>
      <c r="I3360">
        <v>0</v>
      </c>
    </row>
    <row r="3361" spans="1:9" hidden="1">
      <c r="A3361">
        <v>2028</v>
      </c>
      <c r="B3361" t="s">
        <v>55</v>
      </c>
      <c r="C3361">
        <v>21</v>
      </c>
      <c r="D3361">
        <v>5.0000000000000037E-2</v>
      </c>
      <c r="E3361">
        <v>4.7499999999999959E-2</v>
      </c>
      <c r="F3361">
        <v>4.5124999999999978E-2</v>
      </c>
      <c r="G3361">
        <v>0.85737500000000011</v>
      </c>
      <c r="H3361">
        <v>0.95000000000000029</v>
      </c>
      <c r="I3361">
        <v>0.15</v>
      </c>
    </row>
    <row r="3362" spans="1:9" hidden="1">
      <c r="A3362">
        <v>2028</v>
      </c>
      <c r="B3362" t="s">
        <v>52</v>
      </c>
      <c r="C3362">
        <v>22</v>
      </c>
      <c r="D3362">
        <v>0.11850650171440109</v>
      </c>
      <c r="E3362">
        <v>0.1208339769263314</v>
      </c>
      <c r="F3362">
        <v>6.4330350354089613E-2</v>
      </c>
      <c r="G3362">
        <v>0.69632917100517799</v>
      </c>
      <c r="H3362">
        <v>0.88600000000000012</v>
      </c>
      <c r="I3362">
        <v>0</v>
      </c>
    </row>
    <row r="3363" spans="1:9" hidden="1">
      <c r="A3363">
        <v>2028</v>
      </c>
      <c r="B3363" t="s">
        <v>54</v>
      </c>
      <c r="C3363">
        <v>22</v>
      </c>
      <c r="D3363">
        <v>9.2040697596619314E-2</v>
      </c>
      <c r="E3363">
        <v>0.1122935811094022</v>
      </c>
      <c r="F3363">
        <v>7.103848570835912E-2</v>
      </c>
      <c r="G3363">
        <v>0.72462723558561926</v>
      </c>
      <c r="H3363">
        <v>0.88600000000000012</v>
      </c>
      <c r="I3363">
        <v>0</v>
      </c>
    </row>
    <row r="3364" spans="1:9" hidden="1">
      <c r="A3364">
        <v>2028</v>
      </c>
      <c r="B3364" t="s">
        <v>55</v>
      </c>
      <c r="C3364">
        <v>22</v>
      </c>
      <c r="D3364">
        <v>0.11233013981396919</v>
      </c>
      <c r="E3364">
        <v>0.1027999318249575</v>
      </c>
      <c r="F3364">
        <v>6.9171118677510718E-2</v>
      </c>
      <c r="G3364">
        <v>0.7156988096835627</v>
      </c>
      <c r="H3364">
        <v>0.88600000000000012</v>
      </c>
      <c r="I3364">
        <v>0.1207445432818663</v>
      </c>
    </row>
    <row r="3365" spans="1:9" hidden="1">
      <c r="A3365">
        <v>2028</v>
      </c>
      <c r="B3365" t="s">
        <v>52</v>
      </c>
      <c r="C3365">
        <v>23</v>
      </c>
      <c r="D3365">
        <v>0.10659621910895779</v>
      </c>
      <c r="E3365">
        <v>9.5347211281853111E-2</v>
      </c>
      <c r="F3365">
        <v>7.0687546820474012E-2</v>
      </c>
      <c r="G3365">
        <v>0.72736902278871529</v>
      </c>
      <c r="H3365">
        <v>0.94240000000000002</v>
      </c>
      <c r="I3365">
        <v>0</v>
      </c>
    </row>
    <row r="3366" spans="1:9" hidden="1">
      <c r="A3366">
        <v>2028</v>
      </c>
      <c r="B3366" t="s">
        <v>54</v>
      </c>
      <c r="C3366">
        <v>23</v>
      </c>
      <c r="D3366">
        <v>8.2141697205258365E-2</v>
      </c>
      <c r="E3366">
        <v>8.7412687819392015E-2</v>
      </c>
      <c r="F3366">
        <v>7.7054424250404485E-2</v>
      </c>
      <c r="G3366">
        <v>0.7533911907249452</v>
      </c>
      <c r="H3366">
        <v>0.94240000000000002</v>
      </c>
      <c r="I3366">
        <v>0</v>
      </c>
    </row>
    <row r="3367" spans="1:9" hidden="1">
      <c r="A3367">
        <v>2028</v>
      </c>
      <c r="B3367" t="s">
        <v>55</v>
      </c>
      <c r="C3367">
        <v>23</v>
      </c>
      <c r="D3367">
        <v>9.9523304924662298E-2</v>
      </c>
      <c r="E3367">
        <v>8.0986736041130825E-2</v>
      </c>
      <c r="F3367">
        <v>7.5159405437710131E-2</v>
      </c>
      <c r="G3367">
        <v>0.74433055359649669</v>
      </c>
      <c r="H3367">
        <v>0.94240000000000002</v>
      </c>
      <c r="I3367">
        <v>9.8067461591513971E-2</v>
      </c>
    </row>
    <row r="3368" spans="1:9" hidden="1">
      <c r="A3368">
        <v>2028</v>
      </c>
      <c r="B3368" t="s">
        <v>52</v>
      </c>
      <c r="C3368">
        <v>24</v>
      </c>
      <c r="D3368">
        <v>8.8371575329370705E-2</v>
      </c>
      <c r="E3368">
        <v>0.16166857665486289</v>
      </c>
      <c r="F3368">
        <v>6.2511492215441888E-2</v>
      </c>
      <c r="G3368">
        <v>0.6874483558003246</v>
      </c>
      <c r="H3368">
        <v>0.91079999999999983</v>
      </c>
      <c r="I3368">
        <v>0</v>
      </c>
    </row>
    <row r="3369" spans="1:9" hidden="1">
      <c r="A3369">
        <v>2028</v>
      </c>
      <c r="B3369" t="s">
        <v>54</v>
      </c>
      <c r="C3369">
        <v>24</v>
      </c>
      <c r="D3369">
        <v>7.055947579221096E-2</v>
      </c>
      <c r="E3369">
        <v>0.14829546834746449</v>
      </c>
      <c r="F3369">
        <v>6.8526821019595174E-2</v>
      </c>
      <c r="G3369">
        <v>0.7126182348407295</v>
      </c>
      <c r="H3369">
        <v>0.91079999999999983</v>
      </c>
      <c r="I3369">
        <v>0</v>
      </c>
    </row>
    <row r="3370" spans="1:9" hidden="1">
      <c r="A3370">
        <v>2028</v>
      </c>
      <c r="B3370" t="s">
        <v>55</v>
      </c>
      <c r="C3370">
        <v>24</v>
      </c>
      <c r="D3370">
        <v>8.5272976239537987E-2</v>
      </c>
      <c r="E3370">
        <v>0.13758282838183369</v>
      </c>
      <c r="F3370">
        <v>6.7834785241864343E-2</v>
      </c>
      <c r="G3370">
        <v>0.70930941013676385</v>
      </c>
      <c r="H3370">
        <v>0.91079999999999983</v>
      </c>
      <c r="I3370">
        <v>0.1123630273217392</v>
      </c>
    </row>
    <row r="3371" spans="1:9" hidden="1">
      <c r="A3371">
        <v>2028</v>
      </c>
      <c r="B3371" t="s">
        <v>52</v>
      </c>
      <c r="C3371">
        <v>25</v>
      </c>
      <c r="D3371">
        <v>8.3005899085702356E-2</v>
      </c>
      <c r="E3371">
        <v>0.1246066561482614</v>
      </c>
      <c r="F3371">
        <v>6.9723841338171402E-2</v>
      </c>
      <c r="G3371">
        <v>0.72266360342786473</v>
      </c>
      <c r="H3371">
        <v>0.91919999999999991</v>
      </c>
      <c r="I3371">
        <v>0</v>
      </c>
    </row>
    <row r="3372" spans="1:9" hidden="1">
      <c r="A3372">
        <v>2028</v>
      </c>
      <c r="B3372" t="s">
        <v>54</v>
      </c>
      <c r="C3372">
        <v>25</v>
      </c>
      <c r="D3372">
        <v>6.5783896594743568E-2</v>
      </c>
      <c r="E3372">
        <v>0.11249716038475011</v>
      </c>
      <c r="F3372">
        <v>7.55449566643938E-2</v>
      </c>
      <c r="G3372">
        <v>0.74617398635611243</v>
      </c>
      <c r="H3372">
        <v>0.91919999999999991</v>
      </c>
      <c r="I3372">
        <v>0</v>
      </c>
    </row>
    <row r="3373" spans="1:9" hidden="1">
      <c r="A3373">
        <v>2028</v>
      </c>
      <c r="B3373" t="s">
        <v>55</v>
      </c>
      <c r="C3373">
        <v>25</v>
      </c>
      <c r="D3373">
        <v>7.8668692801721021E-2</v>
      </c>
      <c r="E3373">
        <v>0.1048347239468617</v>
      </c>
      <c r="F3373">
        <v>7.4641636036012524E-2</v>
      </c>
      <c r="G3373">
        <v>0.74185494721540457</v>
      </c>
      <c r="H3373">
        <v>0.91919999999999991</v>
      </c>
      <c r="I3373">
        <v>0.11566648089387679</v>
      </c>
    </row>
    <row r="3374" spans="1:9" hidden="1">
      <c r="A3374">
        <v>2028</v>
      </c>
      <c r="B3374" t="s">
        <v>52</v>
      </c>
      <c r="C3374">
        <v>26</v>
      </c>
      <c r="D3374">
        <v>0.11402781759282291</v>
      </c>
      <c r="E3374">
        <v>9.90634718515776E-2</v>
      </c>
      <c r="F3374">
        <v>6.8792500727273859E-2</v>
      </c>
      <c r="G3374">
        <v>0.7181162098283258</v>
      </c>
      <c r="H3374">
        <v>0.90079999999999993</v>
      </c>
      <c r="I3374">
        <v>0</v>
      </c>
    </row>
    <row r="3375" spans="1:9" hidden="1">
      <c r="A3375">
        <v>2028</v>
      </c>
      <c r="B3375" t="s">
        <v>54</v>
      </c>
      <c r="C3375">
        <v>26</v>
      </c>
      <c r="D3375">
        <v>8.7810708781322966E-2</v>
      </c>
      <c r="E3375">
        <v>9.1351097173950541E-2</v>
      </c>
      <c r="F3375">
        <v>7.539261198623573E-2</v>
      </c>
      <c r="G3375">
        <v>0.74544558205849065</v>
      </c>
      <c r="H3375">
        <v>0.90079999999999993</v>
      </c>
      <c r="I3375">
        <v>0</v>
      </c>
    </row>
    <row r="3376" spans="1:9" hidden="1">
      <c r="A3376">
        <v>2028</v>
      </c>
      <c r="B3376" t="s">
        <v>55</v>
      </c>
      <c r="C3376">
        <v>26</v>
      </c>
      <c r="D3376">
        <v>0.1067321111095049</v>
      </c>
      <c r="E3376">
        <v>8.4241313693972308E-2</v>
      </c>
      <c r="F3376">
        <v>7.3349535784685449E-2</v>
      </c>
      <c r="G3376">
        <v>0.73567703941183749</v>
      </c>
      <c r="H3376">
        <v>0.90079999999999993</v>
      </c>
      <c r="I3376">
        <v>0.1004585998951011</v>
      </c>
    </row>
    <row r="3377" spans="1:9" hidden="1">
      <c r="A3377">
        <v>2028</v>
      </c>
      <c r="B3377" t="s">
        <v>52</v>
      </c>
      <c r="C3377">
        <v>27</v>
      </c>
      <c r="D3377">
        <v>0.1042859596949965</v>
      </c>
      <c r="E3377">
        <v>0.1234733487177815</v>
      </c>
      <c r="F3377">
        <v>6.6299055850783523E-2</v>
      </c>
      <c r="G3377">
        <v>0.70594163573643842</v>
      </c>
      <c r="H3377">
        <v>0.9204</v>
      </c>
      <c r="I3377">
        <v>0</v>
      </c>
    </row>
    <row r="3378" spans="1:9" hidden="1">
      <c r="A3378">
        <v>2028</v>
      </c>
      <c r="B3378" t="s">
        <v>54</v>
      </c>
      <c r="C3378">
        <v>27</v>
      </c>
      <c r="D3378">
        <v>8.1320876708734155E-2</v>
      </c>
      <c r="E3378">
        <v>0.11344479887921161</v>
      </c>
      <c r="F3378">
        <v>7.2693583588155128E-2</v>
      </c>
      <c r="G3378">
        <v>0.73254074082389919</v>
      </c>
      <c r="H3378">
        <v>0.9204</v>
      </c>
      <c r="I3378">
        <v>0</v>
      </c>
    </row>
    <row r="3379" spans="1:9" hidden="1">
      <c r="A3379">
        <v>2028</v>
      </c>
      <c r="B3379" t="s">
        <v>55</v>
      </c>
      <c r="C3379">
        <v>27</v>
      </c>
      <c r="D3379">
        <v>9.8799896840088747E-2</v>
      </c>
      <c r="E3379">
        <v>0.1045897217770211</v>
      </c>
      <c r="F3379">
        <v>7.1201885202620926E-2</v>
      </c>
      <c r="G3379">
        <v>0.72540849618026926</v>
      </c>
      <c r="H3379">
        <v>0.9204</v>
      </c>
      <c r="I3379">
        <v>0.10689198110613229</v>
      </c>
    </row>
    <row r="3380" spans="1:9" hidden="1">
      <c r="A3380">
        <v>2028</v>
      </c>
      <c r="B3380" t="s">
        <v>52</v>
      </c>
      <c r="C3380">
        <v>28</v>
      </c>
      <c r="D3380">
        <v>4.9999999999999961E-2</v>
      </c>
      <c r="E3380">
        <v>4.749999999999998E-2</v>
      </c>
      <c r="F3380">
        <v>4.5124999999999978E-2</v>
      </c>
      <c r="G3380">
        <v>0.857375</v>
      </c>
      <c r="H3380">
        <v>0.94999999999999973</v>
      </c>
      <c r="I3380">
        <v>0</v>
      </c>
    </row>
    <row r="3381" spans="1:9" hidden="1">
      <c r="A3381">
        <v>2028</v>
      </c>
      <c r="B3381" t="s">
        <v>54</v>
      </c>
      <c r="C3381">
        <v>28</v>
      </c>
      <c r="D3381">
        <v>4.9999999999999989E-2</v>
      </c>
      <c r="E3381">
        <v>4.7499999999999938E-2</v>
      </c>
      <c r="F3381">
        <v>4.5124999999999978E-2</v>
      </c>
      <c r="G3381">
        <v>0.85737499999999989</v>
      </c>
      <c r="H3381">
        <v>0.94999999999999973</v>
      </c>
      <c r="I3381">
        <v>0</v>
      </c>
    </row>
    <row r="3382" spans="1:9" hidden="1">
      <c r="A3382">
        <v>2028</v>
      </c>
      <c r="B3382" t="s">
        <v>55</v>
      </c>
      <c r="C3382">
        <v>28</v>
      </c>
      <c r="D3382">
        <v>5.0000000000000017E-2</v>
      </c>
      <c r="E3382">
        <v>4.7500000000000042E-2</v>
      </c>
      <c r="F3382">
        <v>4.5125000000000012E-2</v>
      </c>
      <c r="G3382">
        <v>0.857375</v>
      </c>
      <c r="H3382">
        <v>0.94999999999999973</v>
      </c>
      <c r="I3382">
        <v>0.15</v>
      </c>
    </row>
    <row r="3383" spans="1:9" hidden="1">
      <c r="A3383">
        <v>2028</v>
      </c>
      <c r="B3383" t="s">
        <v>52</v>
      </c>
      <c r="C3383">
        <v>29</v>
      </c>
      <c r="D3383">
        <v>5.0000000000000037E-2</v>
      </c>
      <c r="E3383">
        <v>4.7500000000000007E-2</v>
      </c>
      <c r="F3383">
        <v>4.5125000000000033E-2</v>
      </c>
      <c r="G3383">
        <v>0.85737499999999989</v>
      </c>
      <c r="H3383">
        <v>0.95000000000000007</v>
      </c>
      <c r="I3383">
        <v>0</v>
      </c>
    </row>
    <row r="3384" spans="1:9" hidden="1">
      <c r="A3384">
        <v>2028</v>
      </c>
      <c r="B3384" t="s">
        <v>54</v>
      </c>
      <c r="C3384">
        <v>29</v>
      </c>
      <c r="D3384">
        <v>5.0000000000000031E-2</v>
      </c>
      <c r="E3384">
        <v>4.7500000000000042E-2</v>
      </c>
      <c r="F3384">
        <v>4.5124999999999998E-2</v>
      </c>
      <c r="G3384">
        <v>0.85737499999999989</v>
      </c>
      <c r="H3384">
        <v>0.95000000000000007</v>
      </c>
      <c r="I3384">
        <v>0</v>
      </c>
    </row>
    <row r="3385" spans="1:9" hidden="1">
      <c r="A3385">
        <v>2028</v>
      </c>
      <c r="B3385" t="s">
        <v>55</v>
      </c>
      <c r="C3385">
        <v>29</v>
      </c>
      <c r="D3385">
        <v>5.0000000000000017E-2</v>
      </c>
      <c r="E3385">
        <v>4.7499999999999973E-2</v>
      </c>
      <c r="F3385">
        <v>4.5125000000000033E-2</v>
      </c>
      <c r="G3385">
        <v>0.85737499999999989</v>
      </c>
      <c r="H3385">
        <v>0.95000000000000007</v>
      </c>
      <c r="I3385">
        <v>0.15</v>
      </c>
    </row>
    <row r="3386" spans="1:9" hidden="1">
      <c r="A3386">
        <v>2028</v>
      </c>
      <c r="B3386" t="s">
        <v>52</v>
      </c>
      <c r="C3386">
        <v>30</v>
      </c>
      <c r="D3386">
        <v>0.1178449294009848</v>
      </c>
      <c r="E3386">
        <v>7.9576802519215936E-2</v>
      </c>
      <c r="F3386">
        <v>7.1456199077393173E-2</v>
      </c>
      <c r="G3386">
        <v>0.73112206900240617</v>
      </c>
      <c r="H3386">
        <v>0.91840000000000011</v>
      </c>
      <c r="I3386">
        <v>0</v>
      </c>
    </row>
    <row r="3387" spans="1:9" hidden="1">
      <c r="A3387">
        <v>2028</v>
      </c>
      <c r="B3387" t="s">
        <v>54</v>
      </c>
      <c r="C3387">
        <v>30</v>
      </c>
      <c r="D3387">
        <v>8.9971289690448625E-2</v>
      </c>
      <c r="E3387">
        <v>7.3643799150091241E-2</v>
      </c>
      <c r="F3387">
        <v>7.8081754614147125E-2</v>
      </c>
      <c r="G3387">
        <v>0.75830315654531311</v>
      </c>
      <c r="H3387">
        <v>0.91840000000000011</v>
      </c>
      <c r="I3387">
        <v>0</v>
      </c>
    </row>
    <row r="3388" spans="1:9" hidden="1">
      <c r="A3388">
        <v>2028</v>
      </c>
      <c r="B3388" t="s">
        <v>55</v>
      </c>
      <c r="C3388">
        <v>30</v>
      </c>
      <c r="D3388">
        <v>0.109193419397894</v>
      </c>
      <c r="E3388">
        <v>6.833265870756576E-2</v>
      </c>
      <c r="F3388">
        <v>7.5675546669882049E-2</v>
      </c>
      <c r="G3388">
        <v>0.74679837522465831</v>
      </c>
      <c r="H3388">
        <v>0.91840000000000011</v>
      </c>
      <c r="I3388">
        <v>9.7209336352630238E-2</v>
      </c>
    </row>
    <row r="3389" spans="1:9" hidden="1">
      <c r="A3389">
        <v>2028</v>
      </c>
      <c r="B3389" t="s">
        <v>52</v>
      </c>
      <c r="C3389">
        <v>31</v>
      </c>
      <c r="D3389">
        <v>0.1165895815788421</v>
      </c>
      <c r="E3389">
        <v>0.127789006236706</v>
      </c>
      <c r="F3389">
        <v>6.3473912444087927E-2</v>
      </c>
      <c r="G3389">
        <v>0.69214749974036405</v>
      </c>
      <c r="H3389">
        <v>0.88360000000000005</v>
      </c>
      <c r="I3389">
        <v>0</v>
      </c>
    </row>
    <row r="3390" spans="1:9" hidden="1">
      <c r="A3390">
        <v>2028</v>
      </c>
      <c r="B3390" t="s">
        <v>54</v>
      </c>
      <c r="C3390">
        <v>31</v>
      </c>
      <c r="D3390">
        <v>9.0830026959678539E-2</v>
      </c>
      <c r="E3390">
        <v>0.1188028058121804</v>
      </c>
      <c r="F3390">
        <v>7.0121985620296562E-2</v>
      </c>
      <c r="G3390">
        <v>0.72024518160784445</v>
      </c>
      <c r="H3390">
        <v>0.88360000000000005</v>
      </c>
      <c r="I3390">
        <v>0</v>
      </c>
    </row>
    <row r="3391" spans="1:9" hidden="1">
      <c r="A3391">
        <v>2028</v>
      </c>
      <c r="B3391" t="s">
        <v>55</v>
      </c>
      <c r="C3391">
        <v>31</v>
      </c>
      <c r="D3391">
        <v>0.1109072695719352</v>
      </c>
      <c r="E3391">
        <v>0.108753921725044</v>
      </c>
      <c r="F3391">
        <v>6.8387363050215699E-2</v>
      </c>
      <c r="G3391">
        <v>0.71195144565280521</v>
      </c>
      <c r="H3391">
        <v>0.88360000000000005</v>
      </c>
      <c r="I3391">
        <v>0.1005761783775681</v>
      </c>
    </row>
    <row r="3392" spans="1:9" hidden="1">
      <c r="A3392">
        <v>2028</v>
      </c>
      <c r="B3392" t="s">
        <v>52</v>
      </c>
      <c r="C3392">
        <v>32</v>
      </c>
      <c r="D3392">
        <v>0.14003125933808419</v>
      </c>
      <c r="E3392">
        <v>0.1185112779905626</v>
      </c>
      <c r="F3392">
        <v>6.1066155307937277E-2</v>
      </c>
      <c r="G3392">
        <v>0.6803913073634158</v>
      </c>
      <c r="H3392">
        <v>0.89097674418604655</v>
      </c>
      <c r="I3392">
        <v>0</v>
      </c>
    </row>
    <row r="3393" spans="1:9" hidden="1">
      <c r="A3393">
        <v>2028</v>
      </c>
      <c r="B3393" t="s">
        <v>54</v>
      </c>
      <c r="C3393">
        <v>32</v>
      </c>
      <c r="D3393">
        <v>0.1089626434991687</v>
      </c>
      <c r="E3393">
        <v>0.1121277160845472</v>
      </c>
      <c r="F3393">
        <v>6.8140157332509471E-2</v>
      </c>
      <c r="G3393">
        <v>0.71076948308377452</v>
      </c>
      <c r="H3393">
        <v>0.89097674418604655</v>
      </c>
      <c r="I3393">
        <v>0</v>
      </c>
    </row>
    <row r="3394" spans="1:9" hidden="1">
      <c r="A3394">
        <v>2028</v>
      </c>
      <c r="B3394" t="s">
        <v>55</v>
      </c>
      <c r="C3394">
        <v>32</v>
      </c>
      <c r="D3394">
        <v>0.13317034892547899</v>
      </c>
      <c r="E3394">
        <v>0.1015094269598891</v>
      </c>
      <c r="F3394">
        <v>6.5789572421526901E-2</v>
      </c>
      <c r="G3394">
        <v>0.69953065169310491</v>
      </c>
      <c r="H3394">
        <v>0.89097674418604655</v>
      </c>
      <c r="I3394">
        <v>0.18729093324404861</v>
      </c>
    </row>
    <row r="3395" spans="1:9" hidden="1">
      <c r="A3395">
        <v>2028</v>
      </c>
      <c r="B3395" t="s">
        <v>52</v>
      </c>
      <c r="C3395">
        <v>34</v>
      </c>
      <c r="D3395">
        <v>8.2953175463823609E-2</v>
      </c>
      <c r="E3395">
        <v>0.13622929567428571</v>
      </c>
      <c r="F3395">
        <v>6.7757048985720131E-2</v>
      </c>
      <c r="G3395">
        <v>0.71306047987617061</v>
      </c>
      <c r="H3395">
        <v>0.89097674418604655</v>
      </c>
      <c r="I3395">
        <v>0</v>
      </c>
    </row>
    <row r="3396" spans="1:9" hidden="1">
      <c r="A3396">
        <v>2028</v>
      </c>
      <c r="B3396" t="s">
        <v>54</v>
      </c>
      <c r="C3396">
        <v>34</v>
      </c>
      <c r="D3396">
        <v>6.600030353746926E-2</v>
      </c>
      <c r="E3396">
        <v>0.1233190690404937</v>
      </c>
      <c r="F3396">
        <v>7.3635640067383601E-2</v>
      </c>
      <c r="G3396">
        <v>0.73704498735465351</v>
      </c>
      <c r="H3396">
        <v>0.89097674418604655</v>
      </c>
      <c r="I3396">
        <v>0</v>
      </c>
    </row>
    <row r="3397" spans="1:9" hidden="1">
      <c r="A3397">
        <v>2028</v>
      </c>
      <c r="B3397" t="s">
        <v>55</v>
      </c>
      <c r="C3397">
        <v>34</v>
      </c>
      <c r="D3397">
        <v>7.9049294999478534E-2</v>
      </c>
      <c r="E3397">
        <v>0.1148212612705744</v>
      </c>
      <c r="F3397">
        <v>7.2848413929316402E-2</v>
      </c>
      <c r="G3397">
        <v>0.7332810298006307</v>
      </c>
      <c r="H3397">
        <v>0.89097674418604655</v>
      </c>
      <c r="I3397">
        <v>0.10272188935536079</v>
      </c>
    </row>
    <row r="3398" spans="1:9" hidden="1">
      <c r="A3398">
        <v>2028</v>
      </c>
      <c r="B3398" t="s">
        <v>52</v>
      </c>
      <c r="C3398">
        <v>35</v>
      </c>
      <c r="D3398">
        <v>0.1180933465929799</v>
      </c>
      <c r="E3398">
        <v>0.1141240959341141</v>
      </c>
      <c r="F3398">
        <v>6.5541209021568694E-2</v>
      </c>
      <c r="G3398">
        <v>0.70224134845133723</v>
      </c>
      <c r="H3398">
        <v>0.90440000000000009</v>
      </c>
      <c r="I3398">
        <v>0</v>
      </c>
    </row>
    <row r="3399" spans="1:9" hidden="1">
      <c r="A3399">
        <v>2028</v>
      </c>
      <c r="B3399" t="s">
        <v>54</v>
      </c>
      <c r="C3399">
        <v>35</v>
      </c>
      <c r="D3399">
        <v>9.1461919308415907E-2</v>
      </c>
      <c r="E3399">
        <v>0.10584045469549271</v>
      </c>
      <c r="F3399">
        <v>7.2254806462786564E-2</v>
      </c>
      <c r="G3399">
        <v>0.73044281953330481</v>
      </c>
      <c r="H3399">
        <v>0.90440000000000009</v>
      </c>
      <c r="I3399">
        <v>0</v>
      </c>
    </row>
    <row r="3400" spans="1:9" hidden="1">
      <c r="A3400">
        <v>2028</v>
      </c>
      <c r="B3400" t="s">
        <v>55</v>
      </c>
      <c r="C3400">
        <v>35</v>
      </c>
      <c r="D3400">
        <v>0.11151252899838709</v>
      </c>
      <c r="E3400">
        <v>9.7036268300255774E-2</v>
      </c>
      <c r="F3400">
        <v>7.0309493116553198E-2</v>
      </c>
      <c r="G3400">
        <v>0.72114170958480384</v>
      </c>
      <c r="H3400">
        <v>0.90440000000000009</v>
      </c>
      <c r="I3400">
        <v>0.1040819306122677</v>
      </c>
    </row>
    <row r="3401" spans="1:9" hidden="1">
      <c r="A3401">
        <v>2028</v>
      </c>
      <c r="B3401" t="s">
        <v>52</v>
      </c>
      <c r="C3401">
        <v>36</v>
      </c>
      <c r="D3401">
        <v>7.646385832970494E-2</v>
      </c>
      <c r="E3401">
        <v>0.15131912203998879</v>
      </c>
      <c r="F3401">
        <v>6.6295031809103788E-2</v>
      </c>
      <c r="G3401">
        <v>0.70592198782120252</v>
      </c>
      <c r="H3401">
        <v>0.90800000000000003</v>
      </c>
      <c r="I3401">
        <v>0</v>
      </c>
    </row>
    <row r="3402" spans="1:9" hidden="1">
      <c r="A3402">
        <v>2028</v>
      </c>
      <c r="B3402" t="s">
        <v>54</v>
      </c>
      <c r="C3402">
        <v>36</v>
      </c>
      <c r="D3402">
        <v>6.1652153232389623E-2</v>
      </c>
      <c r="E3402">
        <v>0.13681826381322301</v>
      </c>
      <c r="F3402">
        <v>7.205276803168234E-2</v>
      </c>
      <c r="G3402">
        <v>0.72947681492270489</v>
      </c>
      <c r="H3402">
        <v>0.90800000000000003</v>
      </c>
      <c r="I3402">
        <v>0</v>
      </c>
    </row>
    <row r="3403" spans="1:9" hidden="1">
      <c r="A3403">
        <v>2028</v>
      </c>
      <c r="B3403" t="s">
        <v>55</v>
      </c>
      <c r="C3403">
        <v>36</v>
      </c>
      <c r="D3403">
        <v>7.3410626395948878E-2</v>
      </c>
      <c r="E3403">
        <v>0.12776358742131719</v>
      </c>
      <c r="F3403">
        <v>7.1585087613867823E-2</v>
      </c>
      <c r="G3403">
        <v>0.72724069856886608</v>
      </c>
      <c r="H3403">
        <v>0.90800000000000003</v>
      </c>
      <c r="I3403">
        <v>0.15502782737860291</v>
      </c>
    </row>
    <row r="3404" spans="1:9" hidden="1">
      <c r="A3404">
        <v>2028</v>
      </c>
      <c r="B3404" t="s">
        <v>52</v>
      </c>
      <c r="C3404">
        <v>37</v>
      </c>
      <c r="D3404">
        <v>9.9314950750391734E-2</v>
      </c>
      <c r="E3404">
        <v>0.1348330313500152</v>
      </c>
      <c r="F3404">
        <v>6.5213032870561752E-2</v>
      </c>
      <c r="G3404">
        <v>0.70063898502903132</v>
      </c>
      <c r="H3404">
        <v>0.87079999999999991</v>
      </c>
      <c r="I3404">
        <v>0</v>
      </c>
    </row>
    <row r="3405" spans="1:9" hidden="1">
      <c r="A3405">
        <v>2028</v>
      </c>
      <c r="B3405" t="s">
        <v>54</v>
      </c>
      <c r="C3405">
        <v>37</v>
      </c>
      <c r="D3405">
        <v>7.7955714889292829E-2</v>
      </c>
      <c r="E3405">
        <v>0.1237421867440482</v>
      </c>
      <c r="F3405">
        <v>7.1494504423890673E-2</v>
      </c>
      <c r="G3405">
        <v>0.72680759394276817</v>
      </c>
      <c r="H3405">
        <v>0.87079999999999991</v>
      </c>
      <c r="I3405">
        <v>0</v>
      </c>
    </row>
    <row r="3406" spans="1:9" hidden="1">
      <c r="A3406">
        <v>2028</v>
      </c>
      <c r="B3406" t="s">
        <v>55</v>
      </c>
      <c r="C3406">
        <v>37</v>
      </c>
      <c r="D3406">
        <v>9.4610522091154309E-2</v>
      </c>
      <c r="E3406">
        <v>0.1142408377293707</v>
      </c>
      <c r="F3406">
        <v>7.0257158352294138E-2</v>
      </c>
      <c r="G3406">
        <v>0.72089148182718099</v>
      </c>
      <c r="H3406">
        <v>0.87079999999999991</v>
      </c>
      <c r="I3406">
        <v>0.1058471930265847</v>
      </c>
    </row>
    <row r="3407" spans="1:9" hidden="1">
      <c r="A3407">
        <v>2028</v>
      </c>
      <c r="B3407" t="s">
        <v>52</v>
      </c>
      <c r="C3407">
        <v>38</v>
      </c>
      <c r="D3407">
        <v>0.1053413235624219</v>
      </c>
      <c r="E3407">
        <v>9.4352317957193649E-2</v>
      </c>
      <c r="F3407">
        <v>7.1069992776274876E-2</v>
      </c>
      <c r="G3407">
        <v>0.72923636570410943</v>
      </c>
      <c r="H3407">
        <v>0.92679999999999985</v>
      </c>
      <c r="I3407">
        <v>0</v>
      </c>
    </row>
    <row r="3408" spans="1:9" hidden="1">
      <c r="A3408">
        <v>2028</v>
      </c>
      <c r="B3408" t="s">
        <v>54</v>
      </c>
      <c r="C3408">
        <v>38</v>
      </c>
      <c r="D3408">
        <v>8.1184723740977113E-2</v>
      </c>
      <c r="E3408">
        <v>8.6419645799746259E-2</v>
      </c>
      <c r="F3408">
        <v>7.739172181131182E-2</v>
      </c>
      <c r="G3408">
        <v>0.75500390864796496</v>
      </c>
      <c r="H3408">
        <v>0.92679999999999985</v>
      </c>
      <c r="I3408">
        <v>0</v>
      </c>
    </row>
    <row r="3409" spans="1:9" hidden="1">
      <c r="A3409">
        <v>2028</v>
      </c>
      <c r="B3409" t="s">
        <v>55</v>
      </c>
      <c r="C3409">
        <v>38</v>
      </c>
      <c r="D3409">
        <v>9.82959188703936E-2</v>
      </c>
      <c r="E3409">
        <v>8.0138755791468758E-2</v>
      </c>
      <c r="F3409">
        <v>7.5518385147397005E-2</v>
      </c>
      <c r="G3409">
        <v>0.74604694019074058</v>
      </c>
      <c r="H3409">
        <v>0.92679999999999985</v>
      </c>
      <c r="I3409">
        <v>9.9164232302197119E-2</v>
      </c>
    </row>
    <row r="3410" spans="1:9" hidden="1">
      <c r="A3410">
        <v>2028</v>
      </c>
      <c r="B3410" t="s">
        <v>52</v>
      </c>
      <c r="C3410">
        <v>39</v>
      </c>
      <c r="D3410">
        <v>0.1113496059551104</v>
      </c>
      <c r="E3410">
        <v>0.1552212027355438</v>
      </c>
      <c r="F3410">
        <v>5.9701413952078161E-2</v>
      </c>
      <c r="G3410">
        <v>0.67372777735726774</v>
      </c>
      <c r="H3410">
        <v>0.90319999999999989</v>
      </c>
      <c r="I3410">
        <v>0</v>
      </c>
    </row>
    <row r="3411" spans="1:9" hidden="1">
      <c r="A3411">
        <v>2028</v>
      </c>
      <c r="B3411" t="s">
        <v>54</v>
      </c>
      <c r="C3411">
        <v>39</v>
      </c>
      <c r="D3411">
        <v>8.7802799041959395E-2</v>
      </c>
      <c r="E3411">
        <v>0.14507097113043779</v>
      </c>
      <c r="F3411">
        <v>6.6101960362541068E-2</v>
      </c>
      <c r="G3411">
        <v>0.70102426946506158</v>
      </c>
      <c r="H3411">
        <v>0.90319999999999989</v>
      </c>
      <c r="I3411">
        <v>0</v>
      </c>
    </row>
    <row r="3412" spans="1:9" hidden="1">
      <c r="A3412">
        <v>2028</v>
      </c>
      <c r="B3412" t="s">
        <v>55</v>
      </c>
      <c r="C3412">
        <v>39</v>
      </c>
      <c r="D3412">
        <v>0.1074590744144175</v>
      </c>
      <c r="E3412">
        <v>0.1328780867217936</v>
      </c>
      <c r="F3412">
        <v>6.4811004680936729E-2</v>
      </c>
      <c r="G3412">
        <v>0.69485183418285212</v>
      </c>
      <c r="H3412">
        <v>0.90319999999999989</v>
      </c>
      <c r="I3412">
        <v>0.10767774133063281</v>
      </c>
    </row>
    <row r="3413" spans="1:9" hidden="1">
      <c r="A3413">
        <v>2028</v>
      </c>
      <c r="B3413" t="s">
        <v>52</v>
      </c>
      <c r="C3413">
        <v>40</v>
      </c>
      <c r="D3413">
        <v>5.0000000000000037E-2</v>
      </c>
      <c r="E3413">
        <v>4.7500000000000028E-2</v>
      </c>
      <c r="F3413">
        <v>4.5124999999999992E-2</v>
      </c>
      <c r="G3413">
        <v>0.85737500000000022</v>
      </c>
      <c r="H3413">
        <v>0.95000000000000029</v>
      </c>
      <c r="I3413">
        <v>0</v>
      </c>
    </row>
    <row r="3414" spans="1:9" hidden="1">
      <c r="A3414">
        <v>2028</v>
      </c>
      <c r="B3414" t="s">
        <v>54</v>
      </c>
      <c r="C3414">
        <v>40</v>
      </c>
      <c r="D3414">
        <v>5.0000000000000017E-2</v>
      </c>
      <c r="E3414">
        <v>4.7500000000000007E-2</v>
      </c>
      <c r="F3414">
        <v>4.5125000000000012E-2</v>
      </c>
      <c r="G3414">
        <v>0.85737500000000011</v>
      </c>
      <c r="H3414">
        <v>0.95000000000000029</v>
      </c>
      <c r="I3414">
        <v>0</v>
      </c>
    </row>
    <row r="3415" spans="1:9" hidden="1">
      <c r="A3415">
        <v>2028</v>
      </c>
      <c r="B3415" t="s">
        <v>55</v>
      </c>
      <c r="C3415">
        <v>40</v>
      </c>
      <c r="D3415">
        <v>5.0000000000000037E-2</v>
      </c>
      <c r="E3415">
        <v>4.7500000000000007E-2</v>
      </c>
      <c r="F3415">
        <v>4.5124999999999978E-2</v>
      </c>
      <c r="G3415">
        <v>0.857375</v>
      </c>
      <c r="H3415">
        <v>0.95000000000000029</v>
      </c>
      <c r="I3415">
        <v>0.15</v>
      </c>
    </row>
    <row r="3416" spans="1:9" hidden="1">
      <c r="A3416">
        <v>2028</v>
      </c>
      <c r="B3416" t="s">
        <v>52</v>
      </c>
      <c r="C3416">
        <v>41</v>
      </c>
      <c r="D3416">
        <v>0.10542054350024301</v>
      </c>
      <c r="E3416">
        <v>7.5552043495544757E-2</v>
      </c>
      <c r="F3416">
        <v>7.4252420995489121E-2</v>
      </c>
      <c r="G3416">
        <v>0.74477499200872299</v>
      </c>
      <c r="H3416">
        <v>0.88519999999999988</v>
      </c>
      <c r="I3416">
        <v>0</v>
      </c>
    </row>
    <row r="3417" spans="1:9" hidden="1">
      <c r="A3417">
        <v>2028</v>
      </c>
      <c r="B3417" t="s">
        <v>54</v>
      </c>
      <c r="C3417">
        <v>41</v>
      </c>
      <c r="D3417">
        <v>8.0660942345743808E-2</v>
      </c>
      <c r="E3417">
        <v>6.9417567605449315E-2</v>
      </c>
      <c r="F3417">
        <v>8.0423200146267262E-2</v>
      </c>
      <c r="G3417">
        <v>0.76949828990253966</v>
      </c>
      <c r="H3417">
        <v>0.88519999999999988</v>
      </c>
      <c r="I3417">
        <v>0</v>
      </c>
    </row>
    <row r="3418" spans="1:9" hidden="1">
      <c r="A3418">
        <v>2028</v>
      </c>
      <c r="B3418" t="s">
        <v>55</v>
      </c>
      <c r="C3418">
        <v>41</v>
      </c>
      <c r="D3418">
        <v>9.7425753440009283E-2</v>
      </c>
      <c r="E3418">
        <v>6.4887970697541875E-2</v>
      </c>
      <c r="F3418">
        <v>7.8306853924274167E-2</v>
      </c>
      <c r="G3418">
        <v>0.75937942193817476</v>
      </c>
      <c r="H3418">
        <v>0.88519999999999988</v>
      </c>
      <c r="I3418">
        <v>0.109423456321166</v>
      </c>
    </row>
    <row r="3419" spans="1:9" hidden="1">
      <c r="A3419">
        <v>2028</v>
      </c>
      <c r="B3419" t="s">
        <v>52</v>
      </c>
      <c r="C3419">
        <v>42</v>
      </c>
      <c r="D3419">
        <v>8.5905995825604597E-2</v>
      </c>
      <c r="E3419">
        <v>0.13531268951241551</v>
      </c>
      <c r="F3419">
        <v>6.7410909000821667E-2</v>
      </c>
      <c r="G3419">
        <v>0.71137040566115828</v>
      </c>
      <c r="H3419">
        <v>0.89097674418604655</v>
      </c>
      <c r="I3419">
        <v>0</v>
      </c>
    </row>
    <row r="3420" spans="1:9" hidden="1">
      <c r="A3420">
        <v>2028</v>
      </c>
      <c r="B3420" t="s">
        <v>54</v>
      </c>
      <c r="C3420">
        <v>42</v>
      </c>
      <c r="D3420">
        <v>6.8111597670553192E-2</v>
      </c>
      <c r="E3420">
        <v>0.122769093460527</v>
      </c>
      <c r="F3420">
        <v>7.3365576088863182E-2</v>
      </c>
      <c r="G3420">
        <v>0.73575373278005674</v>
      </c>
      <c r="H3420">
        <v>0.89097674418604655</v>
      </c>
      <c r="I3420">
        <v>0</v>
      </c>
    </row>
    <row r="3421" spans="1:9" hidden="1">
      <c r="A3421">
        <v>2028</v>
      </c>
      <c r="B3421" t="s">
        <v>55</v>
      </c>
      <c r="C3421">
        <v>42</v>
      </c>
      <c r="D3421">
        <v>8.1816926956619268E-2</v>
      </c>
      <c r="E3421">
        <v>0.11414052326985499</v>
      </c>
      <c r="F3421">
        <v>7.2487440261581465E-2</v>
      </c>
      <c r="G3421">
        <v>0.73155510951194413</v>
      </c>
      <c r="H3421">
        <v>0.89097674418604655</v>
      </c>
      <c r="I3421">
        <v>0.11119360892128249</v>
      </c>
    </row>
    <row r="3422" spans="1:9" hidden="1">
      <c r="A3422">
        <v>2028</v>
      </c>
      <c r="B3422" t="s">
        <v>52</v>
      </c>
      <c r="C3422">
        <v>44</v>
      </c>
      <c r="D3422">
        <v>9.93813809224941E-2</v>
      </c>
      <c r="E3422">
        <v>0.1019138281116214</v>
      </c>
      <c r="F3422">
        <v>7.0797739220972516E-2</v>
      </c>
      <c r="G3422">
        <v>0.72790705174491199</v>
      </c>
      <c r="H3422">
        <v>0.93679999999999986</v>
      </c>
      <c r="I3422">
        <v>0</v>
      </c>
    </row>
    <row r="3423" spans="1:9" hidden="1">
      <c r="A3423">
        <v>2028</v>
      </c>
      <c r="B3423" t="s">
        <v>54</v>
      </c>
      <c r="C3423">
        <v>44</v>
      </c>
      <c r="D3423">
        <v>7.7041453457029827E-2</v>
      </c>
      <c r="E3423">
        <v>9.2941163878053207E-2</v>
      </c>
      <c r="F3423">
        <v>7.6980352164823018E-2</v>
      </c>
      <c r="G3423">
        <v>0.75303703050009385</v>
      </c>
      <c r="H3423">
        <v>0.93679999999999986</v>
      </c>
      <c r="I3423">
        <v>0</v>
      </c>
    </row>
    <row r="3424" spans="1:9" hidden="1">
      <c r="A3424">
        <v>2028</v>
      </c>
      <c r="B3424" t="s">
        <v>55</v>
      </c>
      <c r="C3424">
        <v>44</v>
      </c>
      <c r="D3424">
        <v>9.3083553423698728E-2</v>
      </c>
      <c r="E3424">
        <v>8.6242326206439318E-2</v>
      </c>
      <c r="F3424">
        <v>7.5364231878079099E-2</v>
      </c>
      <c r="G3424">
        <v>0.74530988849178292</v>
      </c>
      <c r="H3424">
        <v>0.93679999999999986</v>
      </c>
      <c r="I3424">
        <v>0.100198131397557</v>
      </c>
    </row>
    <row r="3425" spans="1:9" hidden="1">
      <c r="A3425">
        <v>2028</v>
      </c>
      <c r="B3425" t="s">
        <v>52</v>
      </c>
      <c r="C3425">
        <v>45</v>
      </c>
      <c r="D3425">
        <v>4.9999999999999989E-2</v>
      </c>
      <c r="E3425">
        <v>4.7500000000000007E-2</v>
      </c>
      <c r="F3425">
        <v>4.5124999999999998E-2</v>
      </c>
      <c r="G3425">
        <v>0.857375</v>
      </c>
      <c r="H3425">
        <v>0.94999999999999962</v>
      </c>
      <c r="I3425">
        <v>0</v>
      </c>
    </row>
    <row r="3426" spans="1:9" hidden="1">
      <c r="A3426">
        <v>2028</v>
      </c>
      <c r="B3426" t="s">
        <v>54</v>
      </c>
      <c r="C3426">
        <v>45</v>
      </c>
      <c r="D3426">
        <v>5.0000000000000037E-2</v>
      </c>
      <c r="E3426">
        <v>4.7499999999999938E-2</v>
      </c>
      <c r="F3426">
        <v>4.5125000000000033E-2</v>
      </c>
      <c r="G3426">
        <v>0.857375</v>
      </c>
      <c r="H3426">
        <v>0.94999999999999962</v>
      </c>
      <c r="I3426">
        <v>0</v>
      </c>
    </row>
    <row r="3427" spans="1:9" hidden="1">
      <c r="A3427">
        <v>2028</v>
      </c>
      <c r="B3427" t="s">
        <v>55</v>
      </c>
      <c r="C3427">
        <v>45</v>
      </c>
      <c r="D3427">
        <v>5.0000000000000037E-2</v>
      </c>
      <c r="E3427">
        <v>4.7499999999999987E-2</v>
      </c>
      <c r="F3427">
        <v>4.5125000000000033E-2</v>
      </c>
      <c r="G3427">
        <v>0.85737500000000033</v>
      </c>
      <c r="H3427">
        <v>0.94999999999999962</v>
      </c>
      <c r="I3427">
        <v>0.15</v>
      </c>
    </row>
    <row r="3428" spans="1:9" hidden="1">
      <c r="A3428">
        <v>2028</v>
      </c>
      <c r="B3428" t="s">
        <v>52</v>
      </c>
      <c r="C3428">
        <v>46</v>
      </c>
      <c r="D3428">
        <v>0.100883665099005</v>
      </c>
      <c r="E3428">
        <v>0.16379186503561749</v>
      </c>
      <c r="F3428">
        <v>6.0023596014648892E-2</v>
      </c>
      <c r="G3428">
        <v>0.67530087385072857</v>
      </c>
      <c r="H3428">
        <v>0.91879999999999984</v>
      </c>
      <c r="I3428">
        <v>0</v>
      </c>
    </row>
    <row r="3429" spans="1:9" hidden="1">
      <c r="A3429">
        <v>2028</v>
      </c>
      <c r="B3429" t="s">
        <v>54</v>
      </c>
      <c r="C3429">
        <v>46</v>
      </c>
      <c r="D3429">
        <v>8.0031579413967976E-2</v>
      </c>
      <c r="E3429">
        <v>0.1521281710687688</v>
      </c>
      <c r="F3429">
        <v>6.6225465586857171E-2</v>
      </c>
      <c r="G3429">
        <v>0.70161478393040611</v>
      </c>
      <c r="H3429">
        <v>0.91879999999999984</v>
      </c>
      <c r="I3429">
        <v>0</v>
      </c>
    </row>
    <row r="3430" spans="1:9" hidden="1">
      <c r="A3430">
        <v>2028</v>
      </c>
      <c r="B3430" t="s">
        <v>55</v>
      </c>
      <c r="C3430">
        <v>46</v>
      </c>
      <c r="D3430">
        <v>9.7620719425813823E-2</v>
      </c>
      <c r="E3430">
        <v>0.14014737117985529</v>
      </c>
      <c r="F3430">
        <v>6.52553812671193E-2</v>
      </c>
      <c r="G3430">
        <v>0.69697652812721134</v>
      </c>
      <c r="H3430">
        <v>0.91879999999999984</v>
      </c>
      <c r="I3430">
        <v>9.4241723406785938E-2</v>
      </c>
    </row>
    <row r="3431" spans="1:9" hidden="1">
      <c r="A3431">
        <v>2028</v>
      </c>
      <c r="B3431" t="s">
        <v>52</v>
      </c>
      <c r="C3431">
        <v>47</v>
      </c>
      <c r="D3431">
        <v>0.11391435159229341</v>
      </c>
      <c r="E3431">
        <v>0.11371793855963459</v>
      </c>
      <c r="F3431">
        <v>6.6320647930287926E-2</v>
      </c>
      <c r="G3431">
        <v>0.7060470619177841</v>
      </c>
      <c r="H3431">
        <v>0.81320000000000003</v>
      </c>
      <c r="I3431">
        <v>0</v>
      </c>
    </row>
    <row r="3432" spans="1:9" hidden="1">
      <c r="A3432">
        <v>2028</v>
      </c>
      <c r="B3432" t="s">
        <v>54</v>
      </c>
      <c r="C3432">
        <v>47</v>
      </c>
      <c r="D3432">
        <v>8.825353076516354E-2</v>
      </c>
      <c r="E3432">
        <v>0.1050887086668488</v>
      </c>
      <c r="F3432">
        <v>7.293979780925286E-2</v>
      </c>
      <c r="G3432">
        <v>0.73371796275873491</v>
      </c>
      <c r="H3432">
        <v>0.81320000000000003</v>
      </c>
      <c r="I3432">
        <v>0</v>
      </c>
    </row>
    <row r="3433" spans="1:9" hidden="1">
      <c r="A3433">
        <v>2028</v>
      </c>
      <c r="B3433" t="s">
        <v>55</v>
      </c>
      <c r="C3433">
        <v>47</v>
      </c>
      <c r="D3433">
        <v>0.10747665565994829</v>
      </c>
      <c r="E3433">
        <v>9.6562648254619216E-2</v>
      </c>
      <c r="F3433">
        <v>7.1089508009723731E-2</v>
      </c>
      <c r="G3433">
        <v>0.72487118807570861</v>
      </c>
      <c r="H3433">
        <v>0.81320000000000003</v>
      </c>
      <c r="I3433">
        <v>0.10228478456570909</v>
      </c>
    </row>
    <row r="3434" spans="1:9" hidden="1">
      <c r="A3434">
        <v>2028</v>
      </c>
      <c r="B3434" t="s">
        <v>52</v>
      </c>
      <c r="C3434">
        <v>48</v>
      </c>
      <c r="D3434">
        <v>0.1199467835565229</v>
      </c>
      <c r="E3434">
        <v>0.12598687155103239</v>
      </c>
      <c r="F3434">
        <v>6.3209563551424722E-2</v>
      </c>
      <c r="G3434">
        <v>0.69085678134102002</v>
      </c>
      <c r="H3434">
        <v>0.8600000000000001</v>
      </c>
      <c r="I3434">
        <v>0</v>
      </c>
    </row>
    <row r="3435" spans="1:9" hidden="1">
      <c r="A3435">
        <v>2028</v>
      </c>
      <c r="B3435" t="s">
        <v>54</v>
      </c>
      <c r="C3435">
        <v>48</v>
      </c>
      <c r="D3435">
        <v>9.3360831561990265E-2</v>
      </c>
      <c r="E3435">
        <v>0.11740559174693101</v>
      </c>
      <c r="F3435">
        <v>6.9925906498684326E-2</v>
      </c>
      <c r="G3435">
        <v>0.7193076701923945</v>
      </c>
      <c r="H3435">
        <v>0.8600000000000001</v>
      </c>
      <c r="I3435">
        <v>0</v>
      </c>
    </row>
    <row r="3436" spans="1:9" hidden="1">
      <c r="A3436">
        <v>2028</v>
      </c>
      <c r="B3436" t="s">
        <v>55</v>
      </c>
      <c r="C3436">
        <v>48</v>
      </c>
      <c r="D3436">
        <v>0.1140555766890303</v>
      </c>
      <c r="E3436">
        <v>0.1073079851166461</v>
      </c>
      <c r="F3436">
        <v>6.8092901070258602E-2</v>
      </c>
      <c r="G3436">
        <v>0.71054353712406504</v>
      </c>
      <c r="H3436">
        <v>0.8600000000000001</v>
      </c>
      <c r="I3436">
        <v>0.1249134597509557</v>
      </c>
    </row>
    <row r="3437" spans="1:9" hidden="1">
      <c r="A3437">
        <v>2028</v>
      </c>
      <c r="B3437" t="s">
        <v>52</v>
      </c>
      <c r="C3437">
        <v>49</v>
      </c>
      <c r="D3437">
        <v>0.127203680199997</v>
      </c>
      <c r="E3437">
        <v>0.1420657477966778</v>
      </c>
      <c r="F3437">
        <v>5.9242670443721522E-2</v>
      </c>
      <c r="G3437">
        <v>0.67148790155960369</v>
      </c>
      <c r="H3437">
        <v>0.93479999999999985</v>
      </c>
      <c r="I3437">
        <v>0</v>
      </c>
    </row>
    <row r="3438" spans="1:9" hidden="1">
      <c r="A3438">
        <v>2028</v>
      </c>
      <c r="B3438" t="s">
        <v>54</v>
      </c>
      <c r="C3438">
        <v>49</v>
      </c>
      <c r="D3438">
        <v>9.9767129928614029E-2</v>
      </c>
      <c r="E3438">
        <v>0.13402691136811079</v>
      </c>
      <c r="F3438">
        <v>6.5942779469790422E-2</v>
      </c>
      <c r="G3438">
        <v>0.70026317923348469</v>
      </c>
      <c r="H3438">
        <v>0.93479999999999985</v>
      </c>
      <c r="I3438">
        <v>0</v>
      </c>
    </row>
    <row r="3439" spans="1:9" hidden="1">
      <c r="A3439">
        <v>2028</v>
      </c>
      <c r="B3439" t="s">
        <v>55</v>
      </c>
      <c r="C3439">
        <v>49</v>
      </c>
      <c r="D3439">
        <v>0.1222798312461988</v>
      </c>
      <c r="E3439">
        <v>0.1217641303065434</v>
      </c>
      <c r="F3439">
        <v>6.4169832982777592E-2</v>
      </c>
      <c r="G3439">
        <v>0.69178620546448011</v>
      </c>
      <c r="H3439">
        <v>0.93479999999999985</v>
      </c>
      <c r="I3439">
        <v>0.11281704015585001</v>
      </c>
    </row>
    <row r="3440" spans="1:9" hidden="1">
      <c r="A3440">
        <v>2028</v>
      </c>
      <c r="B3440" t="s">
        <v>52</v>
      </c>
      <c r="C3440">
        <v>50</v>
      </c>
      <c r="D3440">
        <v>0.1030535832468026</v>
      </c>
      <c r="E3440">
        <v>0.1299897838270867</v>
      </c>
      <c r="F3440">
        <v>6.540080851254193E-2</v>
      </c>
      <c r="G3440">
        <v>0.7015558244135689</v>
      </c>
      <c r="H3440">
        <v>0.89097674418604655</v>
      </c>
      <c r="I3440">
        <v>0</v>
      </c>
    </row>
    <row r="3441" spans="1:9" hidden="1">
      <c r="A3441">
        <v>2028</v>
      </c>
      <c r="B3441" t="s">
        <v>54</v>
      </c>
      <c r="C3441">
        <v>50</v>
      </c>
      <c r="D3441">
        <v>8.06039216045948E-2</v>
      </c>
      <c r="E3441">
        <v>0.119514940951364</v>
      </c>
      <c r="F3441">
        <v>7.1767633552232674E-2</v>
      </c>
      <c r="G3441">
        <v>0.7281135038918084</v>
      </c>
      <c r="H3441">
        <v>0.89097674418604655</v>
      </c>
      <c r="I3441">
        <v>0</v>
      </c>
    </row>
    <row r="3442" spans="1:9" hidden="1">
      <c r="A3442">
        <v>2028</v>
      </c>
      <c r="B3442" t="s">
        <v>55</v>
      </c>
      <c r="C3442">
        <v>50</v>
      </c>
      <c r="D3442">
        <v>9.7958011604876521E-2</v>
      </c>
      <c r="E3442">
        <v>0.11017039651056949</v>
      </c>
      <c r="F3442">
        <v>7.0382208562811355E-2</v>
      </c>
      <c r="G3442">
        <v>0.72148938332174251</v>
      </c>
      <c r="H3442">
        <v>0.89097674418604655</v>
      </c>
      <c r="I3442">
        <v>0.1017894534877931</v>
      </c>
    </row>
    <row r="3443" spans="1:9" hidden="1">
      <c r="A3443">
        <v>2028</v>
      </c>
      <c r="B3443" t="s">
        <v>52</v>
      </c>
      <c r="C3443">
        <v>51</v>
      </c>
      <c r="D3443">
        <v>9.671039062796663E-2</v>
      </c>
      <c r="E3443">
        <v>0.1699277944653958</v>
      </c>
      <c r="F3443">
        <v>5.9689960507240673E-2</v>
      </c>
      <c r="G3443">
        <v>0.67367185439939692</v>
      </c>
      <c r="H3443">
        <v>0.87400000000000011</v>
      </c>
      <c r="I3443">
        <v>0</v>
      </c>
    </row>
    <row r="3444" spans="1:9" hidden="1">
      <c r="A3444">
        <v>2028</v>
      </c>
      <c r="B3444" t="s">
        <v>54</v>
      </c>
      <c r="C3444">
        <v>51</v>
      </c>
      <c r="D3444">
        <v>7.7042524204613036E-2</v>
      </c>
      <c r="E3444">
        <v>0.15761586667245289</v>
      </c>
      <c r="F3444">
        <v>6.5793271423509075E-2</v>
      </c>
      <c r="G3444">
        <v>0.69954833769942504</v>
      </c>
      <c r="H3444">
        <v>0.87400000000000011</v>
      </c>
      <c r="I3444">
        <v>0</v>
      </c>
    </row>
    <row r="3445" spans="1:9" hidden="1">
      <c r="A3445">
        <v>2028</v>
      </c>
      <c r="B3445" t="s">
        <v>55</v>
      </c>
      <c r="C3445">
        <v>51</v>
      </c>
      <c r="D3445">
        <v>9.3823476122837618E-2</v>
      </c>
      <c r="E3445">
        <v>0.14554825280012379</v>
      </c>
      <c r="F3445">
        <v>6.4977997165578311E-2</v>
      </c>
      <c r="G3445">
        <v>0.69565027391146028</v>
      </c>
      <c r="H3445">
        <v>0.87400000000000011</v>
      </c>
      <c r="I3445">
        <v>9.7423814014077084E-2</v>
      </c>
    </row>
    <row r="3446" spans="1:9" hidden="1">
      <c r="A3446">
        <v>2028</v>
      </c>
      <c r="B3446" t="s">
        <v>52</v>
      </c>
      <c r="C3446">
        <v>53</v>
      </c>
      <c r="D3446">
        <v>0.10352406480242669</v>
      </c>
      <c r="E3446">
        <v>9.0067184231481495E-2</v>
      </c>
      <c r="F3446">
        <v>7.2107350262014702E-2</v>
      </c>
      <c r="G3446">
        <v>0.73430140070407701</v>
      </c>
      <c r="H3446">
        <v>0.93679999999999986</v>
      </c>
      <c r="I3446">
        <v>0</v>
      </c>
    </row>
    <row r="3447" spans="1:9" hidden="1">
      <c r="A3447">
        <v>2028</v>
      </c>
      <c r="B3447" t="s">
        <v>54</v>
      </c>
      <c r="C3447">
        <v>53</v>
      </c>
      <c r="D3447">
        <v>7.9719495203246213E-2</v>
      </c>
      <c r="E3447">
        <v>8.2400675237410764E-2</v>
      </c>
      <c r="F3447">
        <v>7.8340333242979635E-2</v>
      </c>
      <c r="G3447">
        <v>0.75953949631636353</v>
      </c>
      <c r="H3447">
        <v>0.93679999999999986</v>
      </c>
      <c r="I3447">
        <v>0</v>
      </c>
    </row>
    <row r="3448" spans="1:9" hidden="1">
      <c r="A3448">
        <v>2028</v>
      </c>
      <c r="B3448" t="s">
        <v>55</v>
      </c>
      <c r="C3448">
        <v>53</v>
      </c>
      <c r="D3448">
        <v>9.6383709167690707E-2</v>
      </c>
      <c r="E3448">
        <v>7.6586646764347302E-2</v>
      </c>
      <c r="F3448">
        <v>7.6463557836937965E-2</v>
      </c>
      <c r="G3448">
        <v>0.75056608623102417</v>
      </c>
      <c r="H3448">
        <v>0.93679999999999986</v>
      </c>
      <c r="I3448">
        <v>0.14080544257060701</v>
      </c>
    </row>
    <row r="3449" spans="1:9" hidden="1">
      <c r="A3449">
        <v>2028</v>
      </c>
      <c r="B3449" t="s">
        <v>52</v>
      </c>
      <c r="C3449">
        <v>54</v>
      </c>
      <c r="D3449">
        <v>0.12625206064404471</v>
      </c>
      <c r="E3449">
        <v>0.13754327130799501</v>
      </c>
      <c r="F3449">
        <v>6.0173222603855603E-2</v>
      </c>
      <c r="G3449">
        <v>0.67603144544410465</v>
      </c>
      <c r="H3449">
        <v>0.88040000000000007</v>
      </c>
      <c r="I3449">
        <v>0</v>
      </c>
    </row>
    <row r="3450" spans="1:9" hidden="1">
      <c r="A3450">
        <v>2028</v>
      </c>
      <c r="B3450" t="s">
        <v>54</v>
      </c>
      <c r="C3450">
        <v>54</v>
      </c>
      <c r="D3450">
        <v>9.8806312984377392E-2</v>
      </c>
      <c r="E3450">
        <v>0.12941711702077771</v>
      </c>
      <c r="F3450">
        <v>6.690633776812005E-2</v>
      </c>
      <c r="G3450">
        <v>0.70487023222672485</v>
      </c>
      <c r="H3450">
        <v>0.88040000000000007</v>
      </c>
      <c r="I3450">
        <v>0</v>
      </c>
    </row>
    <row r="3451" spans="1:9" hidden="1">
      <c r="A3451">
        <v>2028</v>
      </c>
      <c r="B3451" t="s">
        <v>55</v>
      </c>
      <c r="C3451">
        <v>54</v>
      </c>
      <c r="D3451">
        <v>0.1210154502496039</v>
      </c>
      <c r="E3451">
        <v>0.11769636455126101</v>
      </c>
      <c r="F3451">
        <v>6.509214365601701E-2</v>
      </c>
      <c r="G3451">
        <v>0.69619604154311798</v>
      </c>
      <c r="H3451">
        <v>0.88040000000000007</v>
      </c>
      <c r="I3451">
        <v>9.7588293489106637E-2</v>
      </c>
    </row>
    <row r="3452" spans="1:9" hidden="1">
      <c r="A3452">
        <v>2028</v>
      </c>
      <c r="B3452" t="s">
        <v>52</v>
      </c>
      <c r="C3452">
        <v>55</v>
      </c>
      <c r="D3452">
        <v>0.1064286712312251</v>
      </c>
      <c r="E3452">
        <v>0.1052636597889416</v>
      </c>
      <c r="F3452">
        <v>6.9030312371971686E-2</v>
      </c>
      <c r="G3452">
        <v>0.71927735660786152</v>
      </c>
      <c r="H3452">
        <v>0.90400000000000003</v>
      </c>
      <c r="I3452">
        <v>0</v>
      </c>
    </row>
    <row r="3453" spans="1:9" hidden="1">
      <c r="A3453">
        <v>2028</v>
      </c>
      <c r="B3453" t="s">
        <v>54</v>
      </c>
      <c r="C3453">
        <v>55</v>
      </c>
      <c r="D3453">
        <v>8.2335677168790797E-2</v>
      </c>
      <c r="E3453">
        <v>9.6552631501976266E-2</v>
      </c>
      <c r="F3453">
        <v>7.5439919285967008E-2</v>
      </c>
      <c r="G3453">
        <v>0.74567177204326585</v>
      </c>
      <c r="H3453">
        <v>0.90400000000000003</v>
      </c>
      <c r="I3453">
        <v>0</v>
      </c>
    </row>
    <row r="3454" spans="1:9" hidden="1">
      <c r="A3454">
        <v>2028</v>
      </c>
      <c r="B3454" t="s">
        <v>55</v>
      </c>
      <c r="C3454">
        <v>55</v>
      </c>
      <c r="D3454">
        <v>9.9882995799422031E-2</v>
      </c>
      <c r="E3454">
        <v>8.92175268269704E-2</v>
      </c>
      <c r="F3454">
        <v>7.3673494923141319E-2</v>
      </c>
      <c r="G3454">
        <v>0.73722598245046633</v>
      </c>
      <c r="H3454">
        <v>0.90400000000000003</v>
      </c>
      <c r="I3454">
        <v>0.1015244883085991</v>
      </c>
    </row>
    <row r="3455" spans="1:9" hidden="1">
      <c r="A3455">
        <v>2028</v>
      </c>
      <c r="B3455" t="s">
        <v>52</v>
      </c>
      <c r="C3455">
        <v>56</v>
      </c>
      <c r="D3455">
        <v>0.10523256155423159</v>
      </c>
      <c r="E3455">
        <v>9.6046567225068602E-2</v>
      </c>
      <c r="F3455">
        <v>7.0800472734548467E-2</v>
      </c>
      <c r="G3455">
        <v>0.72792039848615153</v>
      </c>
      <c r="H3455">
        <v>0.93</v>
      </c>
      <c r="I3455">
        <v>0</v>
      </c>
    </row>
    <row r="3456" spans="1:9" hidden="1">
      <c r="A3456">
        <v>2028</v>
      </c>
      <c r="B3456" t="s">
        <v>54</v>
      </c>
      <c r="C3456">
        <v>56</v>
      </c>
      <c r="D3456">
        <v>8.115761804818486E-2</v>
      </c>
      <c r="E3456">
        <v>8.7964183684604846E-2</v>
      </c>
      <c r="F3456">
        <v>7.7129248932791161E-2</v>
      </c>
      <c r="G3456">
        <v>0.75374894933441927</v>
      </c>
      <c r="H3456">
        <v>0.93</v>
      </c>
      <c r="I3456">
        <v>0</v>
      </c>
    </row>
    <row r="3457" spans="1:9" hidden="1">
      <c r="A3457">
        <v>2028</v>
      </c>
      <c r="B3457" t="s">
        <v>55</v>
      </c>
      <c r="C3457">
        <v>56</v>
      </c>
      <c r="D3457">
        <v>9.8280245654808113E-2</v>
      </c>
      <c r="E3457">
        <v>8.1531718972228495E-2</v>
      </c>
      <c r="F3457">
        <v>7.5280152912963735E-2</v>
      </c>
      <c r="G3457">
        <v>0.74490788245999973</v>
      </c>
      <c r="H3457">
        <v>0.93</v>
      </c>
      <c r="I3457">
        <v>9.6120031211056861E-2</v>
      </c>
    </row>
    <row r="3458" spans="1:9" hidden="1">
      <c r="A3458">
        <v>2029</v>
      </c>
      <c r="B3458" t="s">
        <v>52</v>
      </c>
      <c r="C3458">
        <v>4013</v>
      </c>
      <c r="D3458">
        <v>4.9999999999999989E-2</v>
      </c>
      <c r="E3458">
        <v>4.7499999999999987E-2</v>
      </c>
      <c r="F3458">
        <v>4.5125000000000019E-2</v>
      </c>
      <c r="G3458">
        <v>0.85737499999999989</v>
      </c>
      <c r="H3458">
        <v>0.95000000000000029</v>
      </c>
      <c r="I3458">
        <v>0</v>
      </c>
    </row>
    <row r="3459" spans="1:9" hidden="1">
      <c r="A3459">
        <v>2029</v>
      </c>
      <c r="B3459" t="s">
        <v>54</v>
      </c>
      <c r="C3459">
        <v>4013</v>
      </c>
      <c r="D3459">
        <v>5.0000000000000017E-2</v>
      </c>
      <c r="E3459">
        <v>4.7499999999999952E-2</v>
      </c>
      <c r="F3459">
        <v>4.5124999999999978E-2</v>
      </c>
      <c r="G3459">
        <v>0.857375</v>
      </c>
      <c r="H3459">
        <v>0.95000000000000029</v>
      </c>
      <c r="I3459">
        <v>0</v>
      </c>
    </row>
    <row r="3460" spans="1:9" hidden="1">
      <c r="A3460">
        <v>2029</v>
      </c>
      <c r="B3460" t="s">
        <v>55</v>
      </c>
      <c r="C3460">
        <v>4013</v>
      </c>
      <c r="D3460">
        <v>5.0000000000000037E-2</v>
      </c>
      <c r="E3460">
        <v>4.7500000000000007E-2</v>
      </c>
      <c r="F3460">
        <v>4.5125000000000012E-2</v>
      </c>
      <c r="G3460">
        <v>0.85737500000000011</v>
      </c>
      <c r="H3460">
        <v>0.95000000000000029</v>
      </c>
      <c r="I3460">
        <v>0.15</v>
      </c>
    </row>
    <row r="3461" spans="1:9" hidden="1">
      <c r="A3461">
        <v>2029</v>
      </c>
      <c r="B3461" t="s">
        <v>52</v>
      </c>
      <c r="C3461">
        <v>6001</v>
      </c>
      <c r="D3461">
        <v>4.9999999999999989E-2</v>
      </c>
      <c r="E3461">
        <v>4.7500000000000042E-2</v>
      </c>
      <c r="F3461">
        <v>4.5124999999999998E-2</v>
      </c>
      <c r="G3461">
        <v>0.85737500000000022</v>
      </c>
      <c r="H3461">
        <v>0.94999999999999984</v>
      </c>
      <c r="I3461">
        <v>0</v>
      </c>
    </row>
    <row r="3462" spans="1:9" hidden="1">
      <c r="A3462">
        <v>2029</v>
      </c>
      <c r="B3462" t="s">
        <v>54</v>
      </c>
      <c r="C3462">
        <v>6001</v>
      </c>
      <c r="D3462">
        <v>5.0000000000000017E-2</v>
      </c>
      <c r="E3462">
        <v>4.7500000000000042E-2</v>
      </c>
      <c r="F3462">
        <v>4.5124999999999971E-2</v>
      </c>
      <c r="G3462">
        <v>0.85737500000000022</v>
      </c>
      <c r="H3462">
        <v>0.94999999999999984</v>
      </c>
      <c r="I3462">
        <v>0</v>
      </c>
    </row>
    <row r="3463" spans="1:9" hidden="1">
      <c r="A3463">
        <v>2029</v>
      </c>
      <c r="B3463" t="s">
        <v>55</v>
      </c>
      <c r="C3463">
        <v>6001</v>
      </c>
      <c r="D3463">
        <v>0.05</v>
      </c>
      <c r="E3463">
        <v>4.7500000000000007E-2</v>
      </c>
      <c r="F3463">
        <v>4.5125000000000012E-2</v>
      </c>
      <c r="G3463">
        <v>0.85737499999999967</v>
      </c>
      <c r="H3463">
        <v>0.94999999999999984</v>
      </c>
      <c r="I3463">
        <v>0.15</v>
      </c>
    </row>
    <row r="3464" spans="1:9" hidden="1">
      <c r="A3464">
        <v>2029</v>
      </c>
      <c r="B3464" t="s">
        <v>52</v>
      </c>
      <c r="C3464">
        <v>6037</v>
      </c>
      <c r="D3464">
        <v>4.9999999999999982E-2</v>
      </c>
      <c r="E3464">
        <v>4.7499999999999987E-2</v>
      </c>
      <c r="F3464">
        <v>4.5125000000000012E-2</v>
      </c>
      <c r="G3464">
        <v>0.857375</v>
      </c>
      <c r="H3464">
        <v>0.94999999999999973</v>
      </c>
      <c r="I3464">
        <v>0</v>
      </c>
    </row>
    <row r="3465" spans="1:9" hidden="1">
      <c r="A3465">
        <v>2029</v>
      </c>
      <c r="B3465" t="s">
        <v>54</v>
      </c>
      <c r="C3465">
        <v>6037</v>
      </c>
      <c r="D3465">
        <v>0.05</v>
      </c>
      <c r="E3465">
        <v>4.7500000000000007E-2</v>
      </c>
      <c r="F3465">
        <v>4.5125000000000033E-2</v>
      </c>
      <c r="G3465">
        <v>0.85737499999999989</v>
      </c>
      <c r="H3465">
        <v>0.94999999999999973</v>
      </c>
      <c r="I3465">
        <v>0</v>
      </c>
    </row>
    <row r="3466" spans="1:9" hidden="1">
      <c r="A3466">
        <v>2029</v>
      </c>
      <c r="B3466" t="s">
        <v>55</v>
      </c>
      <c r="C3466">
        <v>6037</v>
      </c>
      <c r="D3466">
        <v>4.9999999999999982E-2</v>
      </c>
      <c r="E3466">
        <v>4.7500000000000007E-2</v>
      </c>
      <c r="F3466">
        <v>4.5125000000000012E-2</v>
      </c>
      <c r="G3466">
        <v>0.85737499999999978</v>
      </c>
      <c r="H3466">
        <v>0.94999999999999973</v>
      </c>
      <c r="I3466">
        <v>0.15</v>
      </c>
    </row>
    <row r="3467" spans="1:9" hidden="1">
      <c r="A3467">
        <v>2029</v>
      </c>
      <c r="B3467" t="s">
        <v>52</v>
      </c>
      <c r="C3467">
        <v>6059</v>
      </c>
      <c r="D3467">
        <v>4.9999999999999961E-2</v>
      </c>
      <c r="E3467">
        <v>4.7499999999999917E-2</v>
      </c>
      <c r="F3467">
        <v>4.5125000000000019E-2</v>
      </c>
      <c r="G3467">
        <v>0.85737499999999978</v>
      </c>
      <c r="H3467">
        <v>0.94999999999999962</v>
      </c>
      <c r="I3467">
        <v>0</v>
      </c>
    </row>
    <row r="3468" spans="1:9" hidden="1">
      <c r="A3468">
        <v>2029</v>
      </c>
      <c r="B3468" t="s">
        <v>54</v>
      </c>
      <c r="C3468">
        <v>6059</v>
      </c>
      <c r="D3468">
        <v>5.0000000000000017E-2</v>
      </c>
      <c r="E3468">
        <v>4.7500000000000063E-2</v>
      </c>
      <c r="F3468">
        <v>4.5124999999999971E-2</v>
      </c>
      <c r="G3468">
        <v>0.857375</v>
      </c>
      <c r="H3468">
        <v>0.94999999999999962</v>
      </c>
      <c r="I3468">
        <v>0</v>
      </c>
    </row>
    <row r="3469" spans="1:9" hidden="1">
      <c r="A3469">
        <v>2029</v>
      </c>
      <c r="B3469" t="s">
        <v>55</v>
      </c>
      <c r="C3469">
        <v>6059</v>
      </c>
      <c r="D3469">
        <v>4.9999999999999989E-2</v>
      </c>
      <c r="E3469">
        <v>4.7500000000000007E-2</v>
      </c>
      <c r="F3469">
        <v>4.5124999999999971E-2</v>
      </c>
      <c r="G3469">
        <v>0.85737500000000022</v>
      </c>
      <c r="H3469">
        <v>0.94999999999999962</v>
      </c>
      <c r="I3469">
        <v>0.15</v>
      </c>
    </row>
    <row r="3470" spans="1:9" hidden="1">
      <c r="A3470">
        <v>2029</v>
      </c>
      <c r="B3470" t="s">
        <v>52</v>
      </c>
      <c r="C3470">
        <v>6065</v>
      </c>
      <c r="D3470">
        <v>5.0000000000000017E-2</v>
      </c>
      <c r="E3470">
        <v>4.7500000000000063E-2</v>
      </c>
      <c r="F3470">
        <v>4.5124999999999998E-2</v>
      </c>
      <c r="G3470">
        <v>0.85737499999999978</v>
      </c>
      <c r="H3470">
        <v>0.94999999999999962</v>
      </c>
      <c r="I3470">
        <v>0</v>
      </c>
    </row>
    <row r="3471" spans="1:9" hidden="1">
      <c r="A3471">
        <v>2029</v>
      </c>
      <c r="B3471" t="s">
        <v>54</v>
      </c>
      <c r="C3471">
        <v>6065</v>
      </c>
      <c r="D3471">
        <v>5.0000000000000017E-2</v>
      </c>
      <c r="E3471">
        <v>4.7500000000000042E-2</v>
      </c>
      <c r="F3471">
        <v>4.5125000000000012E-2</v>
      </c>
      <c r="G3471">
        <v>0.85737499999999978</v>
      </c>
      <c r="H3471">
        <v>0.94999999999999962</v>
      </c>
      <c r="I3471">
        <v>0</v>
      </c>
    </row>
    <row r="3472" spans="1:9" hidden="1">
      <c r="A3472">
        <v>2029</v>
      </c>
      <c r="B3472" t="s">
        <v>55</v>
      </c>
      <c r="C3472">
        <v>6065</v>
      </c>
      <c r="D3472">
        <v>4.9999999999999961E-2</v>
      </c>
      <c r="E3472">
        <v>4.7499999999999987E-2</v>
      </c>
      <c r="F3472">
        <v>4.5124999999999992E-2</v>
      </c>
      <c r="G3472">
        <v>0.857375</v>
      </c>
      <c r="H3472">
        <v>0.94999999999999962</v>
      </c>
      <c r="I3472">
        <v>0.15</v>
      </c>
    </row>
    <row r="3473" spans="1:9" hidden="1">
      <c r="A3473">
        <v>2029</v>
      </c>
      <c r="B3473" t="s">
        <v>52</v>
      </c>
      <c r="C3473">
        <v>6067</v>
      </c>
      <c r="D3473">
        <v>4.9999999999999961E-2</v>
      </c>
      <c r="E3473">
        <v>4.7500000000000007E-2</v>
      </c>
      <c r="F3473">
        <v>4.5124999999999998E-2</v>
      </c>
      <c r="G3473">
        <v>0.85737499999999989</v>
      </c>
      <c r="H3473">
        <v>0.95000000000000018</v>
      </c>
      <c r="I3473">
        <v>0</v>
      </c>
    </row>
    <row r="3474" spans="1:9" hidden="1">
      <c r="A3474">
        <v>2029</v>
      </c>
      <c r="B3474" t="s">
        <v>54</v>
      </c>
      <c r="C3474">
        <v>6067</v>
      </c>
      <c r="D3474">
        <v>4.9999999999999989E-2</v>
      </c>
      <c r="E3474">
        <v>4.7499999999999987E-2</v>
      </c>
      <c r="F3474">
        <v>4.5124999999999978E-2</v>
      </c>
      <c r="G3474">
        <v>0.85737500000000033</v>
      </c>
      <c r="H3474">
        <v>0.95000000000000018</v>
      </c>
      <c r="I3474">
        <v>0</v>
      </c>
    </row>
    <row r="3475" spans="1:9" hidden="1">
      <c r="A3475">
        <v>2029</v>
      </c>
      <c r="B3475" t="s">
        <v>55</v>
      </c>
      <c r="C3475">
        <v>6067</v>
      </c>
      <c r="D3475">
        <v>4.9999999999999989E-2</v>
      </c>
      <c r="E3475">
        <v>4.7500000000000028E-2</v>
      </c>
      <c r="F3475">
        <v>4.5124999999999998E-2</v>
      </c>
      <c r="G3475">
        <v>0.85737499999999967</v>
      </c>
      <c r="H3475">
        <v>0.95000000000000018</v>
      </c>
      <c r="I3475">
        <v>0.15</v>
      </c>
    </row>
    <row r="3476" spans="1:9" hidden="1">
      <c r="A3476">
        <v>2029</v>
      </c>
      <c r="B3476" t="s">
        <v>52</v>
      </c>
      <c r="C3476">
        <v>6071</v>
      </c>
      <c r="D3476">
        <v>5.0000000000000058E-2</v>
      </c>
      <c r="E3476">
        <v>4.7500000000000007E-2</v>
      </c>
      <c r="F3476">
        <v>4.5125000000000012E-2</v>
      </c>
      <c r="G3476">
        <v>0.857375</v>
      </c>
      <c r="H3476">
        <v>0.95000000000000018</v>
      </c>
      <c r="I3476">
        <v>0</v>
      </c>
    </row>
    <row r="3477" spans="1:9" hidden="1">
      <c r="A3477">
        <v>2029</v>
      </c>
      <c r="B3477" t="s">
        <v>54</v>
      </c>
      <c r="C3477">
        <v>6071</v>
      </c>
      <c r="D3477">
        <v>5.0000000000000017E-2</v>
      </c>
      <c r="E3477">
        <v>4.7499999999999987E-2</v>
      </c>
      <c r="F3477">
        <v>4.5125000000000033E-2</v>
      </c>
      <c r="G3477">
        <v>0.85737499999999967</v>
      </c>
      <c r="H3477">
        <v>0.95000000000000018</v>
      </c>
      <c r="I3477">
        <v>0</v>
      </c>
    </row>
    <row r="3478" spans="1:9" hidden="1">
      <c r="A3478">
        <v>2029</v>
      </c>
      <c r="B3478" t="s">
        <v>55</v>
      </c>
      <c r="C3478">
        <v>6071</v>
      </c>
      <c r="D3478">
        <v>4.9999999999999947E-2</v>
      </c>
      <c r="E3478">
        <v>4.7499999999999973E-2</v>
      </c>
      <c r="F3478">
        <v>4.5124999999999978E-2</v>
      </c>
      <c r="G3478">
        <v>0.85737499999999967</v>
      </c>
      <c r="H3478">
        <v>0.95000000000000018</v>
      </c>
      <c r="I3478">
        <v>0.15</v>
      </c>
    </row>
    <row r="3479" spans="1:9" hidden="1">
      <c r="A3479">
        <v>2029</v>
      </c>
      <c r="B3479" t="s">
        <v>52</v>
      </c>
      <c r="C3479">
        <v>6073</v>
      </c>
      <c r="D3479">
        <v>4.9999999999999961E-2</v>
      </c>
      <c r="E3479">
        <v>4.7500000000000063E-2</v>
      </c>
      <c r="F3479">
        <v>4.5125000000000019E-2</v>
      </c>
      <c r="G3479">
        <v>0.857375</v>
      </c>
      <c r="H3479">
        <v>0.95000000000000029</v>
      </c>
      <c r="I3479">
        <v>0</v>
      </c>
    </row>
    <row r="3480" spans="1:9" hidden="1">
      <c r="A3480">
        <v>2029</v>
      </c>
      <c r="B3480" t="s">
        <v>54</v>
      </c>
      <c r="C3480">
        <v>6073</v>
      </c>
      <c r="D3480">
        <v>5.0000000000000031E-2</v>
      </c>
      <c r="E3480">
        <v>4.7500000000000007E-2</v>
      </c>
      <c r="F3480">
        <v>4.5124999999999971E-2</v>
      </c>
      <c r="G3480">
        <v>0.85737499999999978</v>
      </c>
      <c r="H3480">
        <v>0.95000000000000029</v>
      </c>
      <c r="I3480">
        <v>0</v>
      </c>
    </row>
    <row r="3481" spans="1:9" hidden="1">
      <c r="A3481">
        <v>2029</v>
      </c>
      <c r="B3481" t="s">
        <v>55</v>
      </c>
      <c r="C3481">
        <v>6073</v>
      </c>
      <c r="D3481">
        <v>5.0000000000000031E-2</v>
      </c>
      <c r="E3481">
        <v>4.7499999999999987E-2</v>
      </c>
      <c r="F3481">
        <v>4.5125000000000019E-2</v>
      </c>
      <c r="G3481">
        <v>0.85737499999999967</v>
      </c>
      <c r="H3481">
        <v>0.95000000000000029</v>
      </c>
      <c r="I3481">
        <v>0.15</v>
      </c>
    </row>
    <row r="3482" spans="1:9" hidden="1">
      <c r="A3482">
        <v>2029</v>
      </c>
      <c r="B3482" t="s">
        <v>52</v>
      </c>
      <c r="C3482">
        <v>12011</v>
      </c>
      <c r="D3482">
        <v>4.9999999999999989E-2</v>
      </c>
      <c r="E3482">
        <v>4.7499999999999973E-2</v>
      </c>
      <c r="F3482">
        <v>4.5125000000000033E-2</v>
      </c>
      <c r="G3482">
        <v>0.85737499999999967</v>
      </c>
      <c r="H3482">
        <v>0.95</v>
      </c>
      <c r="I3482">
        <v>0</v>
      </c>
    </row>
    <row r="3483" spans="1:9" hidden="1">
      <c r="A3483">
        <v>2029</v>
      </c>
      <c r="B3483" t="s">
        <v>54</v>
      </c>
      <c r="C3483">
        <v>12011</v>
      </c>
      <c r="D3483">
        <v>5.0000000000000017E-2</v>
      </c>
      <c r="E3483">
        <v>4.7499999999999987E-2</v>
      </c>
      <c r="F3483">
        <v>4.5125000000000012E-2</v>
      </c>
      <c r="G3483">
        <v>0.857375</v>
      </c>
      <c r="H3483">
        <v>0.95</v>
      </c>
      <c r="I3483">
        <v>0</v>
      </c>
    </row>
    <row r="3484" spans="1:9" hidden="1">
      <c r="A3484">
        <v>2029</v>
      </c>
      <c r="B3484" t="s">
        <v>55</v>
      </c>
      <c r="C3484">
        <v>12011</v>
      </c>
      <c r="D3484">
        <v>4.9999999999999989E-2</v>
      </c>
      <c r="E3484">
        <v>4.7499999999999959E-2</v>
      </c>
      <c r="F3484">
        <v>4.5124999999999971E-2</v>
      </c>
      <c r="G3484">
        <v>0.85737499999999978</v>
      </c>
      <c r="H3484">
        <v>0.95</v>
      </c>
      <c r="I3484">
        <v>0.15</v>
      </c>
    </row>
    <row r="3485" spans="1:9" hidden="1">
      <c r="A3485">
        <v>2029</v>
      </c>
      <c r="B3485" t="s">
        <v>52</v>
      </c>
      <c r="C3485">
        <v>12031</v>
      </c>
      <c r="D3485">
        <v>5.0000000000000037E-2</v>
      </c>
      <c r="E3485">
        <v>4.749999999999998E-2</v>
      </c>
      <c r="F3485">
        <v>4.5124999999999998E-2</v>
      </c>
      <c r="G3485">
        <v>0.85737499999999978</v>
      </c>
      <c r="H3485">
        <v>0.94999999999999973</v>
      </c>
      <c r="I3485">
        <v>0</v>
      </c>
    </row>
    <row r="3486" spans="1:9" hidden="1">
      <c r="A3486">
        <v>2029</v>
      </c>
      <c r="B3486" t="s">
        <v>54</v>
      </c>
      <c r="C3486">
        <v>12031</v>
      </c>
      <c r="D3486">
        <v>4.9999999999999989E-2</v>
      </c>
      <c r="E3486">
        <v>4.7500000000000042E-2</v>
      </c>
      <c r="F3486">
        <v>4.5125000000000012E-2</v>
      </c>
      <c r="G3486">
        <v>0.85737500000000022</v>
      </c>
      <c r="H3486">
        <v>0.94999999999999973</v>
      </c>
      <c r="I3486">
        <v>0</v>
      </c>
    </row>
    <row r="3487" spans="1:9" hidden="1">
      <c r="A3487">
        <v>2029</v>
      </c>
      <c r="B3487" t="s">
        <v>55</v>
      </c>
      <c r="C3487">
        <v>12031</v>
      </c>
      <c r="D3487">
        <v>5.0000000000000017E-2</v>
      </c>
      <c r="E3487">
        <v>4.7499999999999987E-2</v>
      </c>
      <c r="F3487">
        <v>4.5124999999999978E-2</v>
      </c>
      <c r="G3487">
        <v>0.85737499999999978</v>
      </c>
      <c r="H3487">
        <v>0.94999999999999973</v>
      </c>
      <c r="I3487">
        <v>0.15</v>
      </c>
    </row>
    <row r="3488" spans="1:9" hidden="1">
      <c r="A3488">
        <v>2029</v>
      </c>
      <c r="B3488" t="s">
        <v>52</v>
      </c>
      <c r="C3488">
        <v>12057</v>
      </c>
      <c r="D3488">
        <v>5.0000000000000037E-2</v>
      </c>
      <c r="E3488">
        <v>4.7499999999999938E-2</v>
      </c>
      <c r="F3488">
        <v>4.5124999999999978E-2</v>
      </c>
      <c r="G3488">
        <v>0.85737499999999978</v>
      </c>
      <c r="H3488">
        <v>0.94999999999999984</v>
      </c>
      <c r="I3488">
        <v>0</v>
      </c>
    </row>
    <row r="3489" spans="1:9" hidden="1">
      <c r="A3489">
        <v>2029</v>
      </c>
      <c r="B3489" t="s">
        <v>54</v>
      </c>
      <c r="C3489">
        <v>12057</v>
      </c>
      <c r="D3489">
        <v>0.05</v>
      </c>
      <c r="E3489">
        <v>4.7499999999999973E-2</v>
      </c>
      <c r="F3489">
        <v>4.5125000000000033E-2</v>
      </c>
      <c r="G3489">
        <v>0.85737500000000022</v>
      </c>
      <c r="H3489">
        <v>0.94999999999999984</v>
      </c>
      <c r="I3489">
        <v>0</v>
      </c>
    </row>
    <row r="3490" spans="1:9" hidden="1">
      <c r="A3490">
        <v>2029</v>
      </c>
      <c r="B3490" t="s">
        <v>55</v>
      </c>
      <c r="C3490">
        <v>12057</v>
      </c>
      <c r="D3490">
        <v>4.9999999999999968E-2</v>
      </c>
      <c r="E3490">
        <v>4.7499999999999973E-2</v>
      </c>
      <c r="F3490">
        <v>4.5124999999999978E-2</v>
      </c>
      <c r="G3490">
        <v>0.85737500000000022</v>
      </c>
      <c r="H3490">
        <v>0.94999999999999984</v>
      </c>
      <c r="I3490">
        <v>0.15</v>
      </c>
    </row>
    <row r="3491" spans="1:9" hidden="1">
      <c r="A3491">
        <v>2029</v>
      </c>
      <c r="B3491" t="s">
        <v>52</v>
      </c>
      <c r="C3491">
        <v>12086</v>
      </c>
      <c r="D3491">
        <v>5.0000000000000017E-2</v>
      </c>
      <c r="E3491">
        <v>4.7500000000000028E-2</v>
      </c>
      <c r="F3491">
        <v>4.5125000000000019E-2</v>
      </c>
      <c r="G3491">
        <v>0.85737499999999978</v>
      </c>
      <c r="H3491">
        <v>0.95000000000000029</v>
      </c>
      <c r="I3491">
        <v>0</v>
      </c>
    </row>
    <row r="3492" spans="1:9" hidden="1">
      <c r="A3492">
        <v>2029</v>
      </c>
      <c r="B3492" t="s">
        <v>54</v>
      </c>
      <c r="C3492">
        <v>12086</v>
      </c>
      <c r="D3492">
        <v>0.05</v>
      </c>
      <c r="E3492">
        <v>4.7499999999999938E-2</v>
      </c>
      <c r="F3492">
        <v>4.5124999999999971E-2</v>
      </c>
      <c r="G3492">
        <v>0.85737499999999978</v>
      </c>
      <c r="H3492">
        <v>0.95000000000000029</v>
      </c>
      <c r="I3492">
        <v>0</v>
      </c>
    </row>
    <row r="3493" spans="1:9" hidden="1">
      <c r="A3493">
        <v>2029</v>
      </c>
      <c r="B3493" t="s">
        <v>55</v>
      </c>
      <c r="C3493">
        <v>12086</v>
      </c>
      <c r="D3493">
        <v>4.9999999999999989E-2</v>
      </c>
      <c r="E3493">
        <v>4.7500000000000007E-2</v>
      </c>
      <c r="F3493">
        <v>4.5125000000000033E-2</v>
      </c>
      <c r="G3493">
        <v>0.85737500000000022</v>
      </c>
      <c r="H3493">
        <v>0.95000000000000029</v>
      </c>
      <c r="I3493">
        <v>0.15</v>
      </c>
    </row>
    <row r="3494" spans="1:9" hidden="1">
      <c r="A3494">
        <v>2029</v>
      </c>
      <c r="B3494" t="s">
        <v>52</v>
      </c>
      <c r="C3494">
        <v>12095</v>
      </c>
      <c r="D3494">
        <v>5.0000000000000017E-2</v>
      </c>
      <c r="E3494">
        <v>4.7500000000000042E-2</v>
      </c>
      <c r="F3494">
        <v>4.5124999999999998E-2</v>
      </c>
      <c r="G3494">
        <v>0.857375</v>
      </c>
      <c r="H3494">
        <v>0.95000000000000018</v>
      </c>
      <c r="I3494">
        <v>0</v>
      </c>
    </row>
    <row r="3495" spans="1:9" hidden="1">
      <c r="A3495">
        <v>2029</v>
      </c>
      <c r="B3495" t="s">
        <v>54</v>
      </c>
      <c r="C3495">
        <v>12095</v>
      </c>
      <c r="D3495">
        <v>5.0000000000000031E-2</v>
      </c>
      <c r="E3495">
        <v>4.749999999999998E-2</v>
      </c>
      <c r="F3495">
        <v>4.5124999999999978E-2</v>
      </c>
      <c r="G3495">
        <v>0.85737499999999978</v>
      </c>
      <c r="H3495">
        <v>0.95000000000000018</v>
      </c>
      <c r="I3495">
        <v>0</v>
      </c>
    </row>
    <row r="3496" spans="1:9" hidden="1">
      <c r="A3496">
        <v>2029</v>
      </c>
      <c r="B3496" t="s">
        <v>55</v>
      </c>
      <c r="C3496">
        <v>12095</v>
      </c>
      <c r="D3496">
        <v>0.05</v>
      </c>
      <c r="E3496">
        <v>4.7500000000000028E-2</v>
      </c>
      <c r="F3496">
        <v>4.5125000000000019E-2</v>
      </c>
      <c r="G3496">
        <v>0.85737499999999989</v>
      </c>
      <c r="H3496">
        <v>0.95000000000000018</v>
      </c>
      <c r="I3496">
        <v>0.15</v>
      </c>
    </row>
    <row r="3497" spans="1:9" hidden="1">
      <c r="A3497">
        <v>2029</v>
      </c>
      <c r="B3497" t="s">
        <v>52</v>
      </c>
      <c r="C3497">
        <v>12099</v>
      </c>
      <c r="D3497">
        <v>4.9999999999999989E-2</v>
      </c>
      <c r="E3497">
        <v>4.7500000000000028E-2</v>
      </c>
      <c r="F3497">
        <v>4.5124999999999971E-2</v>
      </c>
      <c r="G3497">
        <v>0.85737500000000011</v>
      </c>
      <c r="H3497">
        <v>0.95000000000000007</v>
      </c>
      <c r="I3497">
        <v>0</v>
      </c>
    </row>
    <row r="3498" spans="1:9" hidden="1">
      <c r="A3498">
        <v>2029</v>
      </c>
      <c r="B3498" t="s">
        <v>54</v>
      </c>
      <c r="C3498">
        <v>12099</v>
      </c>
      <c r="D3498">
        <v>4.9999999999999982E-2</v>
      </c>
      <c r="E3498">
        <v>4.7500000000000042E-2</v>
      </c>
      <c r="F3498">
        <v>4.5125000000000033E-2</v>
      </c>
      <c r="G3498">
        <v>0.85737500000000022</v>
      </c>
      <c r="H3498">
        <v>0.95000000000000007</v>
      </c>
      <c r="I3498">
        <v>0</v>
      </c>
    </row>
    <row r="3499" spans="1:9" hidden="1">
      <c r="A3499">
        <v>2029</v>
      </c>
      <c r="B3499" t="s">
        <v>55</v>
      </c>
      <c r="C3499">
        <v>12099</v>
      </c>
      <c r="D3499">
        <v>4.9999999999999968E-2</v>
      </c>
      <c r="E3499">
        <v>4.7500000000000042E-2</v>
      </c>
      <c r="F3499">
        <v>4.5124999999999971E-2</v>
      </c>
      <c r="G3499">
        <v>0.857375</v>
      </c>
      <c r="H3499">
        <v>0.95000000000000007</v>
      </c>
      <c r="I3499">
        <v>0.15</v>
      </c>
    </row>
    <row r="3500" spans="1:9" hidden="1">
      <c r="A3500">
        <v>2029</v>
      </c>
      <c r="B3500" t="s">
        <v>52</v>
      </c>
      <c r="C3500">
        <v>12103</v>
      </c>
      <c r="D3500">
        <v>5.0000000000000017E-2</v>
      </c>
      <c r="E3500">
        <v>4.7500000000000042E-2</v>
      </c>
      <c r="F3500">
        <v>4.5124999999999978E-2</v>
      </c>
      <c r="G3500">
        <v>0.85737499999999967</v>
      </c>
      <c r="H3500">
        <v>0.94999999999999973</v>
      </c>
      <c r="I3500">
        <v>0</v>
      </c>
    </row>
    <row r="3501" spans="1:9" hidden="1">
      <c r="A3501">
        <v>2029</v>
      </c>
      <c r="B3501" t="s">
        <v>54</v>
      </c>
      <c r="C3501">
        <v>12103</v>
      </c>
      <c r="D3501">
        <v>4.9999999999999982E-2</v>
      </c>
      <c r="E3501">
        <v>4.7499999999999917E-2</v>
      </c>
      <c r="F3501">
        <v>4.5124999999999998E-2</v>
      </c>
      <c r="G3501">
        <v>0.85737499999999989</v>
      </c>
      <c r="H3501">
        <v>0.94999999999999973</v>
      </c>
      <c r="I3501">
        <v>0</v>
      </c>
    </row>
    <row r="3502" spans="1:9" hidden="1">
      <c r="A3502">
        <v>2029</v>
      </c>
      <c r="B3502" t="s">
        <v>55</v>
      </c>
      <c r="C3502">
        <v>12103</v>
      </c>
      <c r="D3502">
        <v>4.9999999999999968E-2</v>
      </c>
      <c r="E3502">
        <v>4.7500000000000042E-2</v>
      </c>
      <c r="F3502">
        <v>4.5125000000000019E-2</v>
      </c>
      <c r="G3502">
        <v>0.85737499999999978</v>
      </c>
      <c r="H3502">
        <v>0.94999999999999973</v>
      </c>
      <c r="I3502">
        <v>0.15</v>
      </c>
    </row>
    <row r="3503" spans="1:9" hidden="1">
      <c r="A3503">
        <v>2029</v>
      </c>
      <c r="B3503" t="s">
        <v>52</v>
      </c>
      <c r="C3503">
        <v>13067</v>
      </c>
      <c r="D3503">
        <v>5.0000000000000037E-2</v>
      </c>
      <c r="E3503">
        <v>4.7499999999999987E-2</v>
      </c>
      <c r="F3503">
        <v>4.5125000000000019E-2</v>
      </c>
      <c r="G3503">
        <v>0.85737500000000033</v>
      </c>
      <c r="H3503">
        <v>0.95000000000000018</v>
      </c>
      <c r="I3503">
        <v>0</v>
      </c>
    </row>
    <row r="3504" spans="1:9" hidden="1">
      <c r="A3504">
        <v>2029</v>
      </c>
      <c r="B3504" t="s">
        <v>54</v>
      </c>
      <c r="C3504">
        <v>13067</v>
      </c>
      <c r="D3504">
        <v>4.9999999999999968E-2</v>
      </c>
      <c r="E3504">
        <v>4.7500000000000042E-2</v>
      </c>
      <c r="F3504">
        <v>4.5125000000000033E-2</v>
      </c>
      <c r="G3504">
        <v>0.85737500000000033</v>
      </c>
      <c r="H3504">
        <v>0.95000000000000018</v>
      </c>
      <c r="I3504">
        <v>0</v>
      </c>
    </row>
    <row r="3505" spans="1:9" hidden="1">
      <c r="A3505">
        <v>2029</v>
      </c>
      <c r="B3505" t="s">
        <v>55</v>
      </c>
      <c r="C3505">
        <v>13067</v>
      </c>
      <c r="D3505">
        <v>5.0000000000000017E-2</v>
      </c>
      <c r="E3505">
        <v>4.7500000000000042E-2</v>
      </c>
      <c r="F3505">
        <v>4.5124999999999978E-2</v>
      </c>
      <c r="G3505">
        <v>0.85737499999999989</v>
      </c>
      <c r="H3505">
        <v>0.95000000000000018</v>
      </c>
      <c r="I3505">
        <v>0.15</v>
      </c>
    </row>
    <row r="3506" spans="1:9" hidden="1">
      <c r="A3506">
        <v>2029</v>
      </c>
      <c r="B3506" t="s">
        <v>52</v>
      </c>
      <c r="C3506">
        <v>13089</v>
      </c>
      <c r="D3506">
        <v>4.9999999999999968E-2</v>
      </c>
      <c r="E3506">
        <v>4.7499999999999938E-2</v>
      </c>
      <c r="F3506">
        <v>4.5124999999999978E-2</v>
      </c>
      <c r="G3506">
        <v>0.857375</v>
      </c>
      <c r="H3506">
        <v>0.95000000000000029</v>
      </c>
      <c r="I3506">
        <v>0</v>
      </c>
    </row>
    <row r="3507" spans="1:9" hidden="1">
      <c r="A3507">
        <v>2029</v>
      </c>
      <c r="B3507" t="s">
        <v>54</v>
      </c>
      <c r="C3507">
        <v>13089</v>
      </c>
      <c r="D3507">
        <v>4.9999999999999989E-2</v>
      </c>
      <c r="E3507">
        <v>4.7499999999999959E-2</v>
      </c>
      <c r="F3507">
        <v>4.5125000000000033E-2</v>
      </c>
      <c r="G3507">
        <v>0.85737499999999967</v>
      </c>
      <c r="H3507">
        <v>0.95000000000000029</v>
      </c>
      <c r="I3507">
        <v>0</v>
      </c>
    </row>
    <row r="3508" spans="1:9" hidden="1">
      <c r="A3508">
        <v>2029</v>
      </c>
      <c r="B3508" t="s">
        <v>55</v>
      </c>
      <c r="C3508">
        <v>13089</v>
      </c>
      <c r="D3508">
        <v>4.9999999999999961E-2</v>
      </c>
      <c r="E3508">
        <v>4.7499999999999987E-2</v>
      </c>
      <c r="F3508">
        <v>4.5125000000000033E-2</v>
      </c>
      <c r="G3508">
        <v>0.85737499999999989</v>
      </c>
      <c r="H3508">
        <v>0.95000000000000029</v>
      </c>
      <c r="I3508">
        <v>0.15</v>
      </c>
    </row>
    <row r="3509" spans="1:9" hidden="1">
      <c r="A3509">
        <v>2029</v>
      </c>
      <c r="B3509" t="s">
        <v>52</v>
      </c>
      <c r="C3509">
        <v>13121</v>
      </c>
      <c r="D3509">
        <v>5.0000000000000072E-2</v>
      </c>
      <c r="E3509">
        <v>4.7500000000000028E-2</v>
      </c>
      <c r="F3509">
        <v>4.5125000000000012E-2</v>
      </c>
      <c r="G3509">
        <v>0.85737499999999978</v>
      </c>
      <c r="H3509">
        <v>0.94999999999999973</v>
      </c>
      <c r="I3509">
        <v>0</v>
      </c>
    </row>
    <row r="3510" spans="1:9" hidden="1">
      <c r="A3510">
        <v>2029</v>
      </c>
      <c r="B3510" t="s">
        <v>54</v>
      </c>
      <c r="C3510">
        <v>13121</v>
      </c>
      <c r="D3510">
        <v>5.0000000000000017E-2</v>
      </c>
      <c r="E3510">
        <v>4.7500000000000007E-2</v>
      </c>
      <c r="F3510">
        <v>4.5125000000000019E-2</v>
      </c>
      <c r="G3510">
        <v>0.85737499999999978</v>
      </c>
      <c r="H3510">
        <v>0.94999999999999973</v>
      </c>
      <c r="I3510">
        <v>0</v>
      </c>
    </row>
    <row r="3511" spans="1:9" hidden="1">
      <c r="A3511">
        <v>2029</v>
      </c>
      <c r="B3511" t="s">
        <v>55</v>
      </c>
      <c r="C3511">
        <v>13121</v>
      </c>
      <c r="D3511">
        <v>5.0000000000000037E-2</v>
      </c>
      <c r="E3511">
        <v>4.7500000000000042E-2</v>
      </c>
      <c r="F3511">
        <v>4.5125000000000019E-2</v>
      </c>
      <c r="G3511">
        <v>0.85737500000000022</v>
      </c>
      <c r="H3511">
        <v>0.94999999999999973</v>
      </c>
      <c r="I3511">
        <v>0.14999999999999991</v>
      </c>
    </row>
    <row r="3512" spans="1:9" hidden="1">
      <c r="A3512">
        <v>2029</v>
      </c>
      <c r="B3512" t="s">
        <v>52</v>
      </c>
      <c r="C3512">
        <v>13135</v>
      </c>
      <c r="D3512">
        <v>4.9999999999999961E-2</v>
      </c>
      <c r="E3512">
        <v>4.7499999999999987E-2</v>
      </c>
      <c r="F3512">
        <v>4.5125000000000012E-2</v>
      </c>
      <c r="G3512">
        <v>0.85737499999999989</v>
      </c>
      <c r="H3512">
        <v>0.95000000000000007</v>
      </c>
      <c r="I3512">
        <v>0</v>
      </c>
    </row>
    <row r="3513" spans="1:9" hidden="1">
      <c r="A3513">
        <v>2029</v>
      </c>
      <c r="B3513" t="s">
        <v>54</v>
      </c>
      <c r="C3513">
        <v>13135</v>
      </c>
      <c r="D3513">
        <v>5.0000000000000017E-2</v>
      </c>
      <c r="E3513">
        <v>4.7499999999999987E-2</v>
      </c>
      <c r="F3513">
        <v>4.5125000000000019E-2</v>
      </c>
      <c r="G3513">
        <v>0.85737499999999989</v>
      </c>
      <c r="H3513">
        <v>0.95000000000000007</v>
      </c>
      <c r="I3513">
        <v>0</v>
      </c>
    </row>
    <row r="3514" spans="1:9" hidden="1">
      <c r="A3514">
        <v>2029</v>
      </c>
      <c r="B3514" t="s">
        <v>55</v>
      </c>
      <c r="C3514">
        <v>13135</v>
      </c>
      <c r="D3514">
        <v>5.0000000000000017E-2</v>
      </c>
      <c r="E3514">
        <v>4.7499999999999938E-2</v>
      </c>
      <c r="F3514">
        <v>4.5124999999999971E-2</v>
      </c>
      <c r="G3514">
        <v>0.85737500000000022</v>
      </c>
      <c r="H3514">
        <v>0.95000000000000007</v>
      </c>
      <c r="I3514">
        <v>0.15</v>
      </c>
    </row>
    <row r="3515" spans="1:9" hidden="1">
      <c r="A3515">
        <v>2029</v>
      </c>
      <c r="B3515" t="s">
        <v>52</v>
      </c>
      <c r="C3515">
        <v>17031</v>
      </c>
      <c r="D3515">
        <v>4.9999999999999968E-2</v>
      </c>
      <c r="E3515">
        <v>4.749999999999998E-2</v>
      </c>
      <c r="F3515">
        <v>4.5125000000000012E-2</v>
      </c>
      <c r="G3515">
        <v>0.857375</v>
      </c>
      <c r="H3515">
        <v>0.94999999999999984</v>
      </c>
      <c r="I3515">
        <v>0</v>
      </c>
    </row>
    <row r="3516" spans="1:9" hidden="1">
      <c r="A3516">
        <v>2029</v>
      </c>
      <c r="B3516" t="s">
        <v>54</v>
      </c>
      <c r="C3516">
        <v>17031</v>
      </c>
      <c r="D3516">
        <v>5.0000000000000031E-2</v>
      </c>
      <c r="E3516">
        <v>4.7499999999999987E-2</v>
      </c>
      <c r="F3516">
        <v>4.5125000000000012E-2</v>
      </c>
      <c r="G3516">
        <v>0.85737499999999989</v>
      </c>
      <c r="H3516">
        <v>0.94999999999999984</v>
      </c>
      <c r="I3516">
        <v>0</v>
      </c>
    </row>
    <row r="3517" spans="1:9" hidden="1">
      <c r="A3517">
        <v>2029</v>
      </c>
      <c r="B3517" t="s">
        <v>55</v>
      </c>
      <c r="C3517">
        <v>17031</v>
      </c>
      <c r="D3517">
        <v>4.9999999999999989E-2</v>
      </c>
      <c r="E3517">
        <v>4.7500000000000063E-2</v>
      </c>
      <c r="F3517">
        <v>4.5124999999999971E-2</v>
      </c>
      <c r="G3517">
        <v>0.857375</v>
      </c>
      <c r="H3517">
        <v>0.94999999999999984</v>
      </c>
      <c r="I3517">
        <v>0.15</v>
      </c>
    </row>
    <row r="3518" spans="1:9" hidden="1">
      <c r="A3518">
        <v>2029</v>
      </c>
      <c r="B3518" t="s">
        <v>52</v>
      </c>
      <c r="C3518">
        <v>18097</v>
      </c>
      <c r="D3518">
        <v>5.0000000000000017E-2</v>
      </c>
      <c r="E3518">
        <v>4.7499999999999952E-2</v>
      </c>
      <c r="F3518">
        <v>4.5124999999999992E-2</v>
      </c>
      <c r="G3518">
        <v>0.85737499999999967</v>
      </c>
      <c r="H3518">
        <v>0.95000000000000029</v>
      </c>
      <c r="I3518">
        <v>0</v>
      </c>
    </row>
    <row r="3519" spans="1:9" hidden="1">
      <c r="A3519">
        <v>2029</v>
      </c>
      <c r="B3519" t="s">
        <v>54</v>
      </c>
      <c r="C3519">
        <v>18097</v>
      </c>
      <c r="D3519">
        <v>5.0000000000000017E-2</v>
      </c>
      <c r="E3519">
        <v>4.7499999999999959E-2</v>
      </c>
      <c r="F3519">
        <v>4.5124999999999971E-2</v>
      </c>
      <c r="G3519">
        <v>0.857375</v>
      </c>
      <c r="H3519">
        <v>0.95000000000000029</v>
      </c>
      <c r="I3519">
        <v>0</v>
      </c>
    </row>
    <row r="3520" spans="1:9" hidden="1">
      <c r="A3520">
        <v>2029</v>
      </c>
      <c r="B3520" t="s">
        <v>55</v>
      </c>
      <c r="C3520">
        <v>18097</v>
      </c>
      <c r="D3520">
        <v>4.999999999999994E-2</v>
      </c>
      <c r="E3520">
        <v>4.7500000000000007E-2</v>
      </c>
      <c r="F3520">
        <v>4.5125000000000033E-2</v>
      </c>
      <c r="G3520">
        <v>0.857375</v>
      </c>
      <c r="H3520">
        <v>0.95000000000000029</v>
      </c>
      <c r="I3520">
        <v>0.15</v>
      </c>
    </row>
    <row r="3521" spans="1:9" hidden="1">
      <c r="A3521">
        <v>2029</v>
      </c>
      <c r="B3521" t="s">
        <v>52</v>
      </c>
      <c r="C3521">
        <v>22033</v>
      </c>
      <c r="D3521">
        <v>5.0000000000000037E-2</v>
      </c>
      <c r="E3521">
        <v>4.7500000000000042E-2</v>
      </c>
      <c r="F3521">
        <v>4.5124999999999978E-2</v>
      </c>
      <c r="G3521">
        <v>0.85737499999999978</v>
      </c>
      <c r="H3521">
        <v>0.95000000000000029</v>
      </c>
      <c r="I3521">
        <v>0</v>
      </c>
    </row>
    <row r="3522" spans="1:9" hidden="1">
      <c r="A3522">
        <v>2029</v>
      </c>
      <c r="B3522" t="s">
        <v>54</v>
      </c>
      <c r="C3522">
        <v>22033</v>
      </c>
      <c r="D3522">
        <v>5.0000000000000037E-2</v>
      </c>
      <c r="E3522">
        <v>4.7500000000000042E-2</v>
      </c>
      <c r="F3522">
        <v>4.5124999999999971E-2</v>
      </c>
      <c r="G3522">
        <v>0.85737500000000022</v>
      </c>
      <c r="H3522">
        <v>0.95000000000000029</v>
      </c>
      <c r="I3522">
        <v>0</v>
      </c>
    </row>
    <row r="3523" spans="1:9" hidden="1">
      <c r="A3523">
        <v>2029</v>
      </c>
      <c r="B3523" t="s">
        <v>55</v>
      </c>
      <c r="C3523">
        <v>22033</v>
      </c>
      <c r="D3523">
        <v>5.0000000000000017E-2</v>
      </c>
      <c r="E3523">
        <v>4.7500000000000007E-2</v>
      </c>
      <c r="F3523">
        <v>4.5125000000000033E-2</v>
      </c>
      <c r="G3523">
        <v>0.85737499999999967</v>
      </c>
      <c r="H3523">
        <v>0.95000000000000029</v>
      </c>
      <c r="I3523">
        <v>0.15</v>
      </c>
    </row>
    <row r="3524" spans="1:9" hidden="1">
      <c r="A3524">
        <v>2029</v>
      </c>
      <c r="B3524" t="s">
        <v>52</v>
      </c>
      <c r="C3524">
        <v>22071</v>
      </c>
      <c r="D3524">
        <v>0.05</v>
      </c>
      <c r="E3524">
        <v>4.7499999999999938E-2</v>
      </c>
      <c r="F3524">
        <v>4.5124999999999978E-2</v>
      </c>
      <c r="G3524">
        <v>0.857375</v>
      </c>
      <c r="H3524">
        <v>0.95000000000000018</v>
      </c>
      <c r="I3524">
        <v>0</v>
      </c>
    </row>
    <row r="3525" spans="1:9" hidden="1">
      <c r="A3525">
        <v>2029</v>
      </c>
      <c r="B3525" t="s">
        <v>54</v>
      </c>
      <c r="C3525">
        <v>22071</v>
      </c>
      <c r="D3525">
        <v>4.9999999999999982E-2</v>
      </c>
      <c r="E3525">
        <v>4.7500000000000042E-2</v>
      </c>
      <c r="F3525">
        <v>4.5124999999999978E-2</v>
      </c>
      <c r="G3525">
        <v>0.85737499999999978</v>
      </c>
      <c r="H3525">
        <v>0.95000000000000018</v>
      </c>
      <c r="I3525">
        <v>0</v>
      </c>
    </row>
    <row r="3526" spans="1:9" hidden="1">
      <c r="A3526">
        <v>2029</v>
      </c>
      <c r="B3526" t="s">
        <v>55</v>
      </c>
      <c r="C3526">
        <v>22071</v>
      </c>
      <c r="D3526">
        <v>4.9999999999999989E-2</v>
      </c>
      <c r="E3526">
        <v>4.7500000000000028E-2</v>
      </c>
      <c r="F3526">
        <v>4.5124999999999978E-2</v>
      </c>
      <c r="G3526">
        <v>0.857375</v>
      </c>
      <c r="H3526">
        <v>0.95000000000000018</v>
      </c>
      <c r="I3526">
        <v>0.15</v>
      </c>
    </row>
    <row r="3527" spans="1:9" hidden="1">
      <c r="A3527">
        <v>2029</v>
      </c>
      <c r="B3527" t="s">
        <v>52</v>
      </c>
      <c r="C3527">
        <v>24510</v>
      </c>
      <c r="D3527">
        <v>5.0000000000000017E-2</v>
      </c>
      <c r="E3527">
        <v>4.7500000000000042E-2</v>
      </c>
      <c r="F3527">
        <v>4.5125000000000012E-2</v>
      </c>
      <c r="G3527">
        <v>0.85737500000000011</v>
      </c>
      <c r="H3527">
        <v>0.94999999999999973</v>
      </c>
      <c r="I3527">
        <v>0</v>
      </c>
    </row>
    <row r="3528" spans="1:9" hidden="1">
      <c r="A3528">
        <v>2029</v>
      </c>
      <c r="B3528" t="s">
        <v>54</v>
      </c>
      <c r="C3528">
        <v>24510</v>
      </c>
      <c r="D3528">
        <v>0.05</v>
      </c>
      <c r="E3528">
        <v>4.7500000000000042E-2</v>
      </c>
      <c r="F3528">
        <v>4.5125000000000033E-2</v>
      </c>
      <c r="G3528">
        <v>0.85737499999999989</v>
      </c>
      <c r="H3528">
        <v>0.94999999999999973</v>
      </c>
      <c r="I3528">
        <v>0</v>
      </c>
    </row>
    <row r="3529" spans="1:9" hidden="1">
      <c r="A3529">
        <v>2029</v>
      </c>
      <c r="B3529" t="s">
        <v>55</v>
      </c>
      <c r="C3529">
        <v>24510</v>
      </c>
      <c r="D3529">
        <v>5.000000000000001E-2</v>
      </c>
      <c r="E3529">
        <v>4.7500000000000042E-2</v>
      </c>
      <c r="F3529">
        <v>4.5125000000000012E-2</v>
      </c>
      <c r="G3529">
        <v>0.85737500000000011</v>
      </c>
      <c r="H3529">
        <v>0.94999999999999973</v>
      </c>
      <c r="I3529">
        <v>0.15</v>
      </c>
    </row>
    <row r="3530" spans="1:9" hidden="1">
      <c r="A3530">
        <v>2029</v>
      </c>
      <c r="B3530" t="s">
        <v>52</v>
      </c>
      <c r="C3530">
        <v>24031</v>
      </c>
      <c r="D3530">
        <v>4.9999999999999989E-2</v>
      </c>
      <c r="E3530">
        <v>4.750000000000007E-2</v>
      </c>
      <c r="F3530">
        <v>4.5124999999999978E-2</v>
      </c>
      <c r="G3530">
        <v>0.85737500000000022</v>
      </c>
      <c r="H3530">
        <v>0.95000000000000007</v>
      </c>
      <c r="I3530">
        <v>0</v>
      </c>
    </row>
    <row r="3531" spans="1:9" hidden="1">
      <c r="A3531">
        <v>2029</v>
      </c>
      <c r="B3531" t="s">
        <v>54</v>
      </c>
      <c r="C3531">
        <v>24031</v>
      </c>
      <c r="D3531">
        <v>4.9999999999999982E-2</v>
      </c>
      <c r="E3531">
        <v>4.7499999999999938E-2</v>
      </c>
      <c r="F3531">
        <v>4.5125000000000012E-2</v>
      </c>
      <c r="G3531">
        <v>0.857375</v>
      </c>
      <c r="H3531">
        <v>0.95000000000000007</v>
      </c>
      <c r="I3531">
        <v>0</v>
      </c>
    </row>
    <row r="3532" spans="1:9" hidden="1">
      <c r="A3532">
        <v>2029</v>
      </c>
      <c r="B3532" t="s">
        <v>55</v>
      </c>
      <c r="C3532">
        <v>24031</v>
      </c>
      <c r="D3532">
        <v>5.0000000000000037E-2</v>
      </c>
      <c r="E3532">
        <v>4.7500000000000042E-2</v>
      </c>
      <c r="F3532">
        <v>4.5124999999999992E-2</v>
      </c>
      <c r="G3532">
        <v>0.85737499999999978</v>
      </c>
      <c r="H3532">
        <v>0.95000000000000007</v>
      </c>
      <c r="I3532">
        <v>0.15</v>
      </c>
    </row>
    <row r="3533" spans="1:9" hidden="1">
      <c r="A3533">
        <v>2029</v>
      </c>
      <c r="B3533" t="s">
        <v>52</v>
      </c>
      <c r="C3533">
        <v>24033</v>
      </c>
      <c r="D3533">
        <v>5.0000000000000031E-2</v>
      </c>
      <c r="E3533">
        <v>4.7500000000000042E-2</v>
      </c>
      <c r="F3533">
        <v>4.5125000000000033E-2</v>
      </c>
      <c r="G3533">
        <v>0.85737499999999967</v>
      </c>
      <c r="H3533">
        <v>0.95000000000000018</v>
      </c>
      <c r="I3533">
        <v>0</v>
      </c>
    </row>
    <row r="3534" spans="1:9" hidden="1">
      <c r="A3534">
        <v>2029</v>
      </c>
      <c r="B3534" t="s">
        <v>54</v>
      </c>
      <c r="C3534">
        <v>24033</v>
      </c>
      <c r="D3534">
        <v>5.0000000000000017E-2</v>
      </c>
      <c r="E3534">
        <v>4.7499999999999987E-2</v>
      </c>
      <c r="F3534">
        <v>4.5124999999999971E-2</v>
      </c>
      <c r="G3534">
        <v>0.857375</v>
      </c>
      <c r="H3534">
        <v>0.95000000000000018</v>
      </c>
      <c r="I3534">
        <v>0</v>
      </c>
    </row>
    <row r="3535" spans="1:9" hidden="1">
      <c r="A3535">
        <v>2029</v>
      </c>
      <c r="B3535" t="s">
        <v>55</v>
      </c>
      <c r="C3535">
        <v>24033</v>
      </c>
      <c r="D3535">
        <v>5.0000000000000031E-2</v>
      </c>
      <c r="E3535">
        <v>4.7500000000000001E-2</v>
      </c>
      <c r="F3535">
        <v>4.5124999999999971E-2</v>
      </c>
      <c r="G3535">
        <v>0.85737499999999978</v>
      </c>
      <c r="H3535">
        <v>0.95000000000000018</v>
      </c>
      <c r="I3535">
        <v>0.15</v>
      </c>
    </row>
    <row r="3536" spans="1:9" hidden="1">
      <c r="A3536">
        <v>2029</v>
      </c>
      <c r="B3536" t="s">
        <v>52</v>
      </c>
      <c r="C3536">
        <v>26163</v>
      </c>
      <c r="D3536">
        <v>4.9999999999999947E-2</v>
      </c>
      <c r="E3536">
        <v>4.7500000000000007E-2</v>
      </c>
      <c r="F3536">
        <v>4.5125000000000012E-2</v>
      </c>
      <c r="G3536">
        <v>0.85737499999999978</v>
      </c>
      <c r="H3536">
        <v>0.95</v>
      </c>
      <c r="I3536">
        <v>0</v>
      </c>
    </row>
    <row r="3537" spans="1:9" hidden="1">
      <c r="A3537">
        <v>2029</v>
      </c>
      <c r="B3537" t="s">
        <v>54</v>
      </c>
      <c r="C3537">
        <v>26163</v>
      </c>
      <c r="D3537">
        <v>0.05</v>
      </c>
      <c r="E3537">
        <v>4.7499999999999987E-2</v>
      </c>
      <c r="F3537">
        <v>4.5125000000000012E-2</v>
      </c>
      <c r="G3537">
        <v>0.85737499999999978</v>
      </c>
      <c r="H3537">
        <v>0.95</v>
      </c>
      <c r="I3537">
        <v>0</v>
      </c>
    </row>
    <row r="3538" spans="1:9" hidden="1">
      <c r="A3538">
        <v>2029</v>
      </c>
      <c r="B3538" t="s">
        <v>55</v>
      </c>
      <c r="C3538">
        <v>26163</v>
      </c>
      <c r="D3538">
        <v>4.9999999999999968E-2</v>
      </c>
      <c r="E3538">
        <v>4.7500000000000028E-2</v>
      </c>
      <c r="F3538">
        <v>4.5124999999999998E-2</v>
      </c>
      <c r="G3538">
        <v>0.85737499999999989</v>
      </c>
      <c r="H3538">
        <v>0.95</v>
      </c>
      <c r="I3538">
        <v>0.15</v>
      </c>
    </row>
    <row r="3539" spans="1:9" hidden="1">
      <c r="A3539">
        <v>2029</v>
      </c>
      <c r="B3539" t="s">
        <v>52</v>
      </c>
      <c r="C3539">
        <v>37119</v>
      </c>
      <c r="D3539">
        <v>4.9999999999999968E-2</v>
      </c>
      <c r="E3539">
        <v>4.7499999999999959E-2</v>
      </c>
      <c r="F3539">
        <v>4.5124999999999971E-2</v>
      </c>
      <c r="G3539">
        <v>0.857375</v>
      </c>
      <c r="H3539">
        <v>0.95</v>
      </c>
      <c r="I3539">
        <v>0</v>
      </c>
    </row>
    <row r="3540" spans="1:9" hidden="1">
      <c r="A3540">
        <v>2029</v>
      </c>
      <c r="B3540" t="s">
        <v>54</v>
      </c>
      <c r="C3540">
        <v>37119</v>
      </c>
      <c r="D3540">
        <v>5.0000000000000031E-2</v>
      </c>
      <c r="E3540">
        <v>4.7500000000000007E-2</v>
      </c>
      <c r="F3540">
        <v>4.5124999999999978E-2</v>
      </c>
      <c r="G3540">
        <v>0.857375</v>
      </c>
      <c r="H3540">
        <v>0.95</v>
      </c>
      <c r="I3540">
        <v>0</v>
      </c>
    </row>
    <row r="3541" spans="1:9" hidden="1">
      <c r="A3541">
        <v>2029</v>
      </c>
      <c r="B3541" t="s">
        <v>55</v>
      </c>
      <c r="C3541">
        <v>37119</v>
      </c>
      <c r="D3541">
        <v>5.0000000000000031E-2</v>
      </c>
      <c r="E3541">
        <v>4.7500000000000042E-2</v>
      </c>
      <c r="F3541">
        <v>4.5124999999999998E-2</v>
      </c>
      <c r="G3541">
        <v>0.85737499999999978</v>
      </c>
      <c r="H3541">
        <v>0.95</v>
      </c>
      <c r="I3541">
        <v>0.15</v>
      </c>
    </row>
    <row r="3542" spans="1:9" hidden="1">
      <c r="A3542">
        <v>2029</v>
      </c>
      <c r="B3542" t="s">
        <v>52</v>
      </c>
      <c r="C3542">
        <v>34013</v>
      </c>
      <c r="D3542">
        <v>4.9999999999999982E-2</v>
      </c>
      <c r="E3542">
        <v>4.7499999999999959E-2</v>
      </c>
      <c r="F3542">
        <v>4.5125000000000033E-2</v>
      </c>
      <c r="G3542">
        <v>0.85737500000000022</v>
      </c>
      <c r="H3542">
        <v>0.95000000000000029</v>
      </c>
      <c r="I3542">
        <v>0</v>
      </c>
    </row>
    <row r="3543" spans="1:9" hidden="1">
      <c r="A3543">
        <v>2029</v>
      </c>
      <c r="B3543" t="s">
        <v>54</v>
      </c>
      <c r="C3543">
        <v>34013</v>
      </c>
      <c r="D3543">
        <v>4.9999999999999989E-2</v>
      </c>
      <c r="E3543">
        <v>4.7499999999999959E-2</v>
      </c>
      <c r="F3543">
        <v>4.5124999999999978E-2</v>
      </c>
      <c r="G3543">
        <v>0.85737500000000033</v>
      </c>
      <c r="H3543">
        <v>0.95000000000000029</v>
      </c>
      <c r="I3543">
        <v>0</v>
      </c>
    </row>
    <row r="3544" spans="1:9" hidden="1">
      <c r="A3544">
        <v>2029</v>
      </c>
      <c r="B3544" t="s">
        <v>55</v>
      </c>
      <c r="C3544">
        <v>34013</v>
      </c>
      <c r="D3544">
        <v>5.0000000000000017E-2</v>
      </c>
      <c r="E3544">
        <v>4.7500000000000001E-2</v>
      </c>
      <c r="F3544">
        <v>4.5125000000000033E-2</v>
      </c>
      <c r="G3544">
        <v>0.85737500000000033</v>
      </c>
      <c r="H3544">
        <v>0.95000000000000029</v>
      </c>
      <c r="I3544">
        <v>0.15</v>
      </c>
    </row>
    <row r="3545" spans="1:9" hidden="1">
      <c r="A3545">
        <v>2029</v>
      </c>
      <c r="B3545" t="s">
        <v>52</v>
      </c>
      <c r="C3545">
        <v>34017</v>
      </c>
      <c r="D3545">
        <v>5.0000000000000031E-2</v>
      </c>
      <c r="E3545">
        <v>4.7500000000000007E-2</v>
      </c>
      <c r="F3545">
        <v>4.5125000000000012E-2</v>
      </c>
      <c r="G3545">
        <v>0.85737500000000011</v>
      </c>
      <c r="H3545">
        <v>0.95000000000000029</v>
      </c>
      <c r="I3545">
        <v>0</v>
      </c>
    </row>
    <row r="3546" spans="1:9" hidden="1">
      <c r="A3546">
        <v>2029</v>
      </c>
      <c r="B3546" t="s">
        <v>54</v>
      </c>
      <c r="C3546">
        <v>34017</v>
      </c>
      <c r="D3546">
        <v>5.000000000000001E-2</v>
      </c>
      <c r="E3546">
        <v>4.7500000000000063E-2</v>
      </c>
      <c r="F3546">
        <v>4.5125000000000033E-2</v>
      </c>
      <c r="G3546">
        <v>0.85737500000000022</v>
      </c>
      <c r="H3546">
        <v>0.95000000000000029</v>
      </c>
      <c r="I3546">
        <v>0</v>
      </c>
    </row>
    <row r="3547" spans="1:9" hidden="1">
      <c r="A3547">
        <v>2029</v>
      </c>
      <c r="B3547" t="s">
        <v>55</v>
      </c>
      <c r="C3547">
        <v>34017</v>
      </c>
      <c r="D3547">
        <v>5.0000000000000031E-2</v>
      </c>
      <c r="E3547">
        <v>4.7500000000000007E-2</v>
      </c>
      <c r="F3547">
        <v>4.5124999999999998E-2</v>
      </c>
      <c r="G3547">
        <v>0.85737500000000022</v>
      </c>
      <c r="H3547">
        <v>0.95000000000000029</v>
      </c>
      <c r="I3547">
        <v>0.15</v>
      </c>
    </row>
    <row r="3548" spans="1:9" hidden="1">
      <c r="A3548">
        <v>2029</v>
      </c>
      <c r="B3548" t="s">
        <v>52</v>
      </c>
      <c r="C3548">
        <v>32003</v>
      </c>
      <c r="D3548">
        <v>4.999999999999992E-2</v>
      </c>
      <c r="E3548">
        <v>4.7499999999999987E-2</v>
      </c>
      <c r="F3548">
        <v>4.5124999999999998E-2</v>
      </c>
      <c r="G3548">
        <v>0.85737499999999989</v>
      </c>
      <c r="H3548">
        <v>0.95000000000000029</v>
      </c>
      <c r="I3548">
        <v>0</v>
      </c>
    </row>
    <row r="3549" spans="1:9" hidden="1">
      <c r="A3549">
        <v>2029</v>
      </c>
      <c r="B3549" t="s">
        <v>54</v>
      </c>
      <c r="C3549">
        <v>32003</v>
      </c>
      <c r="D3549">
        <v>5.0000000000000017E-2</v>
      </c>
      <c r="E3549">
        <v>4.7500000000000063E-2</v>
      </c>
      <c r="F3549">
        <v>4.5124999999999978E-2</v>
      </c>
      <c r="G3549">
        <v>0.857375</v>
      </c>
      <c r="H3549">
        <v>0.95000000000000029</v>
      </c>
      <c r="I3549">
        <v>0</v>
      </c>
    </row>
    <row r="3550" spans="1:9" hidden="1">
      <c r="A3550">
        <v>2029</v>
      </c>
      <c r="B3550" t="s">
        <v>55</v>
      </c>
      <c r="C3550">
        <v>32003</v>
      </c>
      <c r="D3550">
        <v>4.999999999999994E-2</v>
      </c>
      <c r="E3550">
        <v>4.7500000000000001E-2</v>
      </c>
      <c r="F3550">
        <v>4.5125000000000012E-2</v>
      </c>
      <c r="G3550">
        <v>0.857375</v>
      </c>
      <c r="H3550">
        <v>0.95000000000000029</v>
      </c>
      <c r="I3550">
        <v>0.14999999999999991</v>
      </c>
    </row>
    <row r="3551" spans="1:9" hidden="1">
      <c r="A3551">
        <v>2029</v>
      </c>
      <c r="B3551" t="s">
        <v>52</v>
      </c>
      <c r="C3551">
        <v>36005</v>
      </c>
      <c r="D3551">
        <v>4.9999999999999989E-2</v>
      </c>
      <c r="E3551">
        <v>4.7500000000000042E-2</v>
      </c>
      <c r="F3551">
        <v>4.5124999999999971E-2</v>
      </c>
      <c r="G3551">
        <v>0.857375</v>
      </c>
      <c r="H3551">
        <v>0.94999999999999962</v>
      </c>
      <c r="I3551">
        <v>0</v>
      </c>
    </row>
    <row r="3552" spans="1:9" hidden="1">
      <c r="A3552">
        <v>2029</v>
      </c>
      <c r="B3552" t="s">
        <v>54</v>
      </c>
      <c r="C3552">
        <v>36005</v>
      </c>
      <c r="D3552">
        <v>4.9999999999999989E-2</v>
      </c>
      <c r="E3552">
        <v>4.7500000000000028E-2</v>
      </c>
      <c r="F3552">
        <v>4.5124999999999998E-2</v>
      </c>
      <c r="G3552">
        <v>0.857375</v>
      </c>
      <c r="H3552">
        <v>0.94999999999999962</v>
      </c>
      <c r="I3552">
        <v>0</v>
      </c>
    </row>
    <row r="3553" spans="1:9" hidden="1">
      <c r="A3553">
        <v>2029</v>
      </c>
      <c r="B3553" t="s">
        <v>55</v>
      </c>
      <c r="C3553">
        <v>36005</v>
      </c>
      <c r="D3553">
        <v>5.0000000000000017E-2</v>
      </c>
      <c r="E3553">
        <v>4.7499999999999938E-2</v>
      </c>
      <c r="F3553">
        <v>4.5125000000000033E-2</v>
      </c>
      <c r="G3553">
        <v>0.85737499999999978</v>
      </c>
      <c r="H3553">
        <v>0.94999999999999962</v>
      </c>
      <c r="I3553">
        <v>0.15</v>
      </c>
    </row>
    <row r="3554" spans="1:9" hidden="1">
      <c r="A3554">
        <v>2029</v>
      </c>
      <c r="B3554" t="s">
        <v>52</v>
      </c>
      <c r="C3554">
        <v>36047</v>
      </c>
      <c r="D3554">
        <v>4.9999999999999989E-2</v>
      </c>
      <c r="E3554">
        <v>4.7500000000000007E-2</v>
      </c>
      <c r="F3554">
        <v>4.5125000000000033E-2</v>
      </c>
      <c r="G3554">
        <v>0.85737500000000033</v>
      </c>
      <c r="H3554">
        <v>0.94999999999999984</v>
      </c>
      <c r="I3554">
        <v>0</v>
      </c>
    </row>
    <row r="3555" spans="1:9" hidden="1">
      <c r="A3555">
        <v>2029</v>
      </c>
      <c r="B3555" t="s">
        <v>54</v>
      </c>
      <c r="C3555">
        <v>36047</v>
      </c>
      <c r="D3555">
        <v>5.0000000000000017E-2</v>
      </c>
      <c r="E3555">
        <v>4.7500000000000001E-2</v>
      </c>
      <c r="F3555">
        <v>4.5124999999999998E-2</v>
      </c>
      <c r="G3555">
        <v>0.85737500000000022</v>
      </c>
      <c r="H3555">
        <v>0.94999999999999984</v>
      </c>
      <c r="I3555">
        <v>0</v>
      </c>
    </row>
    <row r="3556" spans="1:9" hidden="1">
      <c r="A3556">
        <v>2029</v>
      </c>
      <c r="B3556" t="s">
        <v>55</v>
      </c>
      <c r="C3556">
        <v>36047</v>
      </c>
      <c r="D3556">
        <v>5.0000000000000031E-2</v>
      </c>
      <c r="E3556">
        <v>4.7500000000000028E-2</v>
      </c>
      <c r="F3556">
        <v>4.5124999999999971E-2</v>
      </c>
      <c r="G3556">
        <v>0.85737500000000033</v>
      </c>
      <c r="H3556">
        <v>0.94999999999999984</v>
      </c>
      <c r="I3556">
        <v>0.15</v>
      </c>
    </row>
    <row r="3557" spans="1:9" hidden="1">
      <c r="A3557">
        <v>2029</v>
      </c>
      <c r="B3557" t="s">
        <v>52</v>
      </c>
      <c r="C3557">
        <v>36061</v>
      </c>
      <c r="D3557">
        <v>4.9999999999999982E-2</v>
      </c>
      <c r="E3557">
        <v>4.7499999999999903E-2</v>
      </c>
      <c r="F3557">
        <v>4.5125000000000012E-2</v>
      </c>
      <c r="G3557">
        <v>0.85737500000000011</v>
      </c>
      <c r="H3557">
        <v>0.94999999999999984</v>
      </c>
      <c r="I3557">
        <v>0</v>
      </c>
    </row>
    <row r="3558" spans="1:9" hidden="1">
      <c r="A3558">
        <v>2029</v>
      </c>
      <c r="B3558" t="s">
        <v>54</v>
      </c>
      <c r="C3558">
        <v>36061</v>
      </c>
      <c r="D3558">
        <v>4.9999999999999989E-2</v>
      </c>
      <c r="E3558">
        <v>4.750000000000007E-2</v>
      </c>
      <c r="F3558">
        <v>4.5125000000000019E-2</v>
      </c>
      <c r="G3558">
        <v>0.85737499999999978</v>
      </c>
      <c r="H3558">
        <v>0.94999999999999984</v>
      </c>
      <c r="I3558">
        <v>0</v>
      </c>
    </row>
    <row r="3559" spans="1:9" hidden="1">
      <c r="A3559">
        <v>2029</v>
      </c>
      <c r="B3559" t="s">
        <v>55</v>
      </c>
      <c r="C3559">
        <v>36061</v>
      </c>
      <c r="D3559">
        <v>0.05</v>
      </c>
      <c r="E3559">
        <v>4.750000000000007E-2</v>
      </c>
      <c r="F3559">
        <v>4.5125000000000012E-2</v>
      </c>
      <c r="G3559">
        <v>0.85737500000000011</v>
      </c>
      <c r="H3559">
        <v>0.94999999999999984</v>
      </c>
      <c r="I3559">
        <v>0.15</v>
      </c>
    </row>
    <row r="3560" spans="1:9" hidden="1">
      <c r="A3560">
        <v>2029</v>
      </c>
      <c r="B3560" t="s">
        <v>52</v>
      </c>
      <c r="C3560">
        <v>36081</v>
      </c>
      <c r="D3560">
        <v>5.0000000000000017E-2</v>
      </c>
      <c r="E3560">
        <v>4.7499999999999903E-2</v>
      </c>
      <c r="F3560">
        <v>4.5125000000000019E-2</v>
      </c>
      <c r="G3560">
        <v>0.85737500000000022</v>
      </c>
      <c r="H3560">
        <v>0.94999999999999973</v>
      </c>
      <c r="I3560">
        <v>0</v>
      </c>
    </row>
    <row r="3561" spans="1:9" hidden="1">
      <c r="A3561">
        <v>2029</v>
      </c>
      <c r="B3561" t="s">
        <v>54</v>
      </c>
      <c r="C3561">
        <v>36081</v>
      </c>
      <c r="D3561">
        <v>4.9999999999999982E-2</v>
      </c>
      <c r="E3561">
        <v>4.7500000000000021E-2</v>
      </c>
      <c r="F3561">
        <v>4.5125000000000019E-2</v>
      </c>
      <c r="G3561">
        <v>0.85737500000000033</v>
      </c>
      <c r="H3561">
        <v>0.94999999999999973</v>
      </c>
      <c r="I3561">
        <v>0</v>
      </c>
    </row>
    <row r="3562" spans="1:9" hidden="1">
      <c r="A3562">
        <v>2029</v>
      </c>
      <c r="B3562" t="s">
        <v>55</v>
      </c>
      <c r="C3562">
        <v>36081</v>
      </c>
      <c r="D3562">
        <v>5.0000000000000031E-2</v>
      </c>
      <c r="E3562">
        <v>4.7500000000000063E-2</v>
      </c>
      <c r="F3562">
        <v>4.5124999999999978E-2</v>
      </c>
      <c r="G3562">
        <v>0.85737499999999989</v>
      </c>
      <c r="H3562">
        <v>0.94999999999999973</v>
      </c>
      <c r="I3562">
        <v>0.15</v>
      </c>
    </row>
    <row r="3563" spans="1:9" hidden="1">
      <c r="A3563">
        <v>2029</v>
      </c>
      <c r="B3563" t="s">
        <v>52</v>
      </c>
      <c r="C3563">
        <v>39035</v>
      </c>
      <c r="D3563">
        <v>5.0000000000000017E-2</v>
      </c>
      <c r="E3563">
        <v>4.7500000000000063E-2</v>
      </c>
      <c r="F3563">
        <v>4.5124999999999992E-2</v>
      </c>
      <c r="G3563">
        <v>0.85737499999999978</v>
      </c>
      <c r="H3563">
        <v>0.94999999999999984</v>
      </c>
      <c r="I3563">
        <v>0</v>
      </c>
    </row>
    <row r="3564" spans="1:9" hidden="1">
      <c r="A3564">
        <v>2029</v>
      </c>
      <c r="B3564" t="s">
        <v>54</v>
      </c>
      <c r="C3564">
        <v>39035</v>
      </c>
      <c r="D3564">
        <v>5.0000000000000031E-2</v>
      </c>
      <c r="E3564">
        <v>4.7500000000000063E-2</v>
      </c>
      <c r="F3564">
        <v>4.5124999999999978E-2</v>
      </c>
      <c r="G3564">
        <v>0.85737500000000011</v>
      </c>
      <c r="H3564">
        <v>0.94999999999999984</v>
      </c>
      <c r="I3564">
        <v>0</v>
      </c>
    </row>
    <row r="3565" spans="1:9" hidden="1">
      <c r="A3565">
        <v>2029</v>
      </c>
      <c r="B3565" t="s">
        <v>55</v>
      </c>
      <c r="C3565">
        <v>39035</v>
      </c>
      <c r="D3565">
        <v>4.9999999999999989E-2</v>
      </c>
      <c r="E3565">
        <v>4.7499999999999987E-2</v>
      </c>
      <c r="F3565">
        <v>4.5125000000000019E-2</v>
      </c>
      <c r="G3565">
        <v>0.85737499999999989</v>
      </c>
      <c r="H3565">
        <v>0.94999999999999984</v>
      </c>
      <c r="I3565">
        <v>0.15</v>
      </c>
    </row>
    <row r="3566" spans="1:9" hidden="1">
      <c r="A3566">
        <v>2029</v>
      </c>
      <c r="B3566" t="s">
        <v>52</v>
      </c>
      <c r="C3566">
        <v>39049</v>
      </c>
      <c r="D3566">
        <v>5.0000000000000037E-2</v>
      </c>
      <c r="E3566">
        <v>4.7499999999999952E-2</v>
      </c>
      <c r="F3566">
        <v>4.5125000000000019E-2</v>
      </c>
      <c r="G3566">
        <v>0.85737499999999978</v>
      </c>
      <c r="H3566">
        <v>0.95000000000000007</v>
      </c>
      <c r="I3566">
        <v>0</v>
      </c>
    </row>
    <row r="3567" spans="1:9" hidden="1">
      <c r="A3567">
        <v>2029</v>
      </c>
      <c r="B3567" t="s">
        <v>54</v>
      </c>
      <c r="C3567">
        <v>39049</v>
      </c>
      <c r="D3567">
        <v>5.0000000000000017E-2</v>
      </c>
      <c r="E3567">
        <v>4.7500000000000042E-2</v>
      </c>
      <c r="F3567">
        <v>4.5124999999999971E-2</v>
      </c>
      <c r="G3567">
        <v>0.857375</v>
      </c>
      <c r="H3567">
        <v>0.95000000000000007</v>
      </c>
      <c r="I3567">
        <v>0</v>
      </c>
    </row>
    <row r="3568" spans="1:9" hidden="1">
      <c r="A3568">
        <v>2029</v>
      </c>
      <c r="B3568" t="s">
        <v>55</v>
      </c>
      <c r="C3568">
        <v>39049</v>
      </c>
      <c r="D3568">
        <v>5.0000000000000017E-2</v>
      </c>
      <c r="E3568">
        <v>4.7500000000000007E-2</v>
      </c>
      <c r="F3568">
        <v>4.5124999999999998E-2</v>
      </c>
      <c r="G3568">
        <v>0.85737500000000022</v>
      </c>
      <c r="H3568">
        <v>0.95000000000000007</v>
      </c>
      <c r="I3568">
        <v>0.15</v>
      </c>
    </row>
    <row r="3569" spans="1:9" hidden="1">
      <c r="A3569">
        <v>2029</v>
      </c>
      <c r="B3569" t="s">
        <v>52</v>
      </c>
      <c r="C3569">
        <v>39061</v>
      </c>
      <c r="D3569">
        <v>4.9999999999999961E-2</v>
      </c>
      <c r="E3569">
        <v>4.7499999999999952E-2</v>
      </c>
      <c r="F3569">
        <v>4.5124999999999978E-2</v>
      </c>
      <c r="G3569">
        <v>0.85737500000000011</v>
      </c>
      <c r="H3569">
        <v>0.95000000000000018</v>
      </c>
      <c r="I3569">
        <v>0</v>
      </c>
    </row>
    <row r="3570" spans="1:9" hidden="1">
      <c r="A3570">
        <v>2029</v>
      </c>
      <c r="B3570" t="s">
        <v>54</v>
      </c>
      <c r="C3570">
        <v>39061</v>
      </c>
      <c r="D3570">
        <v>4.9999999999999989E-2</v>
      </c>
      <c r="E3570">
        <v>4.7499999999999959E-2</v>
      </c>
      <c r="F3570">
        <v>4.5125000000000012E-2</v>
      </c>
      <c r="G3570">
        <v>0.85737499999999989</v>
      </c>
      <c r="H3570">
        <v>0.95000000000000018</v>
      </c>
      <c r="I3570">
        <v>0</v>
      </c>
    </row>
    <row r="3571" spans="1:9" hidden="1">
      <c r="A3571">
        <v>2029</v>
      </c>
      <c r="B3571" t="s">
        <v>55</v>
      </c>
      <c r="C3571">
        <v>39061</v>
      </c>
      <c r="D3571">
        <v>5.0000000000000017E-2</v>
      </c>
      <c r="E3571">
        <v>4.7499999999999938E-2</v>
      </c>
      <c r="F3571">
        <v>4.5125000000000033E-2</v>
      </c>
      <c r="G3571">
        <v>0.85737500000000022</v>
      </c>
      <c r="H3571">
        <v>0.95000000000000018</v>
      </c>
      <c r="I3571">
        <v>0.15</v>
      </c>
    </row>
    <row r="3572" spans="1:9" hidden="1">
      <c r="A3572">
        <v>2029</v>
      </c>
      <c r="B3572" t="s">
        <v>52</v>
      </c>
      <c r="C3572">
        <v>42101</v>
      </c>
      <c r="D3572">
        <v>4.9999999999999982E-2</v>
      </c>
      <c r="E3572">
        <v>4.7499999999999952E-2</v>
      </c>
      <c r="F3572">
        <v>4.5124999999999978E-2</v>
      </c>
      <c r="G3572">
        <v>0.85737500000000022</v>
      </c>
      <c r="H3572">
        <v>0.95000000000000007</v>
      </c>
      <c r="I3572">
        <v>0</v>
      </c>
    </row>
    <row r="3573" spans="1:9" hidden="1">
      <c r="A3573">
        <v>2029</v>
      </c>
      <c r="B3573" t="s">
        <v>54</v>
      </c>
      <c r="C3573">
        <v>42101</v>
      </c>
      <c r="D3573">
        <v>5.0000000000000017E-2</v>
      </c>
      <c r="E3573">
        <v>4.7499999999999938E-2</v>
      </c>
      <c r="F3573">
        <v>4.5124999999999978E-2</v>
      </c>
      <c r="G3573">
        <v>0.85737500000000022</v>
      </c>
      <c r="H3573">
        <v>0.95000000000000007</v>
      </c>
      <c r="I3573">
        <v>0</v>
      </c>
    </row>
    <row r="3574" spans="1:9" hidden="1">
      <c r="A3574">
        <v>2029</v>
      </c>
      <c r="B3574" t="s">
        <v>55</v>
      </c>
      <c r="C3574">
        <v>42101</v>
      </c>
      <c r="D3574">
        <v>4.9999999999999989E-2</v>
      </c>
      <c r="E3574">
        <v>4.7500000000000042E-2</v>
      </c>
      <c r="F3574">
        <v>4.5125000000000033E-2</v>
      </c>
      <c r="G3574">
        <v>0.85737500000000033</v>
      </c>
      <c r="H3574">
        <v>0.95000000000000007</v>
      </c>
      <c r="I3574">
        <v>0.15</v>
      </c>
    </row>
    <row r="3575" spans="1:9" hidden="1">
      <c r="A3575">
        <v>2029</v>
      </c>
      <c r="B3575" t="s">
        <v>52</v>
      </c>
      <c r="C3575">
        <v>47157</v>
      </c>
      <c r="D3575">
        <v>5.0000000000000017E-2</v>
      </c>
      <c r="E3575">
        <v>4.7499999999999938E-2</v>
      </c>
      <c r="F3575">
        <v>4.5125000000000012E-2</v>
      </c>
      <c r="G3575">
        <v>0.85737500000000011</v>
      </c>
      <c r="H3575">
        <v>0.94999999999999973</v>
      </c>
      <c r="I3575">
        <v>0</v>
      </c>
    </row>
    <row r="3576" spans="1:9" hidden="1">
      <c r="A3576">
        <v>2029</v>
      </c>
      <c r="B3576" t="s">
        <v>54</v>
      </c>
      <c r="C3576">
        <v>47157</v>
      </c>
      <c r="D3576">
        <v>0.05</v>
      </c>
      <c r="E3576">
        <v>4.7499999999999987E-2</v>
      </c>
      <c r="F3576">
        <v>4.5125000000000012E-2</v>
      </c>
      <c r="G3576">
        <v>0.85737500000000022</v>
      </c>
      <c r="H3576">
        <v>0.94999999999999973</v>
      </c>
      <c r="I3576">
        <v>0</v>
      </c>
    </row>
    <row r="3577" spans="1:9" hidden="1">
      <c r="A3577">
        <v>2029</v>
      </c>
      <c r="B3577" t="s">
        <v>55</v>
      </c>
      <c r="C3577">
        <v>47157</v>
      </c>
      <c r="D3577">
        <v>4.9999999999999989E-2</v>
      </c>
      <c r="E3577">
        <v>4.7499999999999973E-2</v>
      </c>
      <c r="F3577">
        <v>4.5124999999999998E-2</v>
      </c>
      <c r="G3577">
        <v>0.85737499999999967</v>
      </c>
      <c r="H3577">
        <v>0.94999999999999973</v>
      </c>
      <c r="I3577">
        <v>0.15</v>
      </c>
    </row>
    <row r="3578" spans="1:9" hidden="1">
      <c r="A3578">
        <v>2029</v>
      </c>
      <c r="B3578" t="s">
        <v>52</v>
      </c>
      <c r="C3578">
        <v>48029</v>
      </c>
      <c r="D3578">
        <v>5.0000000000000037E-2</v>
      </c>
      <c r="E3578">
        <v>4.7499999999999987E-2</v>
      </c>
      <c r="F3578">
        <v>4.5124999999999998E-2</v>
      </c>
      <c r="G3578">
        <v>0.857375</v>
      </c>
      <c r="H3578">
        <v>0.95000000000000018</v>
      </c>
      <c r="I3578">
        <v>0</v>
      </c>
    </row>
    <row r="3579" spans="1:9" hidden="1">
      <c r="A3579">
        <v>2029</v>
      </c>
      <c r="B3579" t="s">
        <v>54</v>
      </c>
      <c r="C3579">
        <v>48029</v>
      </c>
      <c r="D3579">
        <v>4.9999999999999989E-2</v>
      </c>
      <c r="E3579">
        <v>4.7500000000000042E-2</v>
      </c>
      <c r="F3579">
        <v>4.5124999999999978E-2</v>
      </c>
      <c r="G3579">
        <v>0.85737499999999978</v>
      </c>
      <c r="H3579">
        <v>0.95000000000000018</v>
      </c>
      <c r="I3579">
        <v>0</v>
      </c>
    </row>
    <row r="3580" spans="1:9" hidden="1">
      <c r="A3580">
        <v>2029</v>
      </c>
      <c r="B3580" t="s">
        <v>55</v>
      </c>
      <c r="C3580">
        <v>48029</v>
      </c>
      <c r="D3580">
        <v>5.0000000000000037E-2</v>
      </c>
      <c r="E3580">
        <v>4.7500000000000042E-2</v>
      </c>
      <c r="F3580">
        <v>4.5124999999999998E-2</v>
      </c>
      <c r="G3580">
        <v>0.85737500000000022</v>
      </c>
      <c r="H3580">
        <v>0.95000000000000018</v>
      </c>
      <c r="I3580">
        <v>0.15</v>
      </c>
    </row>
    <row r="3581" spans="1:9" hidden="1">
      <c r="A3581">
        <v>2029</v>
      </c>
      <c r="B3581" t="s">
        <v>52</v>
      </c>
      <c r="C3581">
        <v>48113</v>
      </c>
      <c r="D3581">
        <v>5.0000000000000072E-2</v>
      </c>
      <c r="E3581">
        <v>4.7499999999999987E-2</v>
      </c>
      <c r="F3581">
        <v>4.5124999999999978E-2</v>
      </c>
      <c r="G3581">
        <v>0.85737500000000011</v>
      </c>
      <c r="H3581">
        <v>0.95000000000000018</v>
      </c>
      <c r="I3581">
        <v>0</v>
      </c>
    </row>
    <row r="3582" spans="1:9" hidden="1">
      <c r="A3582">
        <v>2029</v>
      </c>
      <c r="B3582" t="s">
        <v>54</v>
      </c>
      <c r="C3582">
        <v>48113</v>
      </c>
      <c r="D3582">
        <v>4.9999999999999989E-2</v>
      </c>
      <c r="E3582">
        <v>4.7500000000000042E-2</v>
      </c>
      <c r="F3582">
        <v>4.5125000000000012E-2</v>
      </c>
      <c r="G3582">
        <v>0.85737500000000022</v>
      </c>
      <c r="H3582">
        <v>0.95000000000000018</v>
      </c>
      <c r="I3582">
        <v>0</v>
      </c>
    </row>
    <row r="3583" spans="1:9" hidden="1">
      <c r="A3583">
        <v>2029</v>
      </c>
      <c r="B3583" t="s">
        <v>55</v>
      </c>
      <c r="C3583">
        <v>48113</v>
      </c>
      <c r="D3583">
        <v>5.0000000000000017E-2</v>
      </c>
      <c r="E3583">
        <v>4.750000000000007E-2</v>
      </c>
      <c r="F3583">
        <v>4.5125000000000012E-2</v>
      </c>
      <c r="G3583">
        <v>0.85737500000000022</v>
      </c>
      <c r="H3583">
        <v>0.95000000000000018</v>
      </c>
      <c r="I3583">
        <v>0.15</v>
      </c>
    </row>
    <row r="3584" spans="1:9" hidden="1">
      <c r="A3584">
        <v>2029</v>
      </c>
      <c r="B3584" t="s">
        <v>52</v>
      </c>
      <c r="C3584">
        <v>48201</v>
      </c>
      <c r="D3584">
        <v>4.999999999999994E-2</v>
      </c>
      <c r="E3584">
        <v>4.7499999999999973E-2</v>
      </c>
      <c r="F3584">
        <v>4.5124999999999978E-2</v>
      </c>
      <c r="G3584">
        <v>0.85737500000000011</v>
      </c>
      <c r="H3584">
        <v>0.95000000000000018</v>
      </c>
      <c r="I3584">
        <v>0</v>
      </c>
    </row>
    <row r="3585" spans="1:9" hidden="1">
      <c r="A3585">
        <v>2029</v>
      </c>
      <c r="B3585" t="s">
        <v>54</v>
      </c>
      <c r="C3585">
        <v>48201</v>
      </c>
      <c r="D3585">
        <v>5.0000000000000017E-2</v>
      </c>
      <c r="E3585">
        <v>4.7499999999999938E-2</v>
      </c>
      <c r="F3585">
        <v>4.5124999999999978E-2</v>
      </c>
      <c r="G3585">
        <v>0.85737500000000022</v>
      </c>
      <c r="H3585">
        <v>0.95000000000000018</v>
      </c>
      <c r="I3585">
        <v>0</v>
      </c>
    </row>
    <row r="3586" spans="1:9" hidden="1">
      <c r="A3586">
        <v>2029</v>
      </c>
      <c r="B3586" t="s">
        <v>55</v>
      </c>
      <c r="C3586">
        <v>48201</v>
      </c>
      <c r="D3586">
        <v>4.9999999999999961E-2</v>
      </c>
      <c r="E3586">
        <v>4.7499999999999973E-2</v>
      </c>
      <c r="F3586">
        <v>4.5124999999999971E-2</v>
      </c>
      <c r="G3586">
        <v>0.85737500000000022</v>
      </c>
      <c r="H3586">
        <v>0.95000000000000018</v>
      </c>
      <c r="I3586">
        <v>0.15</v>
      </c>
    </row>
    <row r="3587" spans="1:9" hidden="1">
      <c r="A3587">
        <v>2029</v>
      </c>
      <c r="B3587" t="s">
        <v>52</v>
      </c>
      <c r="C3587">
        <v>48439</v>
      </c>
      <c r="D3587">
        <v>5.0000000000000017E-2</v>
      </c>
      <c r="E3587">
        <v>4.7500000000000028E-2</v>
      </c>
      <c r="F3587">
        <v>4.5124999999999978E-2</v>
      </c>
      <c r="G3587">
        <v>0.85737500000000033</v>
      </c>
      <c r="H3587">
        <v>0.94999999999999962</v>
      </c>
      <c r="I3587">
        <v>0</v>
      </c>
    </row>
    <row r="3588" spans="1:9" hidden="1">
      <c r="A3588">
        <v>2029</v>
      </c>
      <c r="B3588" t="s">
        <v>54</v>
      </c>
      <c r="C3588">
        <v>48439</v>
      </c>
      <c r="D3588">
        <v>5.0000000000000037E-2</v>
      </c>
      <c r="E3588">
        <v>4.7499999999999987E-2</v>
      </c>
      <c r="F3588">
        <v>4.5125000000000033E-2</v>
      </c>
      <c r="G3588">
        <v>0.857375</v>
      </c>
      <c r="H3588">
        <v>0.94999999999999962</v>
      </c>
      <c r="I3588">
        <v>0</v>
      </c>
    </row>
    <row r="3589" spans="1:9" hidden="1">
      <c r="A3589">
        <v>2029</v>
      </c>
      <c r="B3589" t="s">
        <v>55</v>
      </c>
      <c r="C3589">
        <v>48439</v>
      </c>
      <c r="D3589">
        <v>4.9999999999999989E-2</v>
      </c>
      <c r="E3589">
        <v>4.7500000000000042E-2</v>
      </c>
      <c r="F3589">
        <v>4.5125000000000012E-2</v>
      </c>
      <c r="G3589">
        <v>0.85737499999999967</v>
      </c>
      <c r="H3589">
        <v>0.94999999999999962</v>
      </c>
      <c r="I3589">
        <v>0.15</v>
      </c>
    </row>
    <row r="3590" spans="1:9" hidden="1">
      <c r="A3590">
        <v>2029</v>
      </c>
      <c r="B3590" t="s">
        <v>52</v>
      </c>
      <c r="C3590">
        <v>48453</v>
      </c>
      <c r="D3590">
        <v>4.9999999999999982E-2</v>
      </c>
      <c r="E3590">
        <v>4.7500000000000042E-2</v>
      </c>
      <c r="F3590">
        <v>4.5124999999999978E-2</v>
      </c>
      <c r="G3590">
        <v>0.85737499999999978</v>
      </c>
      <c r="H3590">
        <v>0.95000000000000018</v>
      </c>
      <c r="I3590">
        <v>0</v>
      </c>
    </row>
    <row r="3591" spans="1:9" hidden="1">
      <c r="A3591">
        <v>2029</v>
      </c>
      <c r="B3591" t="s">
        <v>54</v>
      </c>
      <c r="C3591">
        <v>48453</v>
      </c>
      <c r="D3591">
        <v>5.0000000000000017E-2</v>
      </c>
      <c r="E3591">
        <v>4.7499999999999987E-2</v>
      </c>
      <c r="F3591">
        <v>4.5125000000000012E-2</v>
      </c>
      <c r="G3591">
        <v>0.85737500000000033</v>
      </c>
      <c r="H3591">
        <v>0.95000000000000018</v>
      </c>
      <c r="I3591">
        <v>0</v>
      </c>
    </row>
    <row r="3592" spans="1:9" hidden="1">
      <c r="A3592">
        <v>2029</v>
      </c>
      <c r="B3592" t="s">
        <v>55</v>
      </c>
      <c r="C3592">
        <v>48453</v>
      </c>
      <c r="D3592">
        <v>5.0000000000000017E-2</v>
      </c>
      <c r="E3592">
        <v>4.7500000000000042E-2</v>
      </c>
      <c r="F3592">
        <v>4.5124999999999971E-2</v>
      </c>
      <c r="G3592">
        <v>0.85737500000000022</v>
      </c>
      <c r="H3592">
        <v>0.95000000000000018</v>
      </c>
      <c r="I3592">
        <v>0.15</v>
      </c>
    </row>
    <row r="3593" spans="1:9" hidden="1">
      <c r="A3593">
        <v>2029</v>
      </c>
      <c r="B3593" t="s">
        <v>52</v>
      </c>
      <c r="C3593">
        <v>53033</v>
      </c>
      <c r="D3593">
        <v>0.05</v>
      </c>
      <c r="E3593">
        <v>4.7499999999999938E-2</v>
      </c>
      <c r="F3593">
        <v>4.5125000000000033E-2</v>
      </c>
      <c r="G3593">
        <v>0.85737500000000022</v>
      </c>
      <c r="H3593">
        <v>0.95000000000000007</v>
      </c>
      <c r="I3593">
        <v>0</v>
      </c>
    </row>
    <row r="3594" spans="1:9" hidden="1">
      <c r="A3594">
        <v>2029</v>
      </c>
      <c r="B3594" t="s">
        <v>54</v>
      </c>
      <c r="C3594">
        <v>53033</v>
      </c>
      <c r="D3594">
        <v>4.9999999999999989E-2</v>
      </c>
      <c r="E3594">
        <v>4.7499999999999987E-2</v>
      </c>
      <c r="F3594">
        <v>4.5125000000000012E-2</v>
      </c>
      <c r="G3594">
        <v>0.857375</v>
      </c>
      <c r="H3594">
        <v>0.95000000000000007</v>
      </c>
      <c r="I3594">
        <v>0</v>
      </c>
    </row>
    <row r="3595" spans="1:9" hidden="1">
      <c r="A3595">
        <v>2029</v>
      </c>
      <c r="B3595" t="s">
        <v>55</v>
      </c>
      <c r="C3595">
        <v>53033</v>
      </c>
      <c r="D3595">
        <v>4.9999999999999982E-2</v>
      </c>
      <c r="E3595">
        <v>4.7500000000000042E-2</v>
      </c>
      <c r="F3595">
        <v>4.5124999999999998E-2</v>
      </c>
      <c r="G3595">
        <v>0.85737499999999967</v>
      </c>
      <c r="H3595">
        <v>0.95000000000000007</v>
      </c>
      <c r="I3595">
        <v>0.15</v>
      </c>
    </row>
    <row r="3596" spans="1:9" hidden="1">
      <c r="A3596">
        <v>2029</v>
      </c>
      <c r="B3596" t="s">
        <v>52</v>
      </c>
      <c r="C3596">
        <v>1</v>
      </c>
      <c r="D3596">
        <v>5.0000000000000037E-2</v>
      </c>
      <c r="E3596">
        <v>4.7499999999999959E-2</v>
      </c>
      <c r="F3596">
        <v>4.5124999999999978E-2</v>
      </c>
      <c r="G3596">
        <v>0.857375</v>
      </c>
      <c r="H3596">
        <v>0.94999999999999962</v>
      </c>
      <c r="I3596">
        <v>0</v>
      </c>
    </row>
    <row r="3597" spans="1:9" hidden="1">
      <c r="A3597">
        <v>2029</v>
      </c>
      <c r="B3597" t="s">
        <v>54</v>
      </c>
      <c r="C3597">
        <v>1</v>
      </c>
      <c r="D3597">
        <v>4.9999999999999989E-2</v>
      </c>
      <c r="E3597">
        <v>4.7500000000000007E-2</v>
      </c>
      <c r="F3597">
        <v>4.5125000000000033E-2</v>
      </c>
      <c r="G3597">
        <v>0.85737499999999978</v>
      </c>
      <c r="H3597">
        <v>0.94999999999999962</v>
      </c>
      <c r="I3597">
        <v>0</v>
      </c>
    </row>
    <row r="3598" spans="1:9" hidden="1">
      <c r="A3598">
        <v>2029</v>
      </c>
      <c r="B3598" t="s">
        <v>55</v>
      </c>
      <c r="C3598">
        <v>1</v>
      </c>
      <c r="D3598">
        <v>4.9999999999999989E-2</v>
      </c>
      <c r="E3598">
        <v>4.7500000000000042E-2</v>
      </c>
      <c r="F3598">
        <v>4.5124999999999978E-2</v>
      </c>
      <c r="G3598">
        <v>0.85737499999999989</v>
      </c>
      <c r="H3598">
        <v>0.94999999999999962</v>
      </c>
      <c r="I3598">
        <v>0.15</v>
      </c>
    </row>
    <row r="3599" spans="1:9" hidden="1">
      <c r="A3599">
        <v>2029</v>
      </c>
      <c r="B3599" t="s">
        <v>52</v>
      </c>
      <c r="C3599">
        <v>2</v>
      </c>
      <c r="D3599">
        <v>7.4345221556244789E-2</v>
      </c>
      <c r="E3599">
        <v>6.3785290247283216E-2</v>
      </c>
      <c r="F3599">
        <v>5.9876684463845767E-2</v>
      </c>
      <c r="G3599">
        <v>0.80199280373262627</v>
      </c>
      <c r="H3599">
        <v>0.95320000000000005</v>
      </c>
      <c r="I3599">
        <v>0</v>
      </c>
    </row>
    <row r="3600" spans="1:9" hidden="1">
      <c r="A3600">
        <v>2029</v>
      </c>
      <c r="B3600" t="s">
        <v>54</v>
      </c>
      <c r="C3600">
        <v>2</v>
      </c>
      <c r="D3600">
        <v>6.2962973893247703E-2</v>
      </c>
      <c r="E3600">
        <v>6.0319350214286027E-2</v>
      </c>
      <c r="F3600">
        <v>6.2861784784745189E-2</v>
      </c>
      <c r="G3600">
        <v>0.81385589110772105</v>
      </c>
      <c r="H3600">
        <v>0.95320000000000005</v>
      </c>
      <c r="I3600">
        <v>0</v>
      </c>
    </row>
    <row r="3601" spans="1:9" hidden="1">
      <c r="A3601">
        <v>2029</v>
      </c>
      <c r="B3601" t="s">
        <v>55</v>
      </c>
      <c r="C3601">
        <v>2</v>
      </c>
      <c r="D3601">
        <v>7.0716971826964736E-2</v>
      </c>
      <c r="E3601">
        <v>5.7949283287370222E-2</v>
      </c>
      <c r="F3601">
        <v>6.1930516899102499E-2</v>
      </c>
      <c r="G3601">
        <v>0.80940322798656239</v>
      </c>
      <c r="H3601">
        <v>0.95320000000000005</v>
      </c>
      <c r="I3601">
        <v>0.1247763270504971</v>
      </c>
    </row>
    <row r="3602" spans="1:9" hidden="1">
      <c r="A3602">
        <v>2029</v>
      </c>
      <c r="B3602" t="s">
        <v>52</v>
      </c>
      <c r="C3602">
        <v>4</v>
      </c>
      <c r="D3602">
        <v>8.1952068245739085E-2</v>
      </c>
      <c r="E3602">
        <v>8.7060792858196123E-2</v>
      </c>
      <c r="F3602">
        <v>5.4626934255375528E-2</v>
      </c>
      <c r="G3602">
        <v>0.77636020464068922</v>
      </c>
      <c r="H3602">
        <v>0.92048837209302325</v>
      </c>
      <c r="I3602">
        <v>0</v>
      </c>
    </row>
    <row r="3603" spans="1:9" hidden="1">
      <c r="A3603">
        <v>2029</v>
      </c>
      <c r="B3603" t="s">
        <v>54</v>
      </c>
      <c r="C3603">
        <v>4</v>
      </c>
      <c r="D3603">
        <v>6.9359455395857736E-2</v>
      </c>
      <c r="E3603">
        <v>8.2450524923976531E-2</v>
      </c>
      <c r="F3603">
        <v>5.7927306603354919E-2</v>
      </c>
      <c r="G3603">
        <v>0.79026271307681073</v>
      </c>
      <c r="H3603">
        <v>0.92048837209302325</v>
      </c>
      <c r="I3603">
        <v>0</v>
      </c>
    </row>
    <row r="3604" spans="1:9" hidden="1">
      <c r="A3604">
        <v>2029</v>
      </c>
      <c r="B3604" t="s">
        <v>55</v>
      </c>
      <c r="C3604">
        <v>4</v>
      </c>
      <c r="D3604">
        <v>7.9116412553777965E-2</v>
      </c>
      <c r="E3604">
        <v>7.7571580818086683E-2</v>
      </c>
      <c r="F3604">
        <v>5.7083548223954568E-2</v>
      </c>
      <c r="G3604">
        <v>0.78622845840418065</v>
      </c>
      <c r="H3604">
        <v>0.92048837209302325</v>
      </c>
      <c r="I3604">
        <v>0.1418316300126177</v>
      </c>
    </row>
    <row r="3605" spans="1:9" hidden="1">
      <c r="A3605">
        <v>2029</v>
      </c>
      <c r="B3605" t="s">
        <v>52</v>
      </c>
      <c r="C3605">
        <v>5</v>
      </c>
      <c r="D3605">
        <v>4.9999999999999989E-2</v>
      </c>
      <c r="E3605">
        <v>4.7500000000000042E-2</v>
      </c>
      <c r="F3605">
        <v>4.5125000000000019E-2</v>
      </c>
      <c r="G3605">
        <v>0.85737500000000022</v>
      </c>
      <c r="H3605">
        <v>0.95000000000000029</v>
      </c>
      <c r="I3605">
        <v>0</v>
      </c>
    </row>
    <row r="3606" spans="1:9" hidden="1">
      <c r="A3606">
        <v>2029</v>
      </c>
      <c r="B3606" t="s">
        <v>54</v>
      </c>
      <c r="C3606">
        <v>5</v>
      </c>
      <c r="D3606">
        <v>4.9999999999999968E-2</v>
      </c>
      <c r="E3606">
        <v>4.7499999999999938E-2</v>
      </c>
      <c r="F3606">
        <v>4.5124999999999971E-2</v>
      </c>
      <c r="G3606">
        <v>0.85737500000000022</v>
      </c>
      <c r="H3606">
        <v>0.95000000000000029</v>
      </c>
      <c r="I3606">
        <v>0</v>
      </c>
    </row>
    <row r="3607" spans="1:9" hidden="1">
      <c r="A3607">
        <v>2029</v>
      </c>
      <c r="B3607" t="s">
        <v>55</v>
      </c>
      <c r="C3607">
        <v>5</v>
      </c>
      <c r="D3607">
        <v>4.9999999999999968E-2</v>
      </c>
      <c r="E3607">
        <v>4.7500000000000042E-2</v>
      </c>
      <c r="F3607">
        <v>4.5124999999999998E-2</v>
      </c>
      <c r="G3607">
        <v>0.85737500000000011</v>
      </c>
      <c r="H3607">
        <v>0.95000000000000029</v>
      </c>
      <c r="I3607">
        <v>0.15</v>
      </c>
    </row>
    <row r="3608" spans="1:9" hidden="1">
      <c r="A3608">
        <v>2029</v>
      </c>
      <c r="B3608" t="s">
        <v>52</v>
      </c>
      <c r="C3608">
        <v>6</v>
      </c>
      <c r="D3608">
        <v>7.2831544886418881E-2</v>
      </c>
      <c r="E3608">
        <v>8.9962483494623366E-2</v>
      </c>
      <c r="F3608">
        <v>5.5684085641945033E-2</v>
      </c>
      <c r="G3608">
        <v>0.78152188597701266</v>
      </c>
      <c r="H3608">
        <v>0.90859999999999996</v>
      </c>
      <c r="I3608">
        <v>0</v>
      </c>
    </row>
    <row r="3609" spans="1:9" hidden="1">
      <c r="A3609">
        <v>2029</v>
      </c>
      <c r="B3609" t="s">
        <v>54</v>
      </c>
      <c r="C3609">
        <v>6</v>
      </c>
      <c r="D3609">
        <v>6.2587360728135824E-2</v>
      </c>
      <c r="E3609">
        <v>8.4281964096948242E-2</v>
      </c>
      <c r="F3609">
        <v>5.8781900354737099E-2</v>
      </c>
      <c r="G3609">
        <v>0.79434877482017874</v>
      </c>
      <c r="H3609">
        <v>0.90859999999999996</v>
      </c>
      <c r="I3609">
        <v>0</v>
      </c>
    </row>
    <row r="3610" spans="1:9" hidden="1">
      <c r="A3610">
        <v>2029</v>
      </c>
      <c r="B3610" t="s">
        <v>55</v>
      </c>
      <c r="C3610">
        <v>6</v>
      </c>
      <c r="D3610">
        <v>7.0496711115386412E-2</v>
      </c>
      <c r="E3610">
        <v>7.9753682321614144E-2</v>
      </c>
      <c r="F3610">
        <v>5.8197071051862517E-2</v>
      </c>
      <c r="G3610">
        <v>0.79155253551113702</v>
      </c>
      <c r="H3610">
        <v>0.90859999999999996</v>
      </c>
      <c r="I3610">
        <v>0.16148878592773541</v>
      </c>
    </row>
    <row r="3611" spans="1:9" hidden="1">
      <c r="A3611">
        <v>2029</v>
      </c>
      <c r="B3611" t="s">
        <v>52</v>
      </c>
      <c r="C3611">
        <v>8</v>
      </c>
      <c r="D3611">
        <v>7.7321835929219013E-2</v>
      </c>
      <c r="E3611">
        <v>0.1072095349903265</v>
      </c>
      <c r="F3611">
        <v>5.1988912796995981E-2</v>
      </c>
      <c r="G3611">
        <v>0.76347971628345856</v>
      </c>
      <c r="H3611">
        <v>0.92839999999999989</v>
      </c>
      <c r="I3611">
        <v>0</v>
      </c>
    </row>
    <row r="3612" spans="1:9" hidden="1">
      <c r="A3612">
        <v>2029</v>
      </c>
      <c r="B3612" t="s">
        <v>54</v>
      </c>
      <c r="C3612">
        <v>8</v>
      </c>
      <c r="D3612">
        <v>6.6510497012907843E-2</v>
      </c>
      <c r="E3612">
        <v>0.10164561897553361</v>
      </c>
      <c r="F3612">
        <v>5.5099887161444767E-2</v>
      </c>
      <c r="G3612">
        <v>0.77674399685011386</v>
      </c>
      <c r="H3612">
        <v>0.92839999999999989</v>
      </c>
      <c r="I3612">
        <v>0</v>
      </c>
    </row>
    <row r="3613" spans="1:9" hidden="1">
      <c r="A3613">
        <v>2029</v>
      </c>
      <c r="B3613" t="s">
        <v>55</v>
      </c>
      <c r="C3613">
        <v>8</v>
      </c>
      <c r="D3613">
        <v>7.5753604728700435E-2</v>
      </c>
      <c r="E3613">
        <v>9.5354297217729964E-2</v>
      </c>
      <c r="F3613">
        <v>5.4589311623887998E-2</v>
      </c>
      <c r="G3613">
        <v>0.77430278642968164</v>
      </c>
      <c r="H3613">
        <v>0.92839999999999989</v>
      </c>
      <c r="I3613">
        <v>0.12888332747902301</v>
      </c>
    </row>
    <row r="3614" spans="1:9" hidden="1">
      <c r="A3614">
        <v>2029</v>
      </c>
      <c r="B3614" t="s">
        <v>52</v>
      </c>
      <c r="C3614">
        <v>9</v>
      </c>
      <c r="D3614">
        <v>6.7912075742788958E-2</v>
      </c>
      <c r="E3614">
        <v>8.2268382899869569E-2</v>
      </c>
      <c r="F3614">
        <v>5.7828290725551158E-2</v>
      </c>
      <c r="G3614">
        <v>0.79199125063179043</v>
      </c>
      <c r="H3614">
        <v>0.92720000000000014</v>
      </c>
      <c r="I3614">
        <v>0</v>
      </c>
    </row>
    <row r="3615" spans="1:9" hidden="1">
      <c r="A3615">
        <v>2029</v>
      </c>
      <c r="B3615" t="s">
        <v>54</v>
      </c>
      <c r="C3615">
        <v>9</v>
      </c>
      <c r="D3615">
        <v>5.8815314452072602E-2</v>
      </c>
      <c r="E3615">
        <v>7.6633203022300089E-2</v>
      </c>
      <c r="F3615">
        <v>6.0757377213633307E-2</v>
      </c>
      <c r="G3615">
        <v>0.80379410531199391</v>
      </c>
      <c r="H3615">
        <v>0.92720000000000014</v>
      </c>
      <c r="I3615">
        <v>0</v>
      </c>
    </row>
    <row r="3616" spans="1:9" hidden="1">
      <c r="A3616">
        <v>2029</v>
      </c>
      <c r="B3616" t="s">
        <v>55</v>
      </c>
      <c r="C3616">
        <v>9</v>
      </c>
      <c r="D3616">
        <v>6.5514417806291719E-2</v>
      </c>
      <c r="E3616">
        <v>7.3005024167437094E-2</v>
      </c>
      <c r="F3616">
        <v>6.0226194075909033E-2</v>
      </c>
      <c r="G3616">
        <v>0.80125436395036198</v>
      </c>
      <c r="H3616">
        <v>0.92720000000000014</v>
      </c>
      <c r="I3616">
        <v>0.12720925262749991</v>
      </c>
    </row>
    <row r="3617" spans="1:9" hidden="1">
      <c r="A3617">
        <v>2029</v>
      </c>
      <c r="B3617" t="s">
        <v>52</v>
      </c>
      <c r="C3617">
        <v>10</v>
      </c>
      <c r="D3617">
        <v>7.5435410472084907E-2</v>
      </c>
      <c r="E3617">
        <v>8.2367262955869852E-2</v>
      </c>
      <c r="F3617">
        <v>5.6532575711486933E-2</v>
      </c>
      <c r="G3617">
        <v>0.78566475086055831</v>
      </c>
      <c r="H3617">
        <v>0.93139999999999978</v>
      </c>
      <c r="I3617">
        <v>0</v>
      </c>
    </row>
    <row r="3618" spans="1:9" hidden="1">
      <c r="A3618">
        <v>2029</v>
      </c>
      <c r="B3618" t="s">
        <v>54</v>
      </c>
      <c r="C3618">
        <v>10</v>
      </c>
      <c r="D3618">
        <v>6.4292790744648984E-2</v>
      </c>
      <c r="E3618">
        <v>7.7377695080372011E-2</v>
      </c>
      <c r="F3618">
        <v>5.9681152554898947E-2</v>
      </c>
      <c r="G3618">
        <v>0.79864836162007991</v>
      </c>
      <c r="H3618">
        <v>0.93139999999999978</v>
      </c>
      <c r="I3618">
        <v>0</v>
      </c>
    </row>
    <row r="3619" spans="1:9" hidden="1">
      <c r="A3619">
        <v>2029</v>
      </c>
      <c r="B3619" t="s">
        <v>55</v>
      </c>
      <c r="C3619">
        <v>10</v>
      </c>
      <c r="D3619">
        <v>7.2613647225422781E-2</v>
      </c>
      <c r="E3619">
        <v>7.3323825860827363E-2</v>
      </c>
      <c r="F3619">
        <v>5.8943084366467578E-2</v>
      </c>
      <c r="G3619">
        <v>0.79511944254728217</v>
      </c>
      <c r="H3619">
        <v>0.93139999999999978</v>
      </c>
      <c r="I3619">
        <v>0.124070916122661</v>
      </c>
    </row>
    <row r="3620" spans="1:9" hidden="1">
      <c r="A3620">
        <v>2029</v>
      </c>
      <c r="B3620" t="s">
        <v>52</v>
      </c>
      <c r="C3620">
        <v>11</v>
      </c>
      <c r="D3620">
        <v>0.05</v>
      </c>
      <c r="E3620">
        <v>4.7499999999999987E-2</v>
      </c>
      <c r="F3620">
        <v>4.5124999999999978E-2</v>
      </c>
      <c r="G3620">
        <v>0.85737500000000033</v>
      </c>
      <c r="H3620">
        <v>0.95000000000000007</v>
      </c>
      <c r="I3620">
        <v>0</v>
      </c>
    </row>
    <row r="3621" spans="1:9" hidden="1">
      <c r="A3621">
        <v>2029</v>
      </c>
      <c r="B3621" t="s">
        <v>54</v>
      </c>
      <c r="C3621">
        <v>11</v>
      </c>
      <c r="D3621">
        <v>5.000000000000001E-2</v>
      </c>
      <c r="E3621">
        <v>4.750000000000007E-2</v>
      </c>
      <c r="F3621">
        <v>4.5125000000000012E-2</v>
      </c>
      <c r="G3621">
        <v>0.85737499999999989</v>
      </c>
      <c r="H3621">
        <v>0.95000000000000007</v>
      </c>
      <c r="I3621">
        <v>0</v>
      </c>
    </row>
    <row r="3622" spans="1:9" hidden="1">
      <c r="A3622">
        <v>2029</v>
      </c>
      <c r="B3622" t="s">
        <v>55</v>
      </c>
      <c r="C3622">
        <v>11</v>
      </c>
      <c r="D3622">
        <v>4.9999999999999989E-2</v>
      </c>
      <c r="E3622">
        <v>4.7499999999999917E-2</v>
      </c>
      <c r="F3622">
        <v>4.5124999999999971E-2</v>
      </c>
      <c r="G3622">
        <v>0.85737500000000011</v>
      </c>
      <c r="H3622">
        <v>0.95000000000000007</v>
      </c>
      <c r="I3622">
        <v>0.15</v>
      </c>
    </row>
    <row r="3623" spans="1:9" hidden="1">
      <c r="A3623">
        <v>2029</v>
      </c>
      <c r="B3623" t="s">
        <v>52</v>
      </c>
      <c r="C3623">
        <v>12</v>
      </c>
      <c r="D3623">
        <v>7.4115074022945676E-2</v>
      </c>
      <c r="E3623">
        <v>9.2322488395346791E-2</v>
      </c>
      <c r="F3623">
        <v>5.5064714253273833E-2</v>
      </c>
      <c r="G3623">
        <v>0.7784977233284337</v>
      </c>
      <c r="H3623">
        <v>0.91539999999999988</v>
      </c>
      <c r="I3623">
        <v>0</v>
      </c>
    </row>
    <row r="3624" spans="1:9" hidden="1">
      <c r="A3624">
        <v>2029</v>
      </c>
      <c r="B3624" t="s">
        <v>54</v>
      </c>
      <c r="C3624">
        <v>12</v>
      </c>
      <c r="D3624">
        <v>6.3607574378181472E-2</v>
      </c>
      <c r="E3624">
        <v>8.666675812355229E-2</v>
      </c>
      <c r="F3624">
        <v>5.8192930270309001E-2</v>
      </c>
      <c r="G3624">
        <v>0.79153273722795714</v>
      </c>
      <c r="H3624">
        <v>0.91539999999999988</v>
      </c>
      <c r="I3624">
        <v>0</v>
      </c>
    </row>
    <row r="3625" spans="1:9" hidden="1">
      <c r="A3625">
        <v>2029</v>
      </c>
      <c r="B3625" t="s">
        <v>55</v>
      </c>
      <c r="C3625">
        <v>12</v>
      </c>
      <c r="D3625">
        <v>7.1840465478836463E-2</v>
      </c>
      <c r="E3625">
        <v>8.185871891561014E-2</v>
      </c>
      <c r="F3625">
        <v>5.7600527697405098E-2</v>
      </c>
      <c r="G3625">
        <v>0.7887002879081485</v>
      </c>
      <c r="H3625">
        <v>0.91539999999999988</v>
      </c>
      <c r="I3625">
        <v>0.13566611759045391</v>
      </c>
    </row>
    <row r="3626" spans="1:9" hidden="1">
      <c r="A3626">
        <v>2029</v>
      </c>
      <c r="B3626" t="s">
        <v>52</v>
      </c>
      <c r="C3626">
        <v>13</v>
      </c>
      <c r="D3626">
        <v>8.2878023462797906E-2</v>
      </c>
      <c r="E3626">
        <v>9.3132434932193031E-2</v>
      </c>
      <c r="F3626">
        <v>5.3437399175639042E-2</v>
      </c>
      <c r="G3626">
        <v>0.7705521424293702</v>
      </c>
      <c r="H3626">
        <v>0.91259999999999997</v>
      </c>
      <c r="I3626">
        <v>0</v>
      </c>
    </row>
    <row r="3627" spans="1:9" hidden="1">
      <c r="A3627">
        <v>2029</v>
      </c>
      <c r="B3627" t="s">
        <v>54</v>
      </c>
      <c r="C3627">
        <v>13</v>
      </c>
      <c r="D3627">
        <v>7.0303385226038947E-2</v>
      </c>
      <c r="E3627">
        <v>8.8444204244126523E-2</v>
      </c>
      <c r="F3627">
        <v>5.672729631409177E-2</v>
      </c>
      <c r="G3627">
        <v>0.78452511421574278</v>
      </c>
      <c r="H3627">
        <v>0.91259999999999997</v>
      </c>
      <c r="I3627">
        <v>0</v>
      </c>
    </row>
    <row r="3628" spans="1:9" hidden="1">
      <c r="A3628">
        <v>2029</v>
      </c>
      <c r="B3628" t="s">
        <v>55</v>
      </c>
      <c r="C3628">
        <v>13</v>
      </c>
      <c r="D3628">
        <v>8.0389384036616274E-2</v>
      </c>
      <c r="E3628">
        <v>8.2924457573150895E-2</v>
      </c>
      <c r="F3628">
        <v>5.5937463760519578E-2</v>
      </c>
      <c r="G3628">
        <v>0.7807486946297133</v>
      </c>
      <c r="H3628">
        <v>0.91259999999999997</v>
      </c>
      <c r="I3628">
        <v>0.1347044055642671</v>
      </c>
    </row>
    <row r="3629" spans="1:9" hidden="1">
      <c r="A3629">
        <v>2029</v>
      </c>
      <c r="B3629" t="s">
        <v>52</v>
      </c>
      <c r="C3629">
        <v>15</v>
      </c>
      <c r="D3629">
        <v>6.3797555853168E-2</v>
      </c>
      <c r="E3629">
        <v>9.1715422812965311E-2</v>
      </c>
      <c r="F3629">
        <v>5.6921805346715718E-2</v>
      </c>
      <c r="G3629">
        <v>0.78756521598715101</v>
      </c>
      <c r="H3629">
        <v>0.93139999999999978</v>
      </c>
      <c r="I3629">
        <v>0</v>
      </c>
    </row>
    <row r="3630" spans="1:9" hidden="1">
      <c r="A3630">
        <v>2029</v>
      </c>
      <c r="B3630" t="s">
        <v>54</v>
      </c>
      <c r="C3630">
        <v>15</v>
      </c>
      <c r="D3630">
        <v>5.6080036465907923E-2</v>
      </c>
      <c r="E3630">
        <v>8.4989560796851521E-2</v>
      </c>
      <c r="F3630">
        <v>5.9785089291862548E-2</v>
      </c>
      <c r="G3630">
        <v>0.79914531344537776</v>
      </c>
      <c r="H3630">
        <v>0.93139999999999978</v>
      </c>
      <c r="I3630">
        <v>0</v>
      </c>
    </row>
    <row r="3631" spans="1:9" hidden="1">
      <c r="A3631">
        <v>2029</v>
      </c>
      <c r="B3631" t="s">
        <v>55</v>
      </c>
      <c r="C3631">
        <v>15</v>
      </c>
      <c r="D3631">
        <v>6.1985268612045029E-2</v>
      </c>
      <c r="E3631">
        <v>8.0928094957702978E-2</v>
      </c>
      <c r="F3631">
        <v>5.9466169835398611E-2</v>
      </c>
      <c r="G3631">
        <v>0.79762046659485319</v>
      </c>
      <c r="H3631">
        <v>0.93139999999999978</v>
      </c>
      <c r="I3631">
        <v>0.1260901449014758</v>
      </c>
    </row>
    <row r="3632" spans="1:9" hidden="1">
      <c r="A3632">
        <v>2029</v>
      </c>
      <c r="B3632" t="s">
        <v>52</v>
      </c>
      <c r="C3632">
        <v>16</v>
      </c>
      <c r="D3632">
        <v>7.7419905338439232E-2</v>
      </c>
      <c r="E3632">
        <v>8.8467654075085486E-2</v>
      </c>
      <c r="F3632">
        <v>5.5158210326414242E-2</v>
      </c>
      <c r="G3632">
        <v>0.77895423026006105</v>
      </c>
      <c r="H3632">
        <v>0.92048837209302325</v>
      </c>
      <c r="I3632">
        <v>0</v>
      </c>
    </row>
    <row r="3633" spans="1:9" hidden="1">
      <c r="A3633">
        <v>2029</v>
      </c>
      <c r="B3633" t="s">
        <v>54</v>
      </c>
      <c r="C3633">
        <v>16</v>
      </c>
      <c r="D3633">
        <v>6.596420873336914E-2</v>
      </c>
      <c r="E3633">
        <v>8.3334960078260106E-2</v>
      </c>
      <c r="F3633">
        <v>5.836160602538313E-2</v>
      </c>
      <c r="G3633">
        <v>0.79233922516298771</v>
      </c>
      <c r="H3633">
        <v>0.92048837209302325</v>
      </c>
      <c r="I3633">
        <v>0</v>
      </c>
    </row>
    <row r="3634" spans="1:9" hidden="1">
      <c r="A3634">
        <v>2029</v>
      </c>
      <c r="B3634" t="s">
        <v>55</v>
      </c>
      <c r="C3634">
        <v>16</v>
      </c>
      <c r="D3634">
        <v>7.4823094050617142E-2</v>
      </c>
      <c r="E3634">
        <v>7.8627582880338137E-2</v>
      </c>
      <c r="F3634">
        <v>5.7643512464446052E-2</v>
      </c>
      <c r="G3634">
        <v>0.78890581060459875</v>
      </c>
      <c r="H3634">
        <v>0.92048837209302325</v>
      </c>
      <c r="I3634">
        <v>0.1248366069035777</v>
      </c>
    </row>
    <row r="3635" spans="1:9" hidden="1">
      <c r="A3635">
        <v>2029</v>
      </c>
      <c r="B3635" t="s">
        <v>52</v>
      </c>
      <c r="C3635">
        <v>17</v>
      </c>
      <c r="D3635">
        <v>7.4711257222006902E-2</v>
      </c>
      <c r="E3635">
        <v>9.7909042467327956E-2</v>
      </c>
      <c r="F3635">
        <v>5.4013698802284703E-2</v>
      </c>
      <c r="G3635">
        <v>0.77336600150838042</v>
      </c>
      <c r="H3635">
        <v>0.92359999999999987</v>
      </c>
      <c r="I3635">
        <v>0</v>
      </c>
    </row>
    <row r="3636" spans="1:9" hidden="1">
      <c r="A3636">
        <v>2029</v>
      </c>
      <c r="B3636" t="s">
        <v>54</v>
      </c>
      <c r="C3636">
        <v>17</v>
      </c>
      <c r="D3636">
        <v>6.4221292694738266E-2</v>
      </c>
      <c r="E3636">
        <v>9.2121156072091037E-2</v>
      </c>
      <c r="F3636">
        <v>5.7143317673696757E-2</v>
      </c>
      <c r="G3636">
        <v>0.7865142335594737</v>
      </c>
      <c r="H3636">
        <v>0.92359999999999987</v>
      </c>
      <c r="I3636">
        <v>0</v>
      </c>
    </row>
    <row r="3637" spans="1:9" hidden="1">
      <c r="A3637">
        <v>2029</v>
      </c>
      <c r="B3637" t="s">
        <v>55</v>
      </c>
      <c r="C3637">
        <v>17</v>
      </c>
      <c r="D3637">
        <v>7.2694715360793846E-2</v>
      </c>
      <c r="E3637">
        <v>8.6813819540302303E-2</v>
      </c>
      <c r="F3637">
        <v>5.6595674262907028E-2</v>
      </c>
      <c r="G3637">
        <v>0.78389579083599692</v>
      </c>
      <c r="H3637">
        <v>0.92359999999999987</v>
      </c>
      <c r="I3637">
        <v>0.14826193033163171</v>
      </c>
    </row>
    <row r="3638" spans="1:9" hidden="1">
      <c r="A3638">
        <v>2029</v>
      </c>
      <c r="B3638" t="s">
        <v>52</v>
      </c>
      <c r="C3638">
        <v>18</v>
      </c>
      <c r="D3638">
        <v>8.5579160546541744E-2</v>
      </c>
      <c r="E3638">
        <v>8.4889862481235007E-2</v>
      </c>
      <c r="F3638">
        <v>5.4379398477287823E-2</v>
      </c>
      <c r="G3638">
        <v>0.77515157849493521</v>
      </c>
      <c r="H3638">
        <v>0.8949999999999998</v>
      </c>
      <c r="I3638">
        <v>0</v>
      </c>
    </row>
    <row r="3639" spans="1:9" hidden="1">
      <c r="A3639">
        <v>2029</v>
      </c>
      <c r="B3639" t="s">
        <v>54</v>
      </c>
      <c r="C3639">
        <v>18</v>
      </c>
      <c r="D3639">
        <v>7.2076574049235315E-2</v>
      </c>
      <c r="E3639">
        <v>8.0721680378532251E-2</v>
      </c>
      <c r="F3639">
        <v>5.7756363116566588E-2</v>
      </c>
      <c r="G3639">
        <v>0.78944538245566576</v>
      </c>
      <c r="H3639">
        <v>0.8949999999999998</v>
      </c>
      <c r="I3639">
        <v>0</v>
      </c>
    </row>
    <row r="3640" spans="1:9" hidden="1">
      <c r="A3640">
        <v>2029</v>
      </c>
      <c r="B3640" t="s">
        <v>55</v>
      </c>
      <c r="C3640">
        <v>18</v>
      </c>
      <c r="D3640">
        <v>8.2496202197617913E-2</v>
      </c>
      <c r="E3640">
        <v>7.5818643961148346E-2</v>
      </c>
      <c r="F3640">
        <v>5.6802148675335562E-2</v>
      </c>
      <c r="G3640">
        <v>0.78488300516589815</v>
      </c>
      <c r="H3640">
        <v>0.8949999999999998</v>
      </c>
      <c r="I3640">
        <v>0.1259448956798386</v>
      </c>
    </row>
    <row r="3641" spans="1:9" hidden="1">
      <c r="A3641">
        <v>2029</v>
      </c>
      <c r="B3641" t="s">
        <v>52</v>
      </c>
      <c r="C3641">
        <v>19</v>
      </c>
      <c r="D3641">
        <v>8.903286330166077E-2</v>
      </c>
      <c r="E3641">
        <v>6.528679853876343E-2</v>
      </c>
      <c r="F3641">
        <v>5.7124659578872701E-2</v>
      </c>
      <c r="G3641">
        <v>0.78855567858070319</v>
      </c>
      <c r="H3641">
        <v>0.94259999999999977</v>
      </c>
      <c r="I3641">
        <v>0</v>
      </c>
    </row>
    <row r="3642" spans="1:9" hidden="1">
      <c r="A3642">
        <v>2029</v>
      </c>
      <c r="B3642" t="s">
        <v>54</v>
      </c>
      <c r="C3642">
        <v>19</v>
      </c>
      <c r="D3642">
        <v>7.3934776396909402E-2</v>
      </c>
      <c r="E3642">
        <v>6.2448827377073607E-2</v>
      </c>
      <c r="F3642">
        <v>6.0595633714314388E-2</v>
      </c>
      <c r="G3642">
        <v>0.80302076251170262</v>
      </c>
      <c r="H3642">
        <v>0.94259999999999977</v>
      </c>
      <c r="I3642">
        <v>0</v>
      </c>
    </row>
    <row r="3643" spans="1:9" hidden="1">
      <c r="A3643">
        <v>2029</v>
      </c>
      <c r="B3643" t="s">
        <v>55</v>
      </c>
      <c r="C3643">
        <v>19</v>
      </c>
      <c r="D3643">
        <v>8.4517851128027704E-2</v>
      </c>
      <c r="E3643">
        <v>5.9431013927005553E-2</v>
      </c>
      <c r="F3643">
        <v>5.9287057347225329E-2</v>
      </c>
      <c r="G3643">
        <v>0.79676407759774159</v>
      </c>
      <c r="H3643">
        <v>0.94259999999999977</v>
      </c>
      <c r="I3643">
        <v>0.12745871619035659</v>
      </c>
    </row>
    <row r="3644" spans="1:9" hidden="1">
      <c r="A3644">
        <v>2029</v>
      </c>
      <c r="B3644" t="s">
        <v>52</v>
      </c>
      <c r="C3644">
        <v>20</v>
      </c>
      <c r="D3644">
        <v>8.5493908009876246E-2</v>
      </c>
      <c r="E3644">
        <v>8.5961344956053204E-2</v>
      </c>
      <c r="F3644">
        <v>5.421174734514584E-2</v>
      </c>
      <c r="G3644">
        <v>0.77433299968892477</v>
      </c>
      <c r="H3644">
        <v>0.92048837209302325</v>
      </c>
      <c r="I3644">
        <v>0</v>
      </c>
    </row>
    <row r="3645" spans="1:9" hidden="1">
      <c r="A3645">
        <v>2029</v>
      </c>
      <c r="B3645" t="s">
        <v>54</v>
      </c>
      <c r="C3645">
        <v>20</v>
      </c>
      <c r="D3645">
        <v>7.2053769235166695E-2</v>
      </c>
      <c r="E3645">
        <v>8.1748677278418141E-2</v>
      </c>
      <c r="F3645">
        <v>5.7582666269531062E-2</v>
      </c>
      <c r="G3645">
        <v>0.78861488721688411</v>
      </c>
      <c r="H3645">
        <v>0.92048837209302325</v>
      </c>
      <c r="I3645">
        <v>0</v>
      </c>
    </row>
    <row r="3646" spans="1:9" hidden="1">
      <c r="A3646">
        <v>2029</v>
      </c>
      <c r="B3646" t="s">
        <v>55</v>
      </c>
      <c r="C3646">
        <v>20</v>
      </c>
      <c r="D3646">
        <v>8.2483200943383461E-2</v>
      </c>
      <c r="E3646">
        <v>7.674347186694086E-2</v>
      </c>
      <c r="F3646">
        <v>5.6644428437688299E-2</v>
      </c>
      <c r="G3646">
        <v>0.78412889875198755</v>
      </c>
      <c r="H3646">
        <v>0.92048837209302325</v>
      </c>
      <c r="I3646">
        <v>0.1247301752910434</v>
      </c>
    </row>
    <row r="3647" spans="1:9" hidden="1">
      <c r="A3647">
        <v>2029</v>
      </c>
      <c r="B3647" t="s">
        <v>52</v>
      </c>
      <c r="C3647">
        <v>21</v>
      </c>
      <c r="D3647">
        <v>5.0000000000000037E-2</v>
      </c>
      <c r="E3647">
        <v>4.7500000000000007E-2</v>
      </c>
      <c r="F3647">
        <v>4.5124999999999992E-2</v>
      </c>
      <c r="G3647">
        <v>0.85737499999999978</v>
      </c>
      <c r="H3647">
        <v>0.95000000000000029</v>
      </c>
      <c r="I3647">
        <v>0</v>
      </c>
    </row>
    <row r="3648" spans="1:9" hidden="1">
      <c r="A3648">
        <v>2029</v>
      </c>
      <c r="B3648" t="s">
        <v>54</v>
      </c>
      <c r="C3648">
        <v>21</v>
      </c>
      <c r="D3648">
        <v>5.0000000000000017E-2</v>
      </c>
      <c r="E3648">
        <v>4.7499999999999973E-2</v>
      </c>
      <c r="F3648">
        <v>4.5125000000000012E-2</v>
      </c>
      <c r="G3648">
        <v>0.85737500000000033</v>
      </c>
      <c r="H3648">
        <v>0.95000000000000029</v>
      </c>
      <c r="I3648">
        <v>0</v>
      </c>
    </row>
    <row r="3649" spans="1:9" hidden="1">
      <c r="A3649">
        <v>2029</v>
      </c>
      <c r="B3649" t="s">
        <v>55</v>
      </c>
      <c r="C3649">
        <v>21</v>
      </c>
      <c r="D3649">
        <v>5.0000000000000037E-2</v>
      </c>
      <c r="E3649">
        <v>4.7499999999999959E-2</v>
      </c>
      <c r="F3649">
        <v>4.5124999999999978E-2</v>
      </c>
      <c r="G3649">
        <v>0.85737500000000011</v>
      </c>
      <c r="H3649">
        <v>0.95000000000000029</v>
      </c>
      <c r="I3649">
        <v>0.15</v>
      </c>
    </row>
    <row r="3650" spans="1:9" hidden="1">
      <c r="A3650">
        <v>2029</v>
      </c>
      <c r="B3650" t="s">
        <v>52</v>
      </c>
      <c r="C3650">
        <v>22</v>
      </c>
      <c r="D3650">
        <v>8.4253250857200562E-2</v>
      </c>
      <c r="E3650">
        <v>8.4166988463165698E-2</v>
      </c>
      <c r="F3650">
        <v>5.4727675177044799E-2</v>
      </c>
      <c r="G3650">
        <v>0.77685208550258911</v>
      </c>
      <c r="H3650">
        <v>0.91800000000000015</v>
      </c>
      <c r="I3650">
        <v>0</v>
      </c>
    </row>
    <row r="3651" spans="1:9" hidden="1">
      <c r="A3651">
        <v>2029</v>
      </c>
      <c r="B3651" t="s">
        <v>54</v>
      </c>
      <c r="C3651">
        <v>22</v>
      </c>
      <c r="D3651">
        <v>7.1020348798309652E-2</v>
      </c>
      <c r="E3651">
        <v>7.9896790554701114E-2</v>
      </c>
      <c r="F3651">
        <v>5.8081742854179573E-2</v>
      </c>
      <c r="G3651">
        <v>0.79100111779280957</v>
      </c>
      <c r="H3651">
        <v>0.91800000000000015</v>
      </c>
      <c r="I3651">
        <v>0</v>
      </c>
    </row>
    <row r="3652" spans="1:9" hidden="1">
      <c r="A3652">
        <v>2029</v>
      </c>
      <c r="B3652" t="s">
        <v>55</v>
      </c>
      <c r="C3652">
        <v>22</v>
      </c>
      <c r="D3652">
        <v>8.1165069906984605E-2</v>
      </c>
      <c r="E3652">
        <v>7.5149965912478772E-2</v>
      </c>
      <c r="F3652">
        <v>5.7148059338755358E-2</v>
      </c>
      <c r="G3652">
        <v>0.7865369048417814</v>
      </c>
      <c r="H3652">
        <v>0.91800000000000015</v>
      </c>
      <c r="I3652">
        <v>0.13537227164093321</v>
      </c>
    </row>
    <row r="3653" spans="1:9" hidden="1">
      <c r="A3653">
        <v>2029</v>
      </c>
      <c r="B3653" t="s">
        <v>52</v>
      </c>
      <c r="C3653">
        <v>23</v>
      </c>
      <c r="D3653">
        <v>7.8298109554478884E-2</v>
      </c>
      <c r="E3653">
        <v>7.1423605640926563E-2</v>
      </c>
      <c r="F3653">
        <v>5.7906273410237012E-2</v>
      </c>
      <c r="G3653">
        <v>0.79237201139435776</v>
      </c>
      <c r="H3653">
        <v>0.94620000000000004</v>
      </c>
      <c r="I3653">
        <v>0</v>
      </c>
    </row>
    <row r="3654" spans="1:9" hidden="1">
      <c r="A3654">
        <v>2029</v>
      </c>
      <c r="B3654" t="s">
        <v>54</v>
      </c>
      <c r="C3654">
        <v>23</v>
      </c>
      <c r="D3654">
        <v>6.6070848602629184E-2</v>
      </c>
      <c r="E3654">
        <v>6.7456343909696001E-2</v>
      </c>
      <c r="F3654">
        <v>6.1089712125202228E-2</v>
      </c>
      <c r="G3654">
        <v>0.80538309536247266</v>
      </c>
      <c r="H3654">
        <v>0.94620000000000004</v>
      </c>
      <c r="I3654">
        <v>0</v>
      </c>
    </row>
    <row r="3655" spans="1:9" hidden="1">
      <c r="A3655">
        <v>2029</v>
      </c>
      <c r="B3655" t="s">
        <v>55</v>
      </c>
      <c r="C3655">
        <v>23</v>
      </c>
      <c r="D3655">
        <v>7.4761652462331143E-2</v>
      </c>
      <c r="E3655">
        <v>6.4243368020565406E-2</v>
      </c>
      <c r="F3655">
        <v>6.0142202718855071E-2</v>
      </c>
      <c r="G3655">
        <v>0.80085277679824829</v>
      </c>
      <c r="H3655">
        <v>0.94620000000000004</v>
      </c>
      <c r="I3655">
        <v>0.124033730795757</v>
      </c>
    </row>
    <row r="3656" spans="1:9" hidden="1">
      <c r="A3656">
        <v>2029</v>
      </c>
      <c r="B3656" t="s">
        <v>52</v>
      </c>
      <c r="C3656">
        <v>24</v>
      </c>
      <c r="D3656">
        <v>6.9185787664685361E-2</v>
      </c>
      <c r="E3656">
        <v>0.1045842883274315</v>
      </c>
      <c r="F3656">
        <v>5.381824610772095E-2</v>
      </c>
      <c r="G3656">
        <v>0.77241167790016241</v>
      </c>
      <c r="H3656">
        <v>0.93039999999999978</v>
      </c>
      <c r="I3656">
        <v>0</v>
      </c>
    </row>
    <row r="3657" spans="1:9" hidden="1">
      <c r="A3657">
        <v>2029</v>
      </c>
      <c r="B3657" t="s">
        <v>54</v>
      </c>
      <c r="C3657">
        <v>24</v>
      </c>
      <c r="D3657">
        <v>6.0279737896105481E-2</v>
      </c>
      <c r="E3657">
        <v>9.7897734173732209E-2</v>
      </c>
      <c r="F3657">
        <v>5.6825910509797593E-2</v>
      </c>
      <c r="G3657">
        <v>0.78499661742036486</v>
      </c>
      <c r="H3657">
        <v>0.93039999999999978</v>
      </c>
      <c r="I3657">
        <v>0</v>
      </c>
    </row>
    <row r="3658" spans="1:9" hidden="1">
      <c r="A3658">
        <v>2029</v>
      </c>
      <c r="B3658" t="s">
        <v>55</v>
      </c>
      <c r="C3658">
        <v>24</v>
      </c>
      <c r="D3658">
        <v>6.7636488119768995E-2</v>
      </c>
      <c r="E3658">
        <v>9.2541414190916826E-2</v>
      </c>
      <c r="F3658">
        <v>5.6479892620932171E-2</v>
      </c>
      <c r="G3658">
        <v>0.78334220506838181</v>
      </c>
      <c r="H3658">
        <v>0.93039999999999978</v>
      </c>
      <c r="I3658">
        <v>0.13118151366086961</v>
      </c>
    </row>
    <row r="3659" spans="1:9" hidden="1">
      <c r="A3659">
        <v>2029</v>
      </c>
      <c r="B3659" t="s">
        <v>52</v>
      </c>
      <c r="C3659">
        <v>25</v>
      </c>
      <c r="D3659">
        <v>6.6502949542851159E-2</v>
      </c>
      <c r="E3659">
        <v>8.6053328074130714E-2</v>
      </c>
      <c r="F3659">
        <v>5.7424420669085693E-2</v>
      </c>
      <c r="G3659">
        <v>0.79001930171393231</v>
      </c>
      <c r="H3659">
        <v>0.93459999999999988</v>
      </c>
      <c r="I3659">
        <v>0</v>
      </c>
    </row>
    <row r="3660" spans="1:9" hidden="1">
      <c r="A3660">
        <v>2029</v>
      </c>
      <c r="B3660" t="s">
        <v>54</v>
      </c>
      <c r="C3660">
        <v>25</v>
      </c>
      <c r="D3660">
        <v>5.7891948297371792E-2</v>
      </c>
      <c r="E3660">
        <v>7.9998580192375074E-2</v>
      </c>
      <c r="F3660">
        <v>6.0334978332196913E-2</v>
      </c>
      <c r="G3660">
        <v>0.80177449317805616</v>
      </c>
      <c r="H3660">
        <v>0.93459999999999988</v>
      </c>
      <c r="I3660">
        <v>0</v>
      </c>
    </row>
    <row r="3661" spans="1:9" hidden="1">
      <c r="A3661">
        <v>2029</v>
      </c>
      <c r="B3661" t="s">
        <v>55</v>
      </c>
      <c r="C3661">
        <v>25</v>
      </c>
      <c r="D3661">
        <v>6.4334346400860512E-2</v>
      </c>
      <c r="E3661">
        <v>7.616736197343088E-2</v>
      </c>
      <c r="F3661">
        <v>5.9883318018006268E-2</v>
      </c>
      <c r="G3661">
        <v>0.79961497360770217</v>
      </c>
      <c r="H3661">
        <v>0.93459999999999988</v>
      </c>
      <c r="I3661">
        <v>0.13283324044693839</v>
      </c>
    </row>
    <row r="3662" spans="1:9" hidden="1">
      <c r="A3662">
        <v>2029</v>
      </c>
      <c r="B3662" t="s">
        <v>52</v>
      </c>
      <c r="C3662">
        <v>26</v>
      </c>
      <c r="D3662">
        <v>8.2013908796411433E-2</v>
      </c>
      <c r="E3662">
        <v>7.3281735925788793E-2</v>
      </c>
      <c r="F3662">
        <v>5.6958750363636929E-2</v>
      </c>
      <c r="G3662">
        <v>0.78774560491416301</v>
      </c>
      <c r="H3662">
        <v>0.92539999999999989</v>
      </c>
      <c r="I3662">
        <v>0</v>
      </c>
    </row>
    <row r="3663" spans="1:9" hidden="1">
      <c r="A3663">
        <v>2029</v>
      </c>
      <c r="B3663" t="s">
        <v>54</v>
      </c>
      <c r="C3663">
        <v>26</v>
      </c>
      <c r="D3663">
        <v>6.8905354390661505E-2</v>
      </c>
      <c r="E3663">
        <v>6.942554858697525E-2</v>
      </c>
      <c r="F3663">
        <v>6.0258805993117871E-2</v>
      </c>
      <c r="G3663">
        <v>0.80141029102924521</v>
      </c>
      <c r="H3663">
        <v>0.92539999999999989</v>
      </c>
      <c r="I3663">
        <v>0</v>
      </c>
    </row>
    <row r="3664" spans="1:9" hidden="1">
      <c r="A3664">
        <v>2029</v>
      </c>
      <c r="B3664" t="s">
        <v>55</v>
      </c>
      <c r="C3664">
        <v>26</v>
      </c>
      <c r="D3664">
        <v>7.8366055554752428E-2</v>
      </c>
      <c r="E3664">
        <v>6.5870656846986175E-2</v>
      </c>
      <c r="F3664">
        <v>5.9237267892342731E-2</v>
      </c>
      <c r="G3664">
        <v>0.79652601970591885</v>
      </c>
      <c r="H3664">
        <v>0.92539999999999989</v>
      </c>
      <c r="I3664">
        <v>0.12522929994755061</v>
      </c>
    </row>
    <row r="3665" spans="1:9" hidden="1">
      <c r="A3665">
        <v>2029</v>
      </c>
      <c r="B3665" t="s">
        <v>52</v>
      </c>
      <c r="C3665">
        <v>27</v>
      </c>
      <c r="D3665">
        <v>7.7142979847498266E-2</v>
      </c>
      <c r="E3665">
        <v>8.5486674358890763E-2</v>
      </c>
      <c r="F3665">
        <v>5.5712027925391747E-2</v>
      </c>
      <c r="G3665">
        <v>0.78165831786821915</v>
      </c>
      <c r="H3665">
        <v>0.93520000000000003</v>
      </c>
      <c r="I3665">
        <v>0</v>
      </c>
    </row>
    <row r="3666" spans="1:9" hidden="1">
      <c r="A3666">
        <v>2029</v>
      </c>
      <c r="B3666" t="s">
        <v>54</v>
      </c>
      <c r="C3666">
        <v>27</v>
      </c>
      <c r="D3666">
        <v>6.5660438354367079E-2</v>
      </c>
      <c r="E3666">
        <v>8.0472399439605768E-2</v>
      </c>
      <c r="F3666">
        <v>5.890929179407757E-2</v>
      </c>
      <c r="G3666">
        <v>0.79495787041194965</v>
      </c>
      <c r="H3666">
        <v>0.93520000000000003</v>
      </c>
      <c r="I3666">
        <v>0</v>
      </c>
    </row>
    <row r="3667" spans="1:9" hidden="1">
      <c r="A3667">
        <v>2029</v>
      </c>
      <c r="B3667" t="s">
        <v>55</v>
      </c>
      <c r="C3667">
        <v>27</v>
      </c>
      <c r="D3667">
        <v>7.4399948420044368E-2</v>
      </c>
      <c r="E3667">
        <v>7.6044860888510535E-2</v>
      </c>
      <c r="F3667">
        <v>5.8163442601310462E-2</v>
      </c>
      <c r="G3667">
        <v>0.79139174809013468</v>
      </c>
      <c r="H3667">
        <v>0.93520000000000003</v>
      </c>
      <c r="I3667">
        <v>0.1284459905530661</v>
      </c>
    </row>
    <row r="3668" spans="1:9" hidden="1">
      <c r="A3668">
        <v>2029</v>
      </c>
      <c r="B3668" t="s">
        <v>52</v>
      </c>
      <c r="C3668">
        <v>28</v>
      </c>
      <c r="D3668">
        <v>4.9999999999999961E-2</v>
      </c>
      <c r="E3668">
        <v>4.749999999999998E-2</v>
      </c>
      <c r="F3668">
        <v>4.5124999999999978E-2</v>
      </c>
      <c r="G3668">
        <v>0.857375</v>
      </c>
      <c r="H3668">
        <v>0.94999999999999973</v>
      </c>
      <c r="I3668">
        <v>0</v>
      </c>
    </row>
    <row r="3669" spans="1:9" hidden="1">
      <c r="A3669">
        <v>2029</v>
      </c>
      <c r="B3669" t="s">
        <v>54</v>
      </c>
      <c r="C3669">
        <v>28</v>
      </c>
      <c r="D3669">
        <v>4.9999999999999989E-2</v>
      </c>
      <c r="E3669">
        <v>4.7499999999999938E-2</v>
      </c>
      <c r="F3669">
        <v>4.5124999999999978E-2</v>
      </c>
      <c r="G3669">
        <v>0.85737499999999989</v>
      </c>
      <c r="H3669">
        <v>0.94999999999999973</v>
      </c>
      <c r="I3669">
        <v>0</v>
      </c>
    </row>
    <row r="3670" spans="1:9" hidden="1">
      <c r="A3670">
        <v>2029</v>
      </c>
      <c r="B3670" t="s">
        <v>55</v>
      </c>
      <c r="C3670">
        <v>28</v>
      </c>
      <c r="D3670">
        <v>5.0000000000000017E-2</v>
      </c>
      <c r="E3670">
        <v>4.7500000000000042E-2</v>
      </c>
      <c r="F3670">
        <v>4.5125000000000012E-2</v>
      </c>
      <c r="G3670">
        <v>0.857375</v>
      </c>
      <c r="H3670">
        <v>0.94999999999999973</v>
      </c>
      <c r="I3670">
        <v>0.15</v>
      </c>
    </row>
    <row r="3671" spans="1:9" hidden="1">
      <c r="A3671">
        <v>2029</v>
      </c>
      <c r="B3671" t="s">
        <v>52</v>
      </c>
      <c r="C3671">
        <v>29</v>
      </c>
      <c r="D3671">
        <v>5.0000000000000037E-2</v>
      </c>
      <c r="E3671">
        <v>4.7500000000000007E-2</v>
      </c>
      <c r="F3671">
        <v>4.5125000000000033E-2</v>
      </c>
      <c r="G3671">
        <v>0.85737499999999989</v>
      </c>
      <c r="H3671">
        <v>0.95000000000000007</v>
      </c>
      <c r="I3671">
        <v>0</v>
      </c>
    </row>
    <row r="3672" spans="1:9" hidden="1">
      <c r="A3672">
        <v>2029</v>
      </c>
      <c r="B3672" t="s">
        <v>54</v>
      </c>
      <c r="C3672">
        <v>29</v>
      </c>
      <c r="D3672">
        <v>5.0000000000000031E-2</v>
      </c>
      <c r="E3672">
        <v>4.7500000000000042E-2</v>
      </c>
      <c r="F3672">
        <v>4.5124999999999998E-2</v>
      </c>
      <c r="G3672">
        <v>0.85737499999999989</v>
      </c>
      <c r="H3672">
        <v>0.95000000000000007</v>
      </c>
      <c r="I3672">
        <v>0</v>
      </c>
    </row>
    <row r="3673" spans="1:9" hidden="1">
      <c r="A3673">
        <v>2029</v>
      </c>
      <c r="B3673" t="s">
        <v>55</v>
      </c>
      <c r="C3673">
        <v>29</v>
      </c>
      <c r="D3673">
        <v>5.0000000000000017E-2</v>
      </c>
      <c r="E3673">
        <v>4.7499999999999973E-2</v>
      </c>
      <c r="F3673">
        <v>4.5125000000000033E-2</v>
      </c>
      <c r="G3673">
        <v>0.85737499999999989</v>
      </c>
      <c r="H3673">
        <v>0.95000000000000007</v>
      </c>
      <c r="I3673">
        <v>0.15</v>
      </c>
    </row>
    <row r="3674" spans="1:9" hidden="1">
      <c r="A3674">
        <v>2029</v>
      </c>
      <c r="B3674" t="s">
        <v>52</v>
      </c>
      <c r="C3674">
        <v>30</v>
      </c>
      <c r="D3674">
        <v>8.3922464700492388E-2</v>
      </c>
      <c r="E3674">
        <v>6.3538401259607968E-2</v>
      </c>
      <c r="F3674">
        <v>5.8290599538696579E-2</v>
      </c>
      <c r="G3674">
        <v>0.79424853450120314</v>
      </c>
      <c r="H3674">
        <v>0.93420000000000014</v>
      </c>
      <c r="I3674">
        <v>0</v>
      </c>
    </row>
    <row r="3675" spans="1:9" hidden="1">
      <c r="A3675">
        <v>2029</v>
      </c>
      <c r="B3675" t="s">
        <v>54</v>
      </c>
      <c r="C3675">
        <v>30</v>
      </c>
      <c r="D3675">
        <v>6.9985644845224307E-2</v>
      </c>
      <c r="E3675">
        <v>6.0571899575045621E-2</v>
      </c>
      <c r="F3675">
        <v>6.1603377307073548E-2</v>
      </c>
      <c r="G3675">
        <v>0.80783907827265666</v>
      </c>
      <c r="H3675">
        <v>0.93420000000000014</v>
      </c>
      <c r="I3675">
        <v>0</v>
      </c>
    </row>
    <row r="3676" spans="1:9" hidden="1">
      <c r="A3676">
        <v>2029</v>
      </c>
      <c r="B3676" t="s">
        <v>55</v>
      </c>
      <c r="C3676">
        <v>30</v>
      </c>
      <c r="D3676">
        <v>7.9596709698947027E-2</v>
      </c>
      <c r="E3676">
        <v>5.7916329353782887E-2</v>
      </c>
      <c r="F3676">
        <v>6.0400273334941031E-2</v>
      </c>
      <c r="G3676">
        <v>0.80208668761232926</v>
      </c>
      <c r="H3676">
        <v>0.93420000000000014</v>
      </c>
      <c r="I3676">
        <v>0.1236046681763151</v>
      </c>
    </row>
    <row r="3677" spans="1:9" hidden="1">
      <c r="A3677">
        <v>2029</v>
      </c>
      <c r="B3677" t="s">
        <v>52</v>
      </c>
      <c r="C3677">
        <v>31</v>
      </c>
      <c r="D3677">
        <v>8.3294790789421064E-2</v>
      </c>
      <c r="E3677">
        <v>8.7644503118353007E-2</v>
      </c>
      <c r="F3677">
        <v>5.4299456222043969E-2</v>
      </c>
      <c r="G3677">
        <v>0.77476124987018202</v>
      </c>
      <c r="H3677">
        <v>0.91680000000000006</v>
      </c>
      <c r="I3677">
        <v>0</v>
      </c>
    </row>
    <row r="3678" spans="1:9" hidden="1">
      <c r="A3678">
        <v>2029</v>
      </c>
      <c r="B3678" t="s">
        <v>54</v>
      </c>
      <c r="C3678">
        <v>31</v>
      </c>
      <c r="D3678">
        <v>7.041501347983925E-2</v>
      </c>
      <c r="E3678">
        <v>8.3151402906090188E-2</v>
      </c>
      <c r="F3678">
        <v>5.762349281014828E-2</v>
      </c>
      <c r="G3678">
        <v>0.78881009080392228</v>
      </c>
      <c r="H3678">
        <v>0.91680000000000006</v>
      </c>
      <c r="I3678">
        <v>0</v>
      </c>
    </row>
    <row r="3679" spans="1:9" hidden="1">
      <c r="A3679">
        <v>2029</v>
      </c>
      <c r="B3679" t="s">
        <v>55</v>
      </c>
      <c r="C3679">
        <v>31</v>
      </c>
      <c r="D3679">
        <v>8.0453634785967593E-2</v>
      </c>
      <c r="E3679">
        <v>7.8126960862521994E-2</v>
      </c>
      <c r="F3679">
        <v>5.6756181525107863E-2</v>
      </c>
      <c r="G3679">
        <v>0.78466322282640266</v>
      </c>
      <c r="H3679">
        <v>0.91680000000000006</v>
      </c>
      <c r="I3679">
        <v>0.12528808918878401</v>
      </c>
    </row>
    <row r="3680" spans="1:9" hidden="1">
      <c r="A3680">
        <v>2029</v>
      </c>
      <c r="B3680" t="s">
        <v>52</v>
      </c>
      <c r="C3680">
        <v>32</v>
      </c>
      <c r="D3680">
        <v>9.501562966904209E-2</v>
      </c>
      <c r="E3680">
        <v>8.3005638995281295E-2</v>
      </c>
      <c r="F3680">
        <v>5.3095577653968627E-2</v>
      </c>
      <c r="G3680">
        <v>0.76888315368170779</v>
      </c>
      <c r="H3680">
        <v>0.92048837209302325</v>
      </c>
      <c r="I3680">
        <v>0</v>
      </c>
    </row>
    <row r="3681" spans="1:9" hidden="1">
      <c r="A3681">
        <v>2029</v>
      </c>
      <c r="B3681" t="s">
        <v>54</v>
      </c>
      <c r="C3681">
        <v>32</v>
      </c>
      <c r="D3681">
        <v>7.948132174958436E-2</v>
      </c>
      <c r="E3681">
        <v>7.9813858042273617E-2</v>
      </c>
      <c r="F3681">
        <v>5.6632578666254728E-2</v>
      </c>
      <c r="G3681">
        <v>0.78407224154188726</v>
      </c>
      <c r="H3681">
        <v>0.92048837209302325</v>
      </c>
      <c r="I3681">
        <v>0</v>
      </c>
    </row>
    <row r="3682" spans="1:9" hidden="1">
      <c r="A3682">
        <v>2029</v>
      </c>
      <c r="B3682" t="s">
        <v>55</v>
      </c>
      <c r="C3682">
        <v>32</v>
      </c>
      <c r="D3682">
        <v>9.1585174462739463E-2</v>
      </c>
      <c r="E3682">
        <v>7.4504713479944557E-2</v>
      </c>
      <c r="F3682">
        <v>5.5457286210763443E-2</v>
      </c>
      <c r="G3682">
        <v>0.7784528258465524</v>
      </c>
      <c r="H3682">
        <v>0.92048837209302325</v>
      </c>
      <c r="I3682">
        <v>0.16864546662202429</v>
      </c>
    </row>
    <row r="3683" spans="1:9" hidden="1">
      <c r="A3683">
        <v>2029</v>
      </c>
      <c r="B3683" t="s">
        <v>52</v>
      </c>
      <c r="C3683">
        <v>34</v>
      </c>
      <c r="D3683">
        <v>6.6476587731911785E-2</v>
      </c>
      <c r="E3683">
        <v>9.1864647837142821E-2</v>
      </c>
      <c r="F3683">
        <v>5.6441024492860072E-2</v>
      </c>
      <c r="G3683">
        <v>0.7852177399380853</v>
      </c>
      <c r="H3683">
        <v>0.92048837209302325</v>
      </c>
      <c r="I3683">
        <v>0</v>
      </c>
    </row>
    <row r="3684" spans="1:9" hidden="1">
      <c r="A3684">
        <v>2029</v>
      </c>
      <c r="B3684" t="s">
        <v>54</v>
      </c>
      <c r="C3684">
        <v>34</v>
      </c>
      <c r="D3684">
        <v>5.8000151768734617E-2</v>
      </c>
      <c r="E3684">
        <v>8.5409534520246827E-2</v>
      </c>
      <c r="F3684">
        <v>5.93803200336918E-2</v>
      </c>
      <c r="G3684">
        <v>0.79720999367732681</v>
      </c>
      <c r="H3684">
        <v>0.92048837209302325</v>
      </c>
      <c r="I3684">
        <v>0</v>
      </c>
    </row>
    <row r="3685" spans="1:9" hidden="1">
      <c r="A3685">
        <v>2029</v>
      </c>
      <c r="B3685" t="s">
        <v>55</v>
      </c>
      <c r="C3685">
        <v>34</v>
      </c>
      <c r="D3685">
        <v>6.4524647499739254E-2</v>
      </c>
      <c r="E3685">
        <v>8.1160630635287195E-2</v>
      </c>
      <c r="F3685">
        <v>5.8986706964658193E-2</v>
      </c>
      <c r="G3685">
        <v>0.79532801490031546</v>
      </c>
      <c r="H3685">
        <v>0.92048837209302325</v>
      </c>
      <c r="I3685">
        <v>0.12636094467768039</v>
      </c>
    </row>
    <row r="3686" spans="1:9" hidden="1">
      <c r="A3686">
        <v>2029</v>
      </c>
      <c r="B3686" t="s">
        <v>52</v>
      </c>
      <c r="C3686">
        <v>35</v>
      </c>
      <c r="D3686">
        <v>8.404667329648996E-2</v>
      </c>
      <c r="E3686">
        <v>8.0812047967057016E-2</v>
      </c>
      <c r="F3686">
        <v>5.5333104510784353E-2</v>
      </c>
      <c r="G3686">
        <v>0.77980817422566862</v>
      </c>
      <c r="H3686">
        <v>0.92720000000000014</v>
      </c>
      <c r="I3686">
        <v>0</v>
      </c>
    </row>
    <row r="3687" spans="1:9" hidden="1">
      <c r="A3687">
        <v>2029</v>
      </c>
      <c r="B3687" t="s">
        <v>54</v>
      </c>
      <c r="C3687">
        <v>35</v>
      </c>
      <c r="D3687">
        <v>7.0730959654207948E-2</v>
      </c>
      <c r="E3687">
        <v>7.6670227347746367E-2</v>
      </c>
      <c r="F3687">
        <v>5.8689903231393288E-2</v>
      </c>
      <c r="G3687">
        <v>0.7939089097666524</v>
      </c>
      <c r="H3687">
        <v>0.92720000000000014</v>
      </c>
      <c r="I3687">
        <v>0</v>
      </c>
    </row>
    <row r="3688" spans="1:9" hidden="1">
      <c r="A3688">
        <v>2029</v>
      </c>
      <c r="B3688" t="s">
        <v>55</v>
      </c>
      <c r="C3688">
        <v>35</v>
      </c>
      <c r="D3688">
        <v>8.0756264499193542E-2</v>
      </c>
      <c r="E3688">
        <v>7.2268134150127894E-2</v>
      </c>
      <c r="F3688">
        <v>5.7717246558276612E-2</v>
      </c>
      <c r="G3688">
        <v>0.78925835479240181</v>
      </c>
      <c r="H3688">
        <v>0.92720000000000014</v>
      </c>
      <c r="I3688">
        <v>0.12704096530613379</v>
      </c>
    </row>
    <row r="3689" spans="1:9" hidden="1">
      <c r="A3689">
        <v>2029</v>
      </c>
      <c r="B3689" t="s">
        <v>52</v>
      </c>
      <c r="C3689">
        <v>36</v>
      </c>
      <c r="D3689">
        <v>6.3231929164852471E-2</v>
      </c>
      <c r="E3689">
        <v>9.9409561019994389E-2</v>
      </c>
      <c r="F3689">
        <v>5.5710015904551893E-2</v>
      </c>
      <c r="G3689">
        <v>0.78164849391060132</v>
      </c>
      <c r="H3689">
        <v>0.92900000000000005</v>
      </c>
      <c r="I3689">
        <v>0</v>
      </c>
    </row>
    <row r="3690" spans="1:9" hidden="1">
      <c r="A3690">
        <v>2029</v>
      </c>
      <c r="B3690" t="s">
        <v>54</v>
      </c>
      <c r="C3690">
        <v>36</v>
      </c>
      <c r="D3690">
        <v>5.582607661619482E-2</v>
      </c>
      <c r="E3690">
        <v>9.2159131906611458E-2</v>
      </c>
      <c r="F3690">
        <v>5.8588884015841163E-2</v>
      </c>
      <c r="G3690">
        <v>0.79342590746135233</v>
      </c>
      <c r="H3690">
        <v>0.92900000000000005</v>
      </c>
      <c r="I3690">
        <v>0</v>
      </c>
    </row>
    <row r="3691" spans="1:9" hidden="1">
      <c r="A3691">
        <v>2029</v>
      </c>
      <c r="B3691" t="s">
        <v>55</v>
      </c>
      <c r="C3691">
        <v>36</v>
      </c>
      <c r="D3691">
        <v>6.170531319797444E-2</v>
      </c>
      <c r="E3691">
        <v>8.7631793710658601E-2</v>
      </c>
      <c r="F3691">
        <v>5.8355043806933897E-2</v>
      </c>
      <c r="G3691">
        <v>0.7923078492844331</v>
      </c>
      <c r="H3691">
        <v>0.92900000000000005</v>
      </c>
      <c r="I3691">
        <v>0.15251391368930151</v>
      </c>
    </row>
    <row r="3692" spans="1:9" hidden="1">
      <c r="A3692">
        <v>2029</v>
      </c>
      <c r="B3692" t="s">
        <v>52</v>
      </c>
      <c r="C3692">
        <v>37</v>
      </c>
      <c r="D3692">
        <v>7.4657475375195848E-2</v>
      </c>
      <c r="E3692">
        <v>9.1166515675007567E-2</v>
      </c>
      <c r="F3692">
        <v>5.5169016435280868E-2</v>
      </c>
      <c r="G3692">
        <v>0.77900699251451566</v>
      </c>
      <c r="H3692">
        <v>0.91039999999999988</v>
      </c>
      <c r="I3692">
        <v>0</v>
      </c>
    </row>
    <row r="3693" spans="1:9" hidden="1">
      <c r="A3693">
        <v>2029</v>
      </c>
      <c r="B3693" t="s">
        <v>54</v>
      </c>
      <c r="C3693">
        <v>37</v>
      </c>
      <c r="D3693">
        <v>6.3977857444646402E-2</v>
      </c>
      <c r="E3693">
        <v>8.5621093372024087E-2</v>
      </c>
      <c r="F3693">
        <v>5.8309752211945329E-2</v>
      </c>
      <c r="G3693">
        <v>0.79209129697138403</v>
      </c>
      <c r="H3693">
        <v>0.91039999999999988</v>
      </c>
      <c r="I3693">
        <v>0</v>
      </c>
    </row>
    <row r="3694" spans="1:9" hidden="1">
      <c r="A3694">
        <v>2029</v>
      </c>
      <c r="B3694" t="s">
        <v>55</v>
      </c>
      <c r="C3694">
        <v>37</v>
      </c>
      <c r="D3694">
        <v>7.2305261045577135E-2</v>
      </c>
      <c r="E3694">
        <v>8.0870418864685351E-2</v>
      </c>
      <c r="F3694">
        <v>5.7691079176147061E-2</v>
      </c>
      <c r="G3694">
        <v>0.78913324091359061</v>
      </c>
      <c r="H3694">
        <v>0.91039999999999988</v>
      </c>
      <c r="I3694">
        <v>0.12792359651329241</v>
      </c>
    </row>
    <row r="3695" spans="1:9" hidden="1">
      <c r="A3695">
        <v>2029</v>
      </c>
      <c r="B3695" t="s">
        <v>52</v>
      </c>
      <c r="C3695">
        <v>38</v>
      </c>
      <c r="D3695">
        <v>7.7670661781210959E-2</v>
      </c>
      <c r="E3695">
        <v>7.0926158978596832E-2</v>
      </c>
      <c r="F3695">
        <v>5.809749638813743E-2</v>
      </c>
      <c r="G3695">
        <v>0.79330568285205461</v>
      </c>
      <c r="H3695">
        <v>0.93839999999999979</v>
      </c>
      <c r="I3695">
        <v>0</v>
      </c>
    </row>
    <row r="3696" spans="1:9" hidden="1">
      <c r="A3696">
        <v>2029</v>
      </c>
      <c r="B3696" t="s">
        <v>54</v>
      </c>
      <c r="C3696">
        <v>38</v>
      </c>
      <c r="D3696">
        <v>6.5592361870488558E-2</v>
      </c>
      <c r="E3696">
        <v>6.695982289987315E-2</v>
      </c>
      <c r="F3696">
        <v>6.1258360905655923E-2</v>
      </c>
      <c r="G3696">
        <v>0.80618945432398259</v>
      </c>
      <c r="H3696">
        <v>0.93839999999999979</v>
      </c>
      <c r="I3696">
        <v>0</v>
      </c>
    </row>
    <row r="3697" spans="1:9" hidden="1">
      <c r="A3697">
        <v>2029</v>
      </c>
      <c r="B3697" t="s">
        <v>55</v>
      </c>
      <c r="C3697">
        <v>38</v>
      </c>
      <c r="D3697">
        <v>7.4147959435196781E-2</v>
      </c>
      <c r="E3697">
        <v>6.3819377895734358E-2</v>
      </c>
      <c r="F3697">
        <v>6.0321692573698509E-2</v>
      </c>
      <c r="G3697">
        <v>0.80171097009537029</v>
      </c>
      <c r="H3697">
        <v>0.93839999999999979</v>
      </c>
      <c r="I3697">
        <v>0.1245821161510985</v>
      </c>
    </row>
    <row r="3698" spans="1:9" hidden="1">
      <c r="A3698">
        <v>2029</v>
      </c>
      <c r="B3698" t="s">
        <v>52</v>
      </c>
      <c r="C3698">
        <v>39</v>
      </c>
      <c r="D3698">
        <v>8.0674802977555193E-2</v>
      </c>
      <c r="E3698">
        <v>0.1013606013677719</v>
      </c>
      <c r="F3698">
        <v>5.2413206976039087E-2</v>
      </c>
      <c r="G3698">
        <v>0.76555138867863382</v>
      </c>
      <c r="H3698">
        <v>0.92659999999999987</v>
      </c>
      <c r="I3698">
        <v>0</v>
      </c>
    </row>
    <row r="3699" spans="1:9" hidden="1">
      <c r="A3699">
        <v>2029</v>
      </c>
      <c r="B3699" t="s">
        <v>54</v>
      </c>
      <c r="C3699">
        <v>39</v>
      </c>
      <c r="D3699">
        <v>6.8901399520979678E-2</v>
      </c>
      <c r="E3699">
        <v>9.6285485565218931E-2</v>
      </c>
      <c r="F3699">
        <v>5.5613480181270533E-2</v>
      </c>
      <c r="G3699">
        <v>0.77919963473253073</v>
      </c>
      <c r="H3699">
        <v>0.92659999999999987</v>
      </c>
      <c r="I3699">
        <v>0</v>
      </c>
    </row>
    <row r="3700" spans="1:9" hidden="1">
      <c r="A3700">
        <v>2029</v>
      </c>
      <c r="B3700" t="s">
        <v>55</v>
      </c>
      <c r="C3700">
        <v>39</v>
      </c>
      <c r="D3700">
        <v>7.8729537207208766E-2</v>
      </c>
      <c r="E3700">
        <v>9.0189043360896781E-2</v>
      </c>
      <c r="F3700">
        <v>5.4968002340468357E-2</v>
      </c>
      <c r="G3700">
        <v>0.77611341709142612</v>
      </c>
      <c r="H3700">
        <v>0.92659999999999987</v>
      </c>
      <c r="I3700">
        <v>0.12883887066531641</v>
      </c>
    </row>
    <row r="3701" spans="1:9" hidden="1">
      <c r="A3701">
        <v>2029</v>
      </c>
      <c r="B3701" t="s">
        <v>52</v>
      </c>
      <c r="C3701">
        <v>40</v>
      </c>
      <c r="D3701">
        <v>5.0000000000000037E-2</v>
      </c>
      <c r="E3701">
        <v>4.7500000000000028E-2</v>
      </c>
      <c r="F3701">
        <v>4.5124999999999992E-2</v>
      </c>
      <c r="G3701">
        <v>0.85737500000000022</v>
      </c>
      <c r="H3701">
        <v>0.95000000000000029</v>
      </c>
      <c r="I3701">
        <v>0</v>
      </c>
    </row>
    <row r="3702" spans="1:9" hidden="1">
      <c r="A3702">
        <v>2029</v>
      </c>
      <c r="B3702" t="s">
        <v>54</v>
      </c>
      <c r="C3702">
        <v>40</v>
      </c>
      <c r="D3702">
        <v>5.0000000000000017E-2</v>
      </c>
      <c r="E3702">
        <v>4.7500000000000007E-2</v>
      </c>
      <c r="F3702">
        <v>4.5125000000000012E-2</v>
      </c>
      <c r="G3702">
        <v>0.85737500000000011</v>
      </c>
      <c r="H3702">
        <v>0.95000000000000029</v>
      </c>
      <c r="I3702">
        <v>0</v>
      </c>
    </row>
    <row r="3703" spans="1:9" hidden="1">
      <c r="A3703">
        <v>2029</v>
      </c>
      <c r="B3703" t="s">
        <v>55</v>
      </c>
      <c r="C3703">
        <v>40</v>
      </c>
      <c r="D3703">
        <v>5.0000000000000037E-2</v>
      </c>
      <c r="E3703">
        <v>4.7500000000000007E-2</v>
      </c>
      <c r="F3703">
        <v>4.5124999999999978E-2</v>
      </c>
      <c r="G3703">
        <v>0.857375</v>
      </c>
      <c r="H3703">
        <v>0.95000000000000029</v>
      </c>
      <c r="I3703">
        <v>0.15</v>
      </c>
    </row>
    <row r="3704" spans="1:9" hidden="1">
      <c r="A3704">
        <v>2029</v>
      </c>
      <c r="B3704" t="s">
        <v>52</v>
      </c>
      <c r="C3704">
        <v>41</v>
      </c>
      <c r="D3704">
        <v>7.771027175012149E-2</v>
      </c>
      <c r="E3704">
        <v>6.1526021747772393E-2</v>
      </c>
      <c r="F3704">
        <v>5.9688710497744553E-2</v>
      </c>
      <c r="G3704">
        <v>0.80107499600436138</v>
      </c>
      <c r="H3704">
        <v>0.91759999999999986</v>
      </c>
      <c r="I3704">
        <v>0</v>
      </c>
    </row>
    <row r="3705" spans="1:9" hidden="1">
      <c r="A3705">
        <v>2029</v>
      </c>
      <c r="B3705" t="s">
        <v>54</v>
      </c>
      <c r="C3705">
        <v>41</v>
      </c>
      <c r="D3705">
        <v>6.5330471172871912E-2</v>
      </c>
      <c r="E3705">
        <v>5.8458783802724651E-2</v>
      </c>
      <c r="F3705">
        <v>6.2774100073133637E-2</v>
      </c>
      <c r="G3705">
        <v>0.81343664495126988</v>
      </c>
      <c r="H3705">
        <v>0.91759999999999986</v>
      </c>
      <c r="I3705">
        <v>0</v>
      </c>
    </row>
    <row r="3706" spans="1:9" hidden="1">
      <c r="A3706">
        <v>2029</v>
      </c>
      <c r="B3706" t="s">
        <v>55</v>
      </c>
      <c r="C3706">
        <v>41</v>
      </c>
      <c r="D3706">
        <v>7.371287672000465E-2</v>
      </c>
      <c r="E3706">
        <v>5.6193985348770938E-2</v>
      </c>
      <c r="F3706">
        <v>6.171592696213709E-2</v>
      </c>
      <c r="G3706">
        <v>0.80837721096908743</v>
      </c>
      <c r="H3706">
        <v>0.91759999999999986</v>
      </c>
      <c r="I3706">
        <v>0.12971172816058299</v>
      </c>
    </row>
    <row r="3707" spans="1:9" hidden="1">
      <c r="A3707">
        <v>2029</v>
      </c>
      <c r="B3707" t="s">
        <v>52</v>
      </c>
      <c r="C3707">
        <v>42</v>
      </c>
      <c r="D3707">
        <v>6.7952997912802321E-2</v>
      </c>
      <c r="E3707">
        <v>9.1406344756207736E-2</v>
      </c>
      <c r="F3707">
        <v>5.6267954500410833E-2</v>
      </c>
      <c r="G3707">
        <v>0.78437270283057914</v>
      </c>
      <c r="H3707">
        <v>0.92048837209302325</v>
      </c>
      <c r="I3707">
        <v>0</v>
      </c>
    </row>
    <row r="3708" spans="1:9" hidden="1">
      <c r="A3708">
        <v>2029</v>
      </c>
      <c r="B3708" t="s">
        <v>54</v>
      </c>
      <c r="C3708">
        <v>42</v>
      </c>
      <c r="D3708">
        <v>5.9055798835276598E-2</v>
      </c>
      <c r="E3708">
        <v>8.5134546730263522E-2</v>
      </c>
      <c r="F3708">
        <v>5.9245288044431597E-2</v>
      </c>
      <c r="G3708">
        <v>0.79656436639002848</v>
      </c>
      <c r="H3708">
        <v>0.92048837209302325</v>
      </c>
      <c r="I3708">
        <v>0</v>
      </c>
    </row>
    <row r="3709" spans="1:9" hidden="1">
      <c r="A3709">
        <v>2029</v>
      </c>
      <c r="B3709" t="s">
        <v>55</v>
      </c>
      <c r="C3709">
        <v>42</v>
      </c>
      <c r="D3709">
        <v>6.5908463478309642E-2</v>
      </c>
      <c r="E3709">
        <v>8.0820261634927476E-2</v>
      </c>
      <c r="F3709">
        <v>5.8806220130790732E-2</v>
      </c>
      <c r="G3709">
        <v>0.79446505475597196</v>
      </c>
      <c r="H3709">
        <v>0.92048837209302325</v>
      </c>
      <c r="I3709">
        <v>0.13059680446064131</v>
      </c>
    </row>
    <row r="3710" spans="1:9" hidden="1">
      <c r="A3710">
        <v>2029</v>
      </c>
      <c r="B3710" t="s">
        <v>52</v>
      </c>
      <c r="C3710">
        <v>44</v>
      </c>
      <c r="D3710">
        <v>7.4690690461247045E-2</v>
      </c>
      <c r="E3710">
        <v>7.4706914055810675E-2</v>
      </c>
      <c r="F3710">
        <v>5.7961369610486251E-2</v>
      </c>
      <c r="G3710">
        <v>0.792641025872456</v>
      </c>
      <c r="H3710">
        <v>0.94339999999999979</v>
      </c>
      <c r="I3710">
        <v>0</v>
      </c>
    </row>
    <row r="3711" spans="1:9" hidden="1">
      <c r="A3711">
        <v>2029</v>
      </c>
      <c r="B3711" t="s">
        <v>54</v>
      </c>
      <c r="C3711">
        <v>44</v>
      </c>
      <c r="D3711">
        <v>6.3520726728514901E-2</v>
      </c>
      <c r="E3711">
        <v>7.0220581939026597E-2</v>
      </c>
      <c r="F3711">
        <v>6.1052676082411501E-2</v>
      </c>
      <c r="G3711">
        <v>0.80520601525004687</v>
      </c>
      <c r="H3711">
        <v>0.94339999999999979</v>
      </c>
      <c r="I3711">
        <v>0</v>
      </c>
    </row>
    <row r="3712" spans="1:9" hidden="1">
      <c r="A3712">
        <v>2029</v>
      </c>
      <c r="B3712" t="s">
        <v>55</v>
      </c>
      <c r="C3712">
        <v>44</v>
      </c>
      <c r="D3712">
        <v>7.1541776711849359E-2</v>
      </c>
      <c r="E3712">
        <v>6.6871163103219666E-2</v>
      </c>
      <c r="F3712">
        <v>6.0244615939039542E-2</v>
      </c>
      <c r="G3712">
        <v>0.80134244424589152</v>
      </c>
      <c r="H3712">
        <v>0.94339999999999979</v>
      </c>
      <c r="I3712">
        <v>0.12509906569877849</v>
      </c>
    </row>
    <row r="3713" spans="1:9" hidden="1">
      <c r="A3713">
        <v>2029</v>
      </c>
      <c r="B3713" t="s">
        <v>52</v>
      </c>
      <c r="C3713">
        <v>45</v>
      </c>
      <c r="D3713">
        <v>4.9999999999999989E-2</v>
      </c>
      <c r="E3713">
        <v>4.7500000000000007E-2</v>
      </c>
      <c r="F3713">
        <v>4.5124999999999998E-2</v>
      </c>
      <c r="G3713">
        <v>0.857375</v>
      </c>
      <c r="H3713">
        <v>0.94999999999999962</v>
      </c>
      <c r="I3713">
        <v>0</v>
      </c>
    </row>
    <row r="3714" spans="1:9" hidden="1">
      <c r="A3714">
        <v>2029</v>
      </c>
      <c r="B3714" t="s">
        <v>54</v>
      </c>
      <c r="C3714">
        <v>45</v>
      </c>
      <c r="D3714">
        <v>5.0000000000000037E-2</v>
      </c>
      <c r="E3714">
        <v>4.7499999999999938E-2</v>
      </c>
      <c r="F3714">
        <v>4.5125000000000033E-2</v>
      </c>
      <c r="G3714">
        <v>0.857375</v>
      </c>
      <c r="H3714">
        <v>0.94999999999999962</v>
      </c>
      <c r="I3714">
        <v>0</v>
      </c>
    </row>
    <row r="3715" spans="1:9" hidden="1">
      <c r="A3715">
        <v>2029</v>
      </c>
      <c r="B3715" t="s">
        <v>55</v>
      </c>
      <c r="C3715">
        <v>45</v>
      </c>
      <c r="D3715">
        <v>5.0000000000000037E-2</v>
      </c>
      <c r="E3715">
        <v>4.7499999999999987E-2</v>
      </c>
      <c r="F3715">
        <v>4.5125000000000033E-2</v>
      </c>
      <c r="G3715">
        <v>0.85737500000000033</v>
      </c>
      <c r="H3715">
        <v>0.94999999999999962</v>
      </c>
      <c r="I3715">
        <v>0.15</v>
      </c>
    </row>
    <row r="3716" spans="1:9" hidden="1">
      <c r="A3716">
        <v>2029</v>
      </c>
      <c r="B3716" t="s">
        <v>52</v>
      </c>
      <c r="C3716">
        <v>46</v>
      </c>
      <c r="D3716">
        <v>7.5441832549502486E-2</v>
      </c>
      <c r="E3716">
        <v>0.10564593251780879</v>
      </c>
      <c r="F3716">
        <v>5.2574298007324438E-2</v>
      </c>
      <c r="G3716">
        <v>0.76633793692536434</v>
      </c>
      <c r="H3716">
        <v>0.93439999999999979</v>
      </c>
      <c r="I3716">
        <v>0</v>
      </c>
    </row>
    <row r="3717" spans="1:9" hidden="1">
      <c r="A3717">
        <v>2029</v>
      </c>
      <c r="B3717" t="s">
        <v>54</v>
      </c>
      <c r="C3717">
        <v>46</v>
      </c>
      <c r="D3717">
        <v>6.501578970698399E-2</v>
      </c>
      <c r="E3717">
        <v>9.9814085534384409E-2</v>
      </c>
      <c r="F3717">
        <v>5.5675232793428578E-2</v>
      </c>
      <c r="G3717">
        <v>0.77949489196520316</v>
      </c>
      <c r="H3717">
        <v>0.93439999999999979</v>
      </c>
      <c r="I3717">
        <v>0</v>
      </c>
    </row>
    <row r="3718" spans="1:9" hidden="1">
      <c r="A3718">
        <v>2029</v>
      </c>
      <c r="B3718" t="s">
        <v>55</v>
      </c>
      <c r="C3718">
        <v>46</v>
      </c>
      <c r="D3718">
        <v>7.3810359712906892E-2</v>
      </c>
      <c r="E3718">
        <v>9.3823685589927652E-2</v>
      </c>
      <c r="F3718">
        <v>5.5190190633559649E-2</v>
      </c>
      <c r="G3718">
        <v>0.77717576406360556</v>
      </c>
      <c r="H3718">
        <v>0.93439999999999979</v>
      </c>
      <c r="I3718">
        <v>0.12212086170339299</v>
      </c>
    </row>
    <row r="3719" spans="1:9" hidden="1">
      <c r="A3719">
        <v>2029</v>
      </c>
      <c r="B3719" t="s">
        <v>52</v>
      </c>
      <c r="C3719">
        <v>47</v>
      </c>
      <c r="D3719">
        <v>8.1957175796146725E-2</v>
      </c>
      <c r="E3719">
        <v>8.0608969279817283E-2</v>
      </c>
      <c r="F3719">
        <v>5.5722823965143962E-2</v>
      </c>
      <c r="G3719">
        <v>0.78171103095889205</v>
      </c>
      <c r="H3719">
        <v>0.88160000000000005</v>
      </c>
      <c r="I3719">
        <v>0</v>
      </c>
    </row>
    <row r="3720" spans="1:9" hidden="1">
      <c r="A3720">
        <v>2029</v>
      </c>
      <c r="B3720" t="s">
        <v>54</v>
      </c>
      <c r="C3720">
        <v>47</v>
      </c>
      <c r="D3720">
        <v>6.9126765382581751E-2</v>
      </c>
      <c r="E3720">
        <v>7.6294354333424408E-2</v>
      </c>
      <c r="F3720">
        <v>5.9032398904626443E-2</v>
      </c>
      <c r="G3720">
        <v>0.79554648137936756</v>
      </c>
      <c r="H3720">
        <v>0.88160000000000005</v>
      </c>
      <c r="I3720">
        <v>0</v>
      </c>
    </row>
    <row r="3721" spans="1:9" hidden="1">
      <c r="A3721">
        <v>2029</v>
      </c>
      <c r="B3721" t="s">
        <v>55</v>
      </c>
      <c r="C3721">
        <v>47</v>
      </c>
      <c r="D3721">
        <v>7.8738327829974142E-2</v>
      </c>
      <c r="E3721">
        <v>7.2031324127309615E-2</v>
      </c>
      <c r="F3721">
        <v>5.8107254004861872E-2</v>
      </c>
      <c r="G3721">
        <v>0.79112309403785419</v>
      </c>
      <c r="H3721">
        <v>0.88160000000000005</v>
      </c>
      <c r="I3721">
        <v>0.12614239228285451</v>
      </c>
    </row>
    <row r="3722" spans="1:9" hidden="1">
      <c r="A3722">
        <v>2029</v>
      </c>
      <c r="B3722" t="s">
        <v>52</v>
      </c>
      <c r="C3722">
        <v>48</v>
      </c>
      <c r="D3722">
        <v>8.4973391778261437E-2</v>
      </c>
      <c r="E3722">
        <v>8.6743435775516228E-2</v>
      </c>
      <c r="F3722">
        <v>5.4167281775712353E-2</v>
      </c>
      <c r="G3722">
        <v>0.77411589067051001</v>
      </c>
      <c r="H3722">
        <v>0.90500000000000014</v>
      </c>
      <c r="I3722">
        <v>0</v>
      </c>
    </row>
    <row r="3723" spans="1:9" hidden="1">
      <c r="A3723">
        <v>2029</v>
      </c>
      <c r="B3723" t="s">
        <v>54</v>
      </c>
      <c r="C3723">
        <v>48</v>
      </c>
      <c r="D3723">
        <v>7.1680415780995127E-2</v>
      </c>
      <c r="E3723">
        <v>8.2452795873465518E-2</v>
      </c>
      <c r="F3723">
        <v>5.7525453249342169E-2</v>
      </c>
      <c r="G3723">
        <v>0.7883413350961973</v>
      </c>
      <c r="H3723">
        <v>0.90500000000000014</v>
      </c>
      <c r="I3723">
        <v>0</v>
      </c>
    </row>
    <row r="3724" spans="1:9" hidden="1">
      <c r="A3724">
        <v>2029</v>
      </c>
      <c r="B3724" t="s">
        <v>55</v>
      </c>
      <c r="C3724">
        <v>48</v>
      </c>
      <c r="D3724">
        <v>8.2027788344515157E-2</v>
      </c>
      <c r="E3724">
        <v>7.7403992558323059E-2</v>
      </c>
      <c r="F3724">
        <v>5.6608950535129293E-2</v>
      </c>
      <c r="G3724">
        <v>0.78395926856203257</v>
      </c>
      <c r="H3724">
        <v>0.90500000000000014</v>
      </c>
      <c r="I3724">
        <v>0.1374567298754778</v>
      </c>
    </row>
    <row r="3725" spans="1:9" hidden="1">
      <c r="A3725">
        <v>2029</v>
      </c>
      <c r="B3725" t="s">
        <v>52</v>
      </c>
      <c r="C3725">
        <v>49</v>
      </c>
      <c r="D3725">
        <v>8.8601840099998525E-2</v>
      </c>
      <c r="E3725">
        <v>9.4782873898338893E-2</v>
      </c>
      <c r="F3725">
        <v>5.2183835221860757E-2</v>
      </c>
      <c r="G3725">
        <v>0.7644314507798019</v>
      </c>
      <c r="H3725">
        <v>0.94239999999999979</v>
      </c>
      <c r="I3725">
        <v>0</v>
      </c>
    </row>
    <row r="3726" spans="1:9" hidden="1">
      <c r="A3726">
        <v>2029</v>
      </c>
      <c r="B3726" t="s">
        <v>54</v>
      </c>
      <c r="C3726">
        <v>49</v>
      </c>
      <c r="D3726">
        <v>7.4883564964307009E-2</v>
      </c>
      <c r="E3726">
        <v>9.0763455684055402E-2</v>
      </c>
      <c r="F3726">
        <v>5.5533889734895203E-2</v>
      </c>
      <c r="G3726">
        <v>0.77881908961674229</v>
      </c>
      <c r="H3726">
        <v>0.94239999999999979</v>
      </c>
      <c r="I3726">
        <v>0</v>
      </c>
    </row>
    <row r="3727" spans="1:9" hidden="1">
      <c r="A3727">
        <v>2029</v>
      </c>
      <c r="B3727" t="s">
        <v>55</v>
      </c>
      <c r="C3727">
        <v>49</v>
      </c>
      <c r="D3727">
        <v>8.6139915623099417E-2</v>
      </c>
      <c r="E3727">
        <v>8.4632065153271707E-2</v>
      </c>
      <c r="F3727">
        <v>5.4647416491388788E-2</v>
      </c>
      <c r="G3727">
        <v>0.77458060273223994</v>
      </c>
      <c r="H3727">
        <v>0.94239999999999979</v>
      </c>
      <c r="I3727">
        <v>0.131408520077925</v>
      </c>
    </row>
    <row r="3728" spans="1:9" hidden="1">
      <c r="A3728">
        <v>2029</v>
      </c>
      <c r="B3728" t="s">
        <v>52</v>
      </c>
      <c r="C3728">
        <v>50</v>
      </c>
      <c r="D3728">
        <v>7.6526791623401313E-2</v>
      </c>
      <c r="E3728">
        <v>8.8744891913543344E-2</v>
      </c>
      <c r="F3728">
        <v>5.5262904256270957E-2</v>
      </c>
      <c r="G3728">
        <v>0.77946541220678456</v>
      </c>
      <c r="H3728">
        <v>0.92048837209302325</v>
      </c>
      <c r="I3728">
        <v>0</v>
      </c>
    </row>
    <row r="3729" spans="1:9" hidden="1">
      <c r="A3729">
        <v>2029</v>
      </c>
      <c r="B3729" t="s">
        <v>54</v>
      </c>
      <c r="C3729">
        <v>50</v>
      </c>
      <c r="D3729">
        <v>6.5301960802297415E-2</v>
      </c>
      <c r="E3729">
        <v>8.3507470475681994E-2</v>
      </c>
      <c r="F3729">
        <v>5.8446316776116343E-2</v>
      </c>
      <c r="G3729">
        <v>0.79274425194590414</v>
      </c>
      <c r="H3729">
        <v>0.92048837209302325</v>
      </c>
      <c r="I3729">
        <v>0</v>
      </c>
    </row>
    <row r="3730" spans="1:9" hidden="1">
      <c r="A3730">
        <v>2029</v>
      </c>
      <c r="B3730" t="s">
        <v>55</v>
      </c>
      <c r="C3730">
        <v>50</v>
      </c>
      <c r="D3730">
        <v>7.3979005802438255E-2</v>
      </c>
      <c r="E3730">
        <v>7.8835198255284733E-2</v>
      </c>
      <c r="F3730">
        <v>5.7753604281405677E-2</v>
      </c>
      <c r="G3730">
        <v>0.7894321916608712</v>
      </c>
      <c r="H3730">
        <v>0.92048837209302325</v>
      </c>
      <c r="I3730">
        <v>0.12589472674389651</v>
      </c>
    </row>
    <row r="3731" spans="1:9" hidden="1">
      <c r="A3731">
        <v>2029</v>
      </c>
      <c r="B3731" t="s">
        <v>52</v>
      </c>
      <c r="C3731">
        <v>51</v>
      </c>
      <c r="D3731">
        <v>7.3355195313983296E-2</v>
      </c>
      <c r="E3731">
        <v>0.10871389723269791</v>
      </c>
      <c r="F3731">
        <v>5.2407480253620332E-2</v>
      </c>
      <c r="G3731">
        <v>0.76552342719969846</v>
      </c>
      <c r="H3731">
        <v>0.91200000000000014</v>
      </c>
      <c r="I3731">
        <v>0</v>
      </c>
    </row>
    <row r="3732" spans="1:9" hidden="1">
      <c r="A3732">
        <v>2029</v>
      </c>
      <c r="B3732" t="s">
        <v>54</v>
      </c>
      <c r="C3732">
        <v>51</v>
      </c>
      <c r="D3732">
        <v>6.3521262102306519E-2</v>
      </c>
      <c r="E3732">
        <v>0.10255793333622649</v>
      </c>
      <c r="F3732">
        <v>5.5459135711754537E-2</v>
      </c>
      <c r="G3732">
        <v>0.77846166884971257</v>
      </c>
      <c r="H3732">
        <v>0.91200000000000014</v>
      </c>
      <c r="I3732">
        <v>0</v>
      </c>
    </row>
    <row r="3733" spans="1:9" hidden="1">
      <c r="A3733">
        <v>2029</v>
      </c>
      <c r="B3733" t="s">
        <v>55</v>
      </c>
      <c r="C3733">
        <v>51</v>
      </c>
      <c r="D3733">
        <v>7.1911738061418803E-2</v>
      </c>
      <c r="E3733">
        <v>9.6524126400061916E-2</v>
      </c>
      <c r="F3733">
        <v>5.5051498582789161E-2</v>
      </c>
      <c r="G3733">
        <v>0.77651263695573014</v>
      </c>
      <c r="H3733">
        <v>0.91200000000000014</v>
      </c>
      <c r="I3733">
        <v>0.1237119070070385</v>
      </c>
    </row>
    <row r="3734" spans="1:9" hidden="1">
      <c r="A3734">
        <v>2029</v>
      </c>
      <c r="B3734" t="s">
        <v>52</v>
      </c>
      <c r="C3734">
        <v>53</v>
      </c>
      <c r="D3734">
        <v>7.6762032401213348E-2</v>
      </c>
      <c r="E3734">
        <v>6.8783592115740741E-2</v>
      </c>
      <c r="F3734">
        <v>5.861617513100735E-2</v>
      </c>
      <c r="G3734">
        <v>0.79583820035203845</v>
      </c>
      <c r="H3734">
        <v>0.94339999999999979</v>
      </c>
      <c r="I3734">
        <v>0</v>
      </c>
    </row>
    <row r="3735" spans="1:9" hidden="1">
      <c r="A3735">
        <v>2029</v>
      </c>
      <c r="B3735" t="s">
        <v>54</v>
      </c>
      <c r="C3735">
        <v>53</v>
      </c>
      <c r="D3735">
        <v>6.4859747601623122E-2</v>
      </c>
      <c r="E3735">
        <v>6.4950337618705389E-2</v>
      </c>
      <c r="F3735">
        <v>6.1732666621489823E-2</v>
      </c>
      <c r="G3735">
        <v>0.80845724815818187</v>
      </c>
      <c r="H3735">
        <v>0.94339999999999979</v>
      </c>
      <c r="I3735">
        <v>0</v>
      </c>
    </row>
    <row r="3736" spans="1:9" hidden="1">
      <c r="A3736">
        <v>2029</v>
      </c>
      <c r="B3736" t="s">
        <v>55</v>
      </c>
      <c r="C3736">
        <v>53</v>
      </c>
      <c r="D3736">
        <v>7.3191854583845348E-2</v>
      </c>
      <c r="E3736">
        <v>6.2043323382173658E-2</v>
      </c>
      <c r="F3736">
        <v>6.0794278918468968E-2</v>
      </c>
      <c r="G3736">
        <v>0.80397054311551219</v>
      </c>
      <c r="H3736">
        <v>0.94339999999999979</v>
      </c>
      <c r="I3736">
        <v>0.14540272128530349</v>
      </c>
    </row>
    <row r="3737" spans="1:9" hidden="1">
      <c r="A3737">
        <v>2029</v>
      </c>
      <c r="B3737" t="s">
        <v>52</v>
      </c>
      <c r="C3737">
        <v>54</v>
      </c>
      <c r="D3737">
        <v>8.8126030322022347E-2</v>
      </c>
      <c r="E3737">
        <v>9.2521635653997472E-2</v>
      </c>
      <c r="F3737">
        <v>5.2649111301927801E-2</v>
      </c>
      <c r="G3737">
        <v>0.76670322272205227</v>
      </c>
      <c r="H3737">
        <v>0.91520000000000012</v>
      </c>
      <c r="I3737">
        <v>0</v>
      </c>
    </row>
    <row r="3738" spans="1:9" hidden="1">
      <c r="A3738">
        <v>2029</v>
      </c>
      <c r="B3738" t="s">
        <v>54</v>
      </c>
      <c r="C3738">
        <v>54</v>
      </c>
      <c r="D3738">
        <v>7.4403156492188705E-2</v>
      </c>
      <c r="E3738">
        <v>8.8458558510388849E-2</v>
      </c>
      <c r="F3738">
        <v>5.6015668884060017E-2</v>
      </c>
      <c r="G3738">
        <v>0.78112261611336242</v>
      </c>
      <c r="H3738">
        <v>0.91520000000000012</v>
      </c>
      <c r="I3738">
        <v>0</v>
      </c>
    </row>
    <row r="3739" spans="1:9" hidden="1">
      <c r="A3739">
        <v>2029</v>
      </c>
      <c r="B3739" t="s">
        <v>55</v>
      </c>
      <c r="C3739">
        <v>54</v>
      </c>
      <c r="D3739">
        <v>8.5507725124801925E-2</v>
      </c>
      <c r="E3739">
        <v>8.2598182275630511E-2</v>
      </c>
      <c r="F3739">
        <v>5.5108571828008497E-2</v>
      </c>
      <c r="G3739">
        <v>0.77678552077155893</v>
      </c>
      <c r="H3739">
        <v>0.91520000000000012</v>
      </c>
      <c r="I3739">
        <v>0.1237941467445533</v>
      </c>
    </row>
    <row r="3740" spans="1:9" hidden="1">
      <c r="A3740">
        <v>2029</v>
      </c>
      <c r="B3740" t="s">
        <v>52</v>
      </c>
      <c r="C3740">
        <v>55</v>
      </c>
      <c r="D3740">
        <v>7.8214335615612529E-2</v>
      </c>
      <c r="E3740">
        <v>7.6381829894470815E-2</v>
      </c>
      <c r="F3740">
        <v>5.7077656185985849E-2</v>
      </c>
      <c r="G3740">
        <v>0.7883261783039307</v>
      </c>
      <c r="H3740">
        <v>0.92700000000000005</v>
      </c>
      <c r="I3740">
        <v>0</v>
      </c>
    </row>
    <row r="3741" spans="1:9" hidden="1">
      <c r="A3741">
        <v>2029</v>
      </c>
      <c r="B3741" t="s">
        <v>54</v>
      </c>
      <c r="C3741">
        <v>55</v>
      </c>
      <c r="D3741">
        <v>6.61678385843954E-2</v>
      </c>
      <c r="E3741">
        <v>7.2026315750988112E-2</v>
      </c>
      <c r="F3741">
        <v>6.028245964298351E-2</v>
      </c>
      <c r="G3741">
        <v>0.80152338602163287</v>
      </c>
      <c r="H3741">
        <v>0.92700000000000005</v>
      </c>
      <c r="I3741">
        <v>0</v>
      </c>
    </row>
    <row r="3742" spans="1:9" hidden="1">
      <c r="A3742">
        <v>2029</v>
      </c>
      <c r="B3742" t="s">
        <v>55</v>
      </c>
      <c r="C3742">
        <v>55</v>
      </c>
      <c r="D3742">
        <v>7.4941497899711024E-2</v>
      </c>
      <c r="E3742">
        <v>6.8358763413485207E-2</v>
      </c>
      <c r="F3742">
        <v>5.9399247461570652E-2</v>
      </c>
      <c r="G3742">
        <v>0.79730049122523328</v>
      </c>
      <c r="H3742">
        <v>0.92700000000000005</v>
      </c>
      <c r="I3742">
        <v>0.12576224415429951</v>
      </c>
    </row>
    <row r="3743" spans="1:9" hidden="1">
      <c r="A3743">
        <v>2029</v>
      </c>
      <c r="B3743" t="s">
        <v>52</v>
      </c>
      <c r="C3743">
        <v>56</v>
      </c>
      <c r="D3743">
        <v>7.7616280777115798E-2</v>
      </c>
      <c r="E3743">
        <v>7.1773283612534294E-2</v>
      </c>
      <c r="F3743">
        <v>5.796273636727424E-2</v>
      </c>
      <c r="G3743">
        <v>0.79264769924307588</v>
      </c>
      <c r="H3743">
        <v>0.94000000000000006</v>
      </c>
      <c r="I3743">
        <v>0</v>
      </c>
    </row>
    <row r="3744" spans="1:9" hidden="1">
      <c r="A3744">
        <v>2029</v>
      </c>
      <c r="B3744" t="s">
        <v>54</v>
      </c>
      <c r="C3744">
        <v>56</v>
      </c>
      <c r="D3744">
        <v>6.5578809024092438E-2</v>
      </c>
      <c r="E3744">
        <v>6.7732091842302417E-2</v>
      </c>
      <c r="F3744">
        <v>6.1127124466395587E-2</v>
      </c>
      <c r="G3744">
        <v>0.80556197466720969</v>
      </c>
      <c r="H3744">
        <v>0.94000000000000006</v>
      </c>
      <c r="I3744">
        <v>0</v>
      </c>
    </row>
    <row r="3745" spans="1:9" hidden="1">
      <c r="A3745">
        <v>2029</v>
      </c>
      <c r="B3745" t="s">
        <v>55</v>
      </c>
      <c r="C3745">
        <v>56</v>
      </c>
      <c r="D3745">
        <v>7.4140122827404037E-2</v>
      </c>
      <c r="E3745">
        <v>6.4515859486114269E-2</v>
      </c>
      <c r="F3745">
        <v>6.020257645648186E-2</v>
      </c>
      <c r="G3745">
        <v>0.80114144122999997</v>
      </c>
      <c r="H3745">
        <v>0.94000000000000006</v>
      </c>
      <c r="I3745">
        <v>0.1230600156055284</v>
      </c>
    </row>
    <row r="3746" spans="1:9" hidden="1">
      <c r="A3746">
        <v>2030</v>
      </c>
      <c r="B3746" t="s">
        <v>52</v>
      </c>
      <c r="C3746">
        <v>4013</v>
      </c>
      <c r="D3746">
        <v>4.9999999999999989E-2</v>
      </c>
      <c r="E3746">
        <v>4.7499999999999987E-2</v>
      </c>
      <c r="F3746">
        <v>4.5125000000000019E-2</v>
      </c>
      <c r="G3746">
        <v>0.85737499999999989</v>
      </c>
      <c r="H3746">
        <v>0.95000000000000029</v>
      </c>
      <c r="I3746">
        <v>0</v>
      </c>
    </row>
    <row r="3747" spans="1:9" hidden="1">
      <c r="A3747">
        <v>2030</v>
      </c>
      <c r="B3747" t="s">
        <v>54</v>
      </c>
      <c r="C3747">
        <v>4013</v>
      </c>
      <c r="D3747">
        <v>5.0000000000000017E-2</v>
      </c>
      <c r="E3747">
        <v>4.7499999999999952E-2</v>
      </c>
      <c r="F3747">
        <v>4.5124999999999978E-2</v>
      </c>
      <c r="G3747">
        <v>0.857375</v>
      </c>
      <c r="H3747">
        <v>0.95000000000000029</v>
      </c>
      <c r="I3747">
        <v>0</v>
      </c>
    </row>
    <row r="3748" spans="1:9" hidden="1">
      <c r="A3748">
        <v>2030</v>
      </c>
      <c r="B3748" t="s">
        <v>55</v>
      </c>
      <c r="C3748">
        <v>4013</v>
      </c>
      <c r="D3748">
        <v>5.0000000000000037E-2</v>
      </c>
      <c r="E3748">
        <v>4.7500000000000007E-2</v>
      </c>
      <c r="F3748">
        <v>4.5125000000000012E-2</v>
      </c>
      <c r="G3748">
        <v>0.85737500000000011</v>
      </c>
      <c r="H3748">
        <v>0.95000000000000029</v>
      </c>
      <c r="I3748">
        <v>0.15</v>
      </c>
    </row>
    <row r="3749" spans="1:9">
      <c r="A3749">
        <v>2030</v>
      </c>
      <c r="B3749" t="s">
        <v>52</v>
      </c>
      <c r="C3749">
        <v>6001</v>
      </c>
      <c r="D3749">
        <v>4.9999999999999989E-2</v>
      </c>
      <c r="E3749">
        <v>4.7500000000000042E-2</v>
      </c>
      <c r="F3749">
        <v>4.5124999999999998E-2</v>
      </c>
      <c r="G3749">
        <v>0.85737500000000022</v>
      </c>
      <c r="H3749">
        <v>0.94999999999999984</v>
      </c>
      <c r="I3749">
        <v>0</v>
      </c>
    </row>
    <row r="3750" spans="1:9">
      <c r="A3750">
        <v>2030</v>
      </c>
      <c r="B3750" t="s">
        <v>54</v>
      </c>
      <c r="C3750">
        <v>6001</v>
      </c>
      <c r="D3750">
        <v>5.0000000000000017E-2</v>
      </c>
      <c r="E3750">
        <v>4.7500000000000042E-2</v>
      </c>
      <c r="F3750">
        <v>4.5124999999999971E-2</v>
      </c>
      <c r="G3750">
        <v>0.85737500000000022</v>
      </c>
      <c r="H3750">
        <v>0.94999999999999984</v>
      </c>
      <c r="I3750">
        <v>0</v>
      </c>
    </row>
    <row r="3751" spans="1:9">
      <c r="A3751">
        <v>2030</v>
      </c>
      <c r="B3751" t="s">
        <v>55</v>
      </c>
      <c r="C3751">
        <v>6001</v>
      </c>
      <c r="D3751">
        <v>0.05</v>
      </c>
      <c r="E3751">
        <v>4.7500000000000007E-2</v>
      </c>
      <c r="F3751">
        <v>4.5125000000000012E-2</v>
      </c>
      <c r="G3751">
        <v>0.85737499999999967</v>
      </c>
      <c r="H3751">
        <v>0.94999999999999984</v>
      </c>
      <c r="I3751">
        <v>0.15</v>
      </c>
    </row>
    <row r="3752" spans="1:9" hidden="1">
      <c r="A3752">
        <v>2030</v>
      </c>
      <c r="B3752" t="s">
        <v>52</v>
      </c>
      <c r="C3752">
        <v>6037</v>
      </c>
      <c r="D3752">
        <v>4.9999999999999982E-2</v>
      </c>
      <c r="E3752">
        <v>4.7499999999999987E-2</v>
      </c>
      <c r="F3752">
        <v>4.5125000000000012E-2</v>
      </c>
      <c r="G3752">
        <v>0.857375</v>
      </c>
      <c r="H3752">
        <v>0.94999999999999973</v>
      </c>
      <c r="I3752">
        <v>0</v>
      </c>
    </row>
    <row r="3753" spans="1:9" hidden="1">
      <c r="A3753">
        <v>2030</v>
      </c>
      <c r="B3753" t="s">
        <v>54</v>
      </c>
      <c r="C3753">
        <v>6037</v>
      </c>
      <c r="D3753">
        <v>0.05</v>
      </c>
      <c r="E3753">
        <v>4.7500000000000007E-2</v>
      </c>
      <c r="F3753">
        <v>4.5125000000000033E-2</v>
      </c>
      <c r="G3753">
        <v>0.85737499999999989</v>
      </c>
      <c r="H3753">
        <v>0.94999999999999973</v>
      </c>
      <c r="I3753">
        <v>0</v>
      </c>
    </row>
    <row r="3754" spans="1:9" hidden="1">
      <c r="A3754">
        <v>2030</v>
      </c>
      <c r="B3754" t="s">
        <v>55</v>
      </c>
      <c r="C3754">
        <v>6037</v>
      </c>
      <c r="D3754">
        <v>4.9999999999999982E-2</v>
      </c>
      <c r="E3754">
        <v>4.7500000000000007E-2</v>
      </c>
      <c r="F3754">
        <v>4.5125000000000012E-2</v>
      </c>
      <c r="G3754">
        <v>0.85737499999999978</v>
      </c>
      <c r="H3754">
        <v>0.94999999999999973</v>
      </c>
      <c r="I3754">
        <v>0.15</v>
      </c>
    </row>
    <row r="3755" spans="1:9" hidden="1">
      <c r="A3755">
        <v>2030</v>
      </c>
      <c r="B3755" t="s">
        <v>52</v>
      </c>
      <c r="C3755">
        <v>6059</v>
      </c>
      <c r="D3755">
        <v>4.9999999999999961E-2</v>
      </c>
      <c r="E3755">
        <v>4.7499999999999917E-2</v>
      </c>
      <c r="F3755">
        <v>4.5125000000000019E-2</v>
      </c>
      <c r="G3755">
        <v>0.85737499999999978</v>
      </c>
      <c r="H3755">
        <v>0.94999999999999962</v>
      </c>
      <c r="I3755">
        <v>0</v>
      </c>
    </row>
    <row r="3756" spans="1:9" hidden="1">
      <c r="A3756">
        <v>2030</v>
      </c>
      <c r="B3756" t="s">
        <v>54</v>
      </c>
      <c r="C3756">
        <v>6059</v>
      </c>
      <c r="D3756">
        <v>5.0000000000000017E-2</v>
      </c>
      <c r="E3756">
        <v>4.7500000000000063E-2</v>
      </c>
      <c r="F3756">
        <v>4.5124999999999971E-2</v>
      </c>
      <c r="G3756">
        <v>0.857375</v>
      </c>
      <c r="H3756">
        <v>0.94999999999999962</v>
      </c>
      <c r="I3756">
        <v>0</v>
      </c>
    </row>
    <row r="3757" spans="1:9" hidden="1">
      <c r="A3757">
        <v>2030</v>
      </c>
      <c r="B3757" t="s">
        <v>55</v>
      </c>
      <c r="C3757">
        <v>6059</v>
      </c>
      <c r="D3757">
        <v>4.9999999999999989E-2</v>
      </c>
      <c r="E3757">
        <v>4.7500000000000007E-2</v>
      </c>
      <c r="F3757">
        <v>4.5124999999999971E-2</v>
      </c>
      <c r="G3757">
        <v>0.85737500000000022</v>
      </c>
      <c r="H3757">
        <v>0.94999999999999962</v>
      </c>
      <c r="I3757">
        <v>0.15</v>
      </c>
    </row>
    <row r="3758" spans="1:9" hidden="1">
      <c r="A3758">
        <v>2030</v>
      </c>
      <c r="B3758" t="s">
        <v>52</v>
      </c>
      <c r="C3758">
        <v>6065</v>
      </c>
      <c r="D3758">
        <v>5.0000000000000017E-2</v>
      </c>
      <c r="E3758">
        <v>4.7500000000000063E-2</v>
      </c>
      <c r="F3758">
        <v>4.5124999999999998E-2</v>
      </c>
      <c r="G3758">
        <v>0.85737499999999978</v>
      </c>
      <c r="H3758">
        <v>0.94999999999999962</v>
      </c>
      <c r="I3758">
        <v>0</v>
      </c>
    </row>
    <row r="3759" spans="1:9" hidden="1">
      <c r="A3759">
        <v>2030</v>
      </c>
      <c r="B3759" t="s">
        <v>54</v>
      </c>
      <c r="C3759">
        <v>6065</v>
      </c>
      <c r="D3759">
        <v>5.0000000000000017E-2</v>
      </c>
      <c r="E3759">
        <v>4.7500000000000042E-2</v>
      </c>
      <c r="F3759">
        <v>4.5125000000000012E-2</v>
      </c>
      <c r="G3759">
        <v>0.85737499999999978</v>
      </c>
      <c r="H3759">
        <v>0.94999999999999962</v>
      </c>
      <c r="I3759">
        <v>0</v>
      </c>
    </row>
    <row r="3760" spans="1:9" hidden="1">
      <c r="A3760">
        <v>2030</v>
      </c>
      <c r="B3760" t="s">
        <v>55</v>
      </c>
      <c r="C3760">
        <v>6065</v>
      </c>
      <c r="D3760">
        <v>4.9999999999999961E-2</v>
      </c>
      <c r="E3760">
        <v>4.7499999999999987E-2</v>
      </c>
      <c r="F3760">
        <v>4.5124999999999992E-2</v>
      </c>
      <c r="G3760">
        <v>0.857375</v>
      </c>
      <c r="H3760">
        <v>0.94999999999999962</v>
      </c>
      <c r="I3760">
        <v>0.15</v>
      </c>
    </row>
    <row r="3761" spans="1:9" hidden="1">
      <c r="A3761">
        <v>2030</v>
      </c>
      <c r="B3761" t="s">
        <v>52</v>
      </c>
      <c r="C3761">
        <v>6067</v>
      </c>
      <c r="D3761">
        <v>4.9999999999999961E-2</v>
      </c>
      <c r="E3761">
        <v>4.7500000000000007E-2</v>
      </c>
      <c r="F3761">
        <v>4.5124999999999998E-2</v>
      </c>
      <c r="G3761">
        <v>0.85737499999999989</v>
      </c>
      <c r="H3761">
        <v>0.95000000000000018</v>
      </c>
      <c r="I3761">
        <v>0</v>
      </c>
    </row>
    <row r="3762" spans="1:9" hidden="1">
      <c r="A3762">
        <v>2030</v>
      </c>
      <c r="B3762" t="s">
        <v>54</v>
      </c>
      <c r="C3762">
        <v>6067</v>
      </c>
      <c r="D3762">
        <v>4.9999999999999989E-2</v>
      </c>
      <c r="E3762">
        <v>4.7499999999999987E-2</v>
      </c>
      <c r="F3762">
        <v>4.5124999999999978E-2</v>
      </c>
      <c r="G3762">
        <v>0.85737500000000033</v>
      </c>
      <c r="H3762">
        <v>0.95000000000000018</v>
      </c>
      <c r="I3762">
        <v>0</v>
      </c>
    </row>
    <row r="3763" spans="1:9" hidden="1">
      <c r="A3763">
        <v>2030</v>
      </c>
      <c r="B3763" t="s">
        <v>55</v>
      </c>
      <c r="C3763">
        <v>6067</v>
      </c>
      <c r="D3763">
        <v>4.9999999999999989E-2</v>
      </c>
      <c r="E3763">
        <v>4.7500000000000028E-2</v>
      </c>
      <c r="F3763">
        <v>4.5124999999999998E-2</v>
      </c>
      <c r="G3763">
        <v>0.85737499999999967</v>
      </c>
      <c r="H3763">
        <v>0.95000000000000018</v>
      </c>
      <c r="I3763">
        <v>0.15</v>
      </c>
    </row>
    <row r="3764" spans="1:9" hidden="1">
      <c r="A3764">
        <v>2030</v>
      </c>
      <c r="B3764" t="s">
        <v>52</v>
      </c>
      <c r="C3764">
        <v>6071</v>
      </c>
      <c r="D3764">
        <v>5.0000000000000058E-2</v>
      </c>
      <c r="E3764">
        <v>4.7500000000000007E-2</v>
      </c>
      <c r="F3764">
        <v>4.5125000000000012E-2</v>
      </c>
      <c r="G3764">
        <v>0.857375</v>
      </c>
      <c r="H3764">
        <v>0.95000000000000018</v>
      </c>
      <c r="I3764">
        <v>0</v>
      </c>
    </row>
    <row r="3765" spans="1:9" hidden="1">
      <c r="A3765">
        <v>2030</v>
      </c>
      <c r="B3765" t="s">
        <v>54</v>
      </c>
      <c r="C3765">
        <v>6071</v>
      </c>
      <c r="D3765">
        <v>5.0000000000000017E-2</v>
      </c>
      <c r="E3765">
        <v>4.7499999999999987E-2</v>
      </c>
      <c r="F3765">
        <v>4.5125000000000033E-2</v>
      </c>
      <c r="G3765">
        <v>0.85737499999999967</v>
      </c>
      <c r="H3765">
        <v>0.95000000000000018</v>
      </c>
      <c r="I3765">
        <v>0</v>
      </c>
    </row>
    <row r="3766" spans="1:9" hidden="1">
      <c r="A3766">
        <v>2030</v>
      </c>
      <c r="B3766" t="s">
        <v>55</v>
      </c>
      <c r="C3766">
        <v>6071</v>
      </c>
      <c r="D3766">
        <v>4.9999999999999947E-2</v>
      </c>
      <c r="E3766">
        <v>4.7499999999999973E-2</v>
      </c>
      <c r="F3766">
        <v>4.5124999999999978E-2</v>
      </c>
      <c r="G3766">
        <v>0.85737499999999967</v>
      </c>
      <c r="H3766">
        <v>0.95000000000000018</v>
      </c>
      <c r="I3766">
        <v>0.15</v>
      </c>
    </row>
    <row r="3767" spans="1:9" hidden="1">
      <c r="A3767">
        <v>2030</v>
      </c>
      <c r="B3767" t="s">
        <v>52</v>
      </c>
      <c r="C3767">
        <v>6073</v>
      </c>
      <c r="D3767">
        <v>4.9999999999999961E-2</v>
      </c>
      <c r="E3767">
        <v>4.7500000000000063E-2</v>
      </c>
      <c r="F3767">
        <v>4.5125000000000019E-2</v>
      </c>
      <c r="G3767">
        <v>0.857375</v>
      </c>
      <c r="H3767">
        <v>0.95000000000000029</v>
      </c>
      <c r="I3767">
        <v>0</v>
      </c>
    </row>
    <row r="3768" spans="1:9" hidden="1">
      <c r="A3768">
        <v>2030</v>
      </c>
      <c r="B3768" t="s">
        <v>54</v>
      </c>
      <c r="C3768">
        <v>6073</v>
      </c>
      <c r="D3768">
        <v>5.0000000000000031E-2</v>
      </c>
      <c r="E3768">
        <v>4.7500000000000007E-2</v>
      </c>
      <c r="F3768">
        <v>4.5124999999999971E-2</v>
      </c>
      <c r="G3768">
        <v>0.85737499999999978</v>
      </c>
      <c r="H3768">
        <v>0.95000000000000029</v>
      </c>
      <c r="I3768">
        <v>0</v>
      </c>
    </row>
    <row r="3769" spans="1:9" hidden="1">
      <c r="A3769">
        <v>2030</v>
      </c>
      <c r="B3769" t="s">
        <v>55</v>
      </c>
      <c r="C3769">
        <v>6073</v>
      </c>
      <c r="D3769">
        <v>5.0000000000000031E-2</v>
      </c>
      <c r="E3769">
        <v>4.7499999999999987E-2</v>
      </c>
      <c r="F3769">
        <v>4.5125000000000019E-2</v>
      </c>
      <c r="G3769">
        <v>0.85737499999999967</v>
      </c>
      <c r="H3769">
        <v>0.95000000000000029</v>
      </c>
      <c r="I3769">
        <v>0.15</v>
      </c>
    </row>
    <row r="3770" spans="1:9" hidden="1">
      <c r="A3770">
        <v>2030</v>
      </c>
      <c r="B3770" t="s">
        <v>52</v>
      </c>
      <c r="C3770">
        <v>12011</v>
      </c>
      <c r="D3770">
        <v>4.9999999999999989E-2</v>
      </c>
      <c r="E3770">
        <v>4.7499999999999973E-2</v>
      </c>
      <c r="F3770">
        <v>4.5125000000000033E-2</v>
      </c>
      <c r="G3770">
        <v>0.85737499999999967</v>
      </c>
      <c r="H3770">
        <v>0.95</v>
      </c>
      <c r="I3770">
        <v>0</v>
      </c>
    </row>
    <row r="3771" spans="1:9" hidden="1">
      <c r="A3771">
        <v>2030</v>
      </c>
      <c r="B3771" t="s">
        <v>54</v>
      </c>
      <c r="C3771">
        <v>12011</v>
      </c>
      <c r="D3771">
        <v>5.0000000000000017E-2</v>
      </c>
      <c r="E3771">
        <v>4.7499999999999987E-2</v>
      </c>
      <c r="F3771">
        <v>4.5125000000000012E-2</v>
      </c>
      <c r="G3771">
        <v>0.857375</v>
      </c>
      <c r="H3771">
        <v>0.95</v>
      </c>
      <c r="I3771">
        <v>0</v>
      </c>
    </row>
    <row r="3772" spans="1:9" hidden="1">
      <c r="A3772">
        <v>2030</v>
      </c>
      <c r="B3772" t="s">
        <v>55</v>
      </c>
      <c r="C3772">
        <v>12011</v>
      </c>
      <c r="D3772">
        <v>4.9999999999999989E-2</v>
      </c>
      <c r="E3772">
        <v>4.7499999999999959E-2</v>
      </c>
      <c r="F3772">
        <v>4.5124999999999971E-2</v>
      </c>
      <c r="G3772">
        <v>0.85737499999999978</v>
      </c>
      <c r="H3772">
        <v>0.95</v>
      </c>
      <c r="I3772">
        <v>0.15</v>
      </c>
    </row>
    <row r="3773" spans="1:9" hidden="1">
      <c r="A3773">
        <v>2030</v>
      </c>
      <c r="B3773" t="s">
        <v>52</v>
      </c>
      <c r="C3773">
        <v>12031</v>
      </c>
      <c r="D3773">
        <v>5.0000000000000037E-2</v>
      </c>
      <c r="E3773">
        <v>4.749999999999998E-2</v>
      </c>
      <c r="F3773">
        <v>4.5124999999999998E-2</v>
      </c>
      <c r="G3773">
        <v>0.85737499999999978</v>
      </c>
      <c r="H3773">
        <v>0.94999999999999973</v>
      </c>
      <c r="I3773">
        <v>0</v>
      </c>
    </row>
    <row r="3774" spans="1:9" hidden="1">
      <c r="A3774">
        <v>2030</v>
      </c>
      <c r="B3774" t="s">
        <v>54</v>
      </c>
      <c r="C3774">
        <v>12031</v>
      </c>
      <c r="D3774">
        <v>4.9999999999999989E-2</v>
      </c>
      <c r="E3774">
        <v>4.7500000000000042E-2</v>
      </c>
      <c r="F3774">
        <v>4.5125000000000012E-2</v>
      </c>
      <c r="G3774">
        <v>0.85737500000000022</v>
      </c>
      <c r="H3774">
        <v>0.94999999999999973</v>
      </c>
      <c r="I3774">
        <v>0</v>
      </c>
    </row>
    <row r="3775" spans="1:9" hidden="1">
      <c r="A3775">
        <v>2030</v>
      </c>
      <c r="B3775" t="s">
        <v>55</v>
      </c>
      <c r="C3775">
        <v>12031</v>
      </c>
      <c r="D3775">
        <v>5.0000000000000017E-2</v>
      </c>
      <c r="E3775">
        <v>4.7499999999999987E-2</v>
      </c>
      <c r="F3775">
        <v>4.5124999999999978E-2</v>
      </c>
      <c r="G3775">
        <v>0.85737499999999978</v>
      </c>
      <c r="H3775">
        <v>0.94999999999999973</v>
      </c>
      <c r="I3775">
        <v>0.15</v>
      </c>
    </row>
    <row r="3776" spans="1:9" hidden="1">
      <c r="A3776">
        <v>2030</v>
      </c>
      <c r="B3776" t="s">
        <v>52</v>
      </c>
      <c r="C3776">
        <v>12057</v>
      </c>
      <c r="D3776">
        <v>5.0000000000000037E-2</v>
      </c>
      <c r="E3776">
        <v>4.7499999999999938E-2</v>
      </c>
      <c r="F3776">
        <v>4.5124999999999978E-2</v>
      </c>
      <c r="G3776">
        <v>0.85737499999999978</v>
      </c>
      <c r="H3776">
        <v>0.94999999999999984</v>
      </c>
      <c r="I3776">
        <v>0</v>
      </c>
    </row>
    <row r="3777" spans="1:9" hidden="1">
      <c r="A3777">
        <v>2030</v>
      </c>
      <c r="B3777" t="s">
        <v>54</v>
      </c>
      <c r="C3777">
        <v>12057</v>
      </c>
      <c r="D3777">
        <v>0.05</v>
      </c>
      <c r="E3777">
        <v>4.7499999999999973E-2</v>
      </c>
      <c r="F3777">
        <v>4.5125000000000033E-2</v>
      </c>
      <c r="G3777">
        <v>0.85737500000000022</v>
      </c>
      <c r="H3777">
        <v>0.94999999999999984</v>
      </c>
      <c r="I3777">
        <v>0</v>
      </c>
    </row>
    <row r="3778" spans="1:9" hidden="1">
      <c r="A3778">
        <v>2030</v>
      </c>
      <c r="B3778" t="s">
        <v>55</v>
      </c>
      <c r="C3778">
        <v>12057</v>
      </c>
      <c r="D3778">
        <v>4.9999999999999968E-2</v>
      </c>
      <c r="E3778">
        <v>4.7499999999999973E-2</v>
      </c>
      <c r="F3778">
        <v>4.5124999999999978E-2</v>
      </c>
      <c r="G3778">
        <v>0.85737500000000022</v>
      </c>
      <c r="H3778">
        <v>0.94999999999999984</v>
      </c>
      <c r="I3778">
        <v>0.15</v>
      </c>
    </row>
    <row r="3779" spans="1:9" hidden="1">
      <c r="A3779">
        <v>2030</v>
      </c>
      <c r="B3779" t="s">
        <v>52</v>
      </c>
      <c r="C3779">
        <v>12086</v>
      </c>
      <c r="D3779">
        <v>5.0000000000000017E-2</v>
      </c>
      <c r="E3779">
        <v>4.7500000000000028E-2</v>
      </c>
      <c r="F3779">
        <v>4.5125000000000019E-2</v>
      </c>
      <c r="G3779">
        <v>0.85737499999999978</v>
      </c>
      <c r="H3779">
        <v>0.95000000000000029</v>
      </c>
      <c r="I3779">
        <v>0</v>
      </c>
    </row>
    <row r="3780" spans="1:9" hidden="1">
      <c r="A3780">
        <v>2030</v>
      </c>
      <c r="B3780" t="s">
        <v>54</v>
      </c>
      <c r="C3780">
        <v>12086</v>
      </c>
      <c r="D3780">
        <v>0.05</v>
      </c>
      <c r="E3780">
        <v>4.7499999999999938E-2</v>
      </c>
      <c r="F3780">
        <v>4.5124999999999971E-2</v>
      </c>
      <c r="G3780">
        <v>0.85737499999999978</v>
      </c>
      <c r="H3780">
        <v>0.95000000000000029</v>
      </c>
      <c r="I3780">
        <v>0</v>
      </c>
    </row>
    <row r="3781" spans="1:9" hidden="1">
      <c r="A3781">
        <v>2030</v>
      </c>
      <c r="B3781" t="s">
        <v>55</v>
      </c>
      <c r="C3781">
        <v>12086</v>
      </c>
      <c r="D3781">
        <v>4.9999999999999989E-2</v>
      </c>
      <c r="E3781">
        <v>4.7500000000000007E-2</v>
      </c>
      <c r="F3781">
        <v>4.5125000000000033E-2</v>
      </c>
      <c r="G3781">
        <v>0.85737500000000022</v>
      </c>
      <c r="H3781">
        <v>0.95000000000000029</v>
      </c>
      <c r="I3781">
        <v>0.15</v>
      </c>
    </row>
    <row r="3782" spans="1:9" hidden="1">
      <c r="A3782">
        <v>2030</v>
      </c>
      <c r="B3782" t="s">
        <v>52</v>
      </c>
      <c r="C3782">
        <v>12095</v>
      </c>
      <c r="D3782">
        <v>5.0000000000000017E-2</v>
      </c>
      <c r="E3782">
        <v>4.7500000000000042E-2</v>
      </c>
      <c r="F3782">
        <v>4.5124999999999998E-2</v>
      </c>
      <c r="G3782">
        <v>0.857375</v>
      </c>
      <c r="H3782">
        <v>0.95000000000000018</v>
      </c>
      <c r="I3782">
        <v>0</v>
      </c>
    </row>
    <row r="3783" spans="1:9" hidden="1">
      <c r="A3783">
        <v>2030</v>
      </c>
      <c r="B3783" t="s">
        <v>54</v>
      </c>
      <c r="C3783">
        <v>12095</v>
      </c>
      <c r="D3783">
        <v>5.0000000000000031E-2</v>
      </c>
      <c r="E3783">
        <v>4.749999999999998E-2</v>
      </c>
      <c r="F3783">
        <v>4.5124999999999978E-2</v>
      </c>
      <c r="G3783">
        <v>0.85737499999999978</v>
      </c>
      <c r="H3783">
        <v>0.95000000000000018</v>
      </c>
      <c r="I3783">
        <v>0</v>
      </c>
    </row>
    <row r="3784" spans="1:9" hidden="1">
      <c r="A3784">
        <v>2030</v>
      </c>
      <c r="B3784" t="s">
        <v>55</v>
      </c>
      <c r="C3784">
        <v>12095</v>
      </c>
      <c r="D3784">
        <v>0.05</v>
      </c>
      <c r="E3784">
        <v>4.7500000000000028E-2</v>
      </c>
      <c r="F3784">
        <v>4.5125000000000019E-2</v>
      </c>
      <c r="G3784">
        <v>0.85737499999999989</v>
      </c>
      <c r="H3784">
        <v>0.95000000000000018</v>
      </c>
      <c r="I3784">
        <v>0.15</v>
      </c>
    </row>
    <row r="3785" spans="1:9" hidden="1">
      <c r="A3785">
        <v>2030</v>
      </c>
      <c r="B3785" t="s">
        <v>52</v>
      </c>
      <c r="C3785">
        <v>12099</v>
      </c>
      <c r="D3785">
        <v>4.9999999999999989E-2</v>
      </c>
      <c r="E3785">
        <v>4.7500000000000028E-2</v>
      </c>
      <c r="F3785">
        <v>4.5124999999999971E-2</v>
      </c>
      <c r="G3785">
        <v>0.85737500000000011</v>
      </c>
      <c r="H3785">
        <v>0.95000000000000007</v>
      </c>
      <c r="I3785">
        <v>0</v>
      </c>
    </row>
    <row r="3786" spans="1:9" hidden="1">
      <c r="A3786">
        <v>2030</v>
      </c>
      <c r="B3786" t="s">
        <v>54</v>
      </c>
      <c r="C3786">
        <v>12099</v>
      </c>
      <c r="D3786">
        <v>4.9999999999999982E-2</v>
      </c>
      <c r="E3786">
        <v>4.7500000000000042E-2</v>
      </c>
      <c r="F3786">
        <v>4.5125000000000033E-2</v>
      </c>
      <c r="G3786">
        <v>0.85737500000000022</v>
      </c>
      <c r="H3786">
        <v>0.95000000000000007</v>
      </c>
      <c r="I3786">
        <v>0</v>
      </c>
    </row>
    <row r="3787" spans="1:9" hidden="1">
      <c r="A3787">
        <v>2030</v>
      </c>
      <c r="B3787" t="s">
        <v>55</v>
      </c>
      <c r="C3787">
        <v>12099</v>
      </c>
      <c r="D3787">
        <v>4.9999999999999968E-2</v>
      </c>
      <c r="E3787">
        <v>4.7500000000000042E-2</v>
      </c>
      <c r="F3787">
        <v>4.5124999999999971E-2</v>
      </c>
      <c r="G3787">
        <v>0.857375</v>
      </c>
      <c r="H3787">
        <v>0.95000000000000007</v>
      </c>
      <c r="I3787">
        <v>0.15</v>
      </c>
    </row>
    <row r="3788" spans="1:9" hidden="1">
      <c r="A3788">
        <v>2030</v>
      </c>
      <c r="B3788" t="s">
        <v>52</v>
      </c>
      <c r="C3788">
        <v>12103</v>
      </c>
      <c r="D3788">
        <v>5.0000000000000017E-2</v>
      </c>
      <c r="E3788">
        <v>4.7500000000000042E-2</v>
      </c>
      <c r="F3788">
        <v>4.5124999999999978E-2</v>
      </c>
      <c r="G3788">
        <v>0.85737499999999967</v>
      </c>
      <c r="H3788">
        <v>0.94999999999999973</v>
      </c>
      <c r="I3788">
        <v>0</v>
      </c>
    </row>
    <row r="3789" spans="1:9" hidden="1">
      <c r="A3789">
        <v>2030</v>
      </c>
      <c r="B3789" t="s">
        <v>54</v>
      </c>
      <c r="C3789">
        <v>12103</v>
      </c>
      <c r="D3789">
        <v>4.9999999999999982E-2</v>
      </c>
      <c r="E3789">
        <v>4.7499999999999917E-2</v>
      </c>
      <c r="F3789">
        <v>4.5124999999999998E-2</v>
      </c>
      <c r="G3789">
        <v>0.85737499999999989</v>
      </c>
      <c r="H3789">
        <v>0.94999999999999973</v>
      </c>
      <c r="I3789">
        <v>0</v>
      </c>
    </row>
    <row r="3790" spans="1:9" hidden="1">
      <c r="A3790">
        <v>2030</v>
      </c>
      <c r="B3790" t="s">
        <v>55</v>
      </c>
      <c r="C3790">
        <v>12103</v>
      </c>
      <c r="D3790">
        <v>4.9999999999999968E-2</v>
      </c>
      <c r="E3790">
        <v>4.7500000000000042E-2</v>
      </c>
      <c r="F3790">
        <v>4.5125000000000019E-2</v>
      </c>
      <c r="G3790">
        <v>0.85737499999999978</v>
      </c>
      <c r="H3790">
        <v>0.94999999999999973</v>
      </c>
      <c r="I3790">
        <v>0.15</v>
      </c>
    </row>
    <row r="3791" spans="1:9" hidden="1">
      <c r="A3791">
        <v>2030</v>
      </c>
      <c r="B3791" t="s">
        <v>52</v>
      </c>
      <c r="C3791">
        <v>13067</v>
      </c>
      <c r="D3791">
        <v>5.0000000000000037E-2</v>
      </c>
      <c r="E3791">
        <v>4.7499999999999987E-2</v>
      </c>
      <c r="F3791">
        <v>4.5125000000000019E-2</v>
      </c>
      <c r="G3791">
        <v>0.85737500000000033</v>
      </c>
      <c r="H3791">
        <v>0.95000000000000018</v>
      </c>
      <c r="I3791">
        <v>0</v>
      </c>
    </row>
    <row r="3792" spans="1:9" hidden="1">
      <c r="A3792">
        <v>2030</v>
      </c>
      <c r="B3792" t="s">
        <v>54</v>
      </c>
      <c r="C3792">
        <v>13067</v>
      </c>
      <c r="D3792">
        <v>4.9999999999999968E-2</v>
      </c>
      <c r="E3792">
        <v>4.7500000000000042E-2</v>
      </c>
      <c r="F3792">
        <v>4.5125000000000033E-2</v>
      </c>
      <c r="G3792">
        <v>0.85737500000000033</v>
      </c>
      <c r="H3792">
        <v>0.95000000000000018</v>
      </c>
      <c r="I3792">
        <v>0</v>
      </c>
    </row>
    <row r="3793" spans="1:9" hidden="1">
      <c r="A3793">
        <v>2030</v>
      </c>
      <c r="B3793" t="s">
        <v>55</v>
      </c>
      <c r="C3793">
        <v>13067</v>
      </c>
      <c r="D3793">
        <v>5.0000000000000017E-2</v>
      </c>
      <c r="E3793">
        <v>4.7500000000000042E-2</v>
      </c>
      <c r="F3793">
        <v>4.5124999999999978E-2</v>
      </c>
      <c r="G3793">
        <v>0.85737499999999989</v>
      </c>
      <c r="H3793">
        <v>0.95000000000000018</v>
      </c>
      <c r="I3793">
        <v>0.15</v>
      </c>
    </row>
    <row r="3794" spans="1:9" hidden="1">
      <c r="A3794">
        <v>2030</v>
      </c>
      <c r="B3794" t="s">
        <v>52</v>
      </c>
      <c r="C3794">
        <v>13089</v>
      </c>
      <c r="D3794">
        <v>4.9999999999999968E-2</v>
      </c>
      <c r="E3794">
        <v>4.7499999999999938E-2</v>
      </c>
      <c r="F3794">
        <v>4.5124999999999978E-2</v>
      </c>
      <c r="G3794">
        <v>0.857375</v>
      </c>
      <c r="H3794">
        <v>0.95000000000000029</v>
      </c>
      <c r="I3794">
        <v>0</v>
      </c>
    </row>
    <row r="3795" spans="1:9" hidden="1">
      <c r="A3795">
        <v>2030</v>
      </c>
      <c r="B3795" t="s">
        <v>54</v>
      </c>
      <c r="C3795">
        <v>13089</v>
      </c>
      <c r="D3795">
        <v>4.9999999999999989E-2</v>
      </c>
      <c r="E3795">
        <v>4.7499999999999959E-2</v>
      </c>
      <c r="F3795">
        <v>4.5125000000000033E-2</v>
      </c>
      <c r="G3795">
        <v>0.85737499999999967</v>
      </c>
      <c r="H3795">
        <v>0.95000000000000029</v>
      </c>
      <c r="I3795">
        <v>0</v>
      </c>
    </row>
    <row r="3796" spans="1:9" hidden="1">
      <c r="A3796">
        <v>2030</v>
      </c>
      <c r="B3796" t="s">
        <v>55</v>
      </c>
      <c r="C3796">
        <v>13089</v>
      </c>
      <c r="D3796">
        <v>4.9999999999999961E-2</v>
      </c>
      <c r="E3796">
        <v>4.7499999999999987E-2</v>
      </c>
      <c r="F3796">
        <v>4.5125000000000033E-2</v>
      </c>
      <c r="G3796">
        <v>0.85737499999999989</v>
      </c>
      <c r="H3796">
        <v>0.95000000000000029</v>
      </c>
      <c r="I3796">
        <v>0.15</v>
      </c>
    </row>
    <row r="3797" spans="1:9" hidden="1">
      <c r="A3797">
        <v>2030</v>
      </c>
      <c r="B3797" t="s">
        <v>52</v>
      </c>
      <c r="C3797">
        <v>13121</v>
      </c>
      <c r="D3797">
        <v>5.0000000000000072E-2</v>
      </c>
      <c r="E3797">
        <v>4.7500000000000028E-2</v>
      </c>
      <c r="F3797">
        <v>4.5125000000000012E-2</v>
      </c>
      <c r="G3797">
        <v>0.85737499999999978</v>
      </c>
      <c r="H3797">
        <v>0.94999999999999973</v>
      </c>
      <c r="I3797">
        <v>0</v>
      </c>
    </row>
    <row r="3798" spans="1:9" hidden="1">
      <c r="A3798">
        <v>2030</v>
      </c>
      <c r="B3798" t="s">
        <v>54</v>
      </c>
      <c r="C3798">
        <v>13121</v>
      </c>
      <c r="D3798">
        <v>5.0000000000000017E-2</v>
      </c>
      <c r="E3798">
        <v>4.7500000000000007E-2</v>
      </c>
      <c r="F3798">
        <v>4.5125000000000019E-2</v>
      </c>
      <c r="G3798">
        <v>0.85737499999999978</v>
      </c>
      <c r="H3798">
        <v>0.94999999999999973</v>
      </c>
      <c r="I3798">
        <v>0</v>
      </c>
    </row>
    <row r="3799" spans="1:9" hidden="1">
      <c r="A3799">
        <v>2030</v>
      </c>
      <c r="B3799" t="s">
        <v>55</v>
      </c>
      <c r="C3799">
        <v>13121</v>
      </c>
      <c r="D3799">
        <v>5.0000000000000037E-2</v>
      </c>
      <c r="E3799">
        <v>4.7500000000000042E-2</v>
      </c>
      <c r="F3799">
        <v>4.5125000000000019E-2</v>
      </c>
      <c r="G3799">
        <v>0.85737500000000022</v>
      </c>
      <c r="H3799">
        <v>0.94999999999999973</v>
      </c>
      <c r="I3799">
        <v>0.14999999999999991</v>
      </c>
    </row>
    <row r="3800" spans="1:9" hidden="1">
      <c r="A3800">
        <v>2030</v>
      </c>
      <c r="B3800" t="s">
        <v>52</v>
      </c>
      <c r="C3800">
        <v>13135</v>
      </c>
      <c r="D3800">
        <v>4.9999999999999961E-2</v>
      </c>
      <c r="E3800">
        <v>4.7499999999999987E-2</v>
      </c>
      <c r="F3800">
        <v>4.5125000000000012E-2</v>
      </c>
      <c r="G3800">
        <v>0.85737499999999989</v>
      </c>
      <c r="H3800">
        <v>0.95000000000000007</v>
      </c>
      <c r="I3800">
        <v>0</v>
      </c>
    </row>
    <row r="3801" spans="1:9" hidden="1">
      <c r="A3801">
        <v>2030</v>
      </c>
      <c r="B3801" t="s">
        <v>54</v>
      </c>
      <c r="C3801">
        <v>13135</v>
      </c>
      <c r="D3801">
        <v>5.0000000000000017E-2</v>
      </c>
      <c r="E3801">
        <v>4.7499999999999987E-2</v>
      </c>
      <c r="F3801">
        <v>4.5125000000000019E-2</v>
      </c>
      <c r="G3801">
        <v>0.85737499999999989</v>
      </c>
      <c r="H3801">
        <v>0.95000000000000007</v>
      </c>
      <c r="I3801">
        <v>0</v>
      </c>
    </row>
    <row r="3802" spans="1:9" hidden="1">
      <c r="A3802">
        <v>2030</v>
      </c>
      <c r="B3802" t="s">
        <v>55</v>
      </c>
      <c r="C3802">
        <v>13135</v>
      </c>
      <c r="D3802">
        <v>5.0000000000000017E-2</v>
      </c>
      <c r="E3802">
        <v>4.7499999999999938E-2</v>
      </c>
      <c r="F3802">
        <v>4.5124999999999971E-2</v>
      </c>
      <c r="G3802">
        <v>0.85737500000000022</v>
      </c>
      <c r="H3802">
        <v>0.95000000000000007</v>
      </c>
      <c r="I3802">
        <v>0.15</v>
      </c>
    </row>
    <row r="3803" spans="1:9" hidden="1">
      <c r="A3803">
        <v>2030</v>
      </c>
      <c r="B3803" t="s">
        <v>52</v>
      </c>
      <c r="C3803">
        <v>17031</v>
      </c>
      <c r="D3803">
        <v>4.9999999999999968E-2</v>
      </c>
      <c r="E3803">
        <v>4.749999999999998E-2</v>
      </c>
      <c r="F3803">
        <v>4.5125000000000012E-2</v>
      </c>
      <c r="G3803">
        <v>0.857375</v>
      </c>
      <c r="H3803">
        <v>0.94999999999999984</v>
      </c>
      <c r="I3803">
        <v>0</v>
      </c>
    </row>
    <row r="3804" spans="1:9" hidden="1">
      <c r="A3804">
        <v>2030</v>
      </c>
      <c r="B3804" t="s">
        <v>54</v>
      </c>
      <c r="C3804">
        <v>17031</v>
      </c>
      <c r="D3804">
        <v>5.0000000000000031E-2</v>
      </c>
      <c r="E3804">
        <v>4.7499999999999987E-2</v>
      </c>
      <c r="F3804">
        <v>4.5125000000000012E-2</v>
      </c>
      <c r="G3804">
        <v>0.85737499999999989</v>
      </c>
      <c r="H3804">
        <v>0.94999999999999984</v>
      </c>
      <c r="I3804">
        <v>0</v>
      </c>
    </row>
    <row r="3805" spans="1:9" hidden="1">
      <c r="A3805">
        <v>2030</v>
      </c>
      <c r="B3805" t="s">
        <v>55</v>
      </c>
      <c r="C3805">
        <v>17031</v>
      </c>
      <c r="D3805">
        <v>4.9999999999999989E-2</v>
      </c>
      <c r="E3805">
        <v>4.7500000000000063E-2</v>
      </c>
      <c r="F3805">
        <v>4.5124999999999971E-2</v>
      </c>
      <c r="G3805">
        <v>0.857375</v>
      </c>
      <c r="H3805">
        <v>0.94999999999999984</v>
      </c>
      <c r="I3805">
        <v>0.15</v>
      </c>
    </row>
    <row r="3806" spans="1:9" hidden="1">
      <c r="A3806">
        <v>2030</v>
      </c>
      <c r="B3806" t="s">
        <v>52</v>
      </c>
      <c r="C3806">
        <v>18097</v>
      </c>
      <c r="D3806">
        <v>5.0000000000000017E-2</v>
      </c>
      <c r="E3806">
        <v>4.7499999999999952E-2</v>
      </c>
      <c r="F3806">
        <v>4.5124999999999992E-2</v>
      </c>
      <c r="G3806">
        <v>0.85737499999999967</v>
      </c>
      <c r="H3806">
        <v>0.95000000000000029</v>
      </c>
      <c r="I3806">
        <v>0</v>
      </c>
    </row>
    <row r="3807" spans="1:9" hidden="1">
      <c r="A3807">
        <v>2030</v>
      </c>
      <c r="B3807" t="s">
        <v>54</v>
      </c>
      <c r="C3807">
        <v>18097</v>
      </c>
      <c r="D3807">
        <v>5.0000000000000017E-2</v>
      </c>
      <c r="E3807">
        <v>4.7499999999999959E-2</v>
      </c>
      <c r="F3807">
        <v>4.5124999999999971E-2</v>
      </c>
      <c r="G3807">
        <v>0.857375</v>
      </c>
      <c r="H3807">
        <v>0.95000000000000029</v>
      </c>
      <c r="I3807">
        <v>0</v>
      </c>
    </row>
    <row r="3808" spans="1:9" hidden="1">
      <c r="A3808">
        <v>2030</v>
      </c>
      <c r="B3808" t="s">
        <v>55</v>
      </c>
      <c r="C3808">
        <v>18097</v>
      </c>
      <c r="D3808">
        <v>4.999999999999994E-2</v>
      </c>
      <c r="E3808">
        <v>4.7500000000000007E-2</v>
      </c>
      <c r="F3808">
        <v>4.5125000000000033E-2</v>
      </c>
      <c r="G3808">
        <v>0.857375</v>
      </c>
      <c r="H3808">
        <v>0.95000000000000029</v>
      </c>
      <c r="I3808">
        <v>0.15</v>
      </c>
    </row>
    <row r="3809" spans="1:9" hidden="1">
      <c r="A3809">
        <v>2030</v>
      </c>
      <c r="B3809" t="s">
        <v>52</v>
      </c>
      <c r="C3809">
        <v>22033</v>
      </c>
      <c r="D3809">
        <v>5.0000000000000037E-2</v>
      </c>
      <c r="E3809">
        <v>4.7500000000000042E-2</v>
      </c>
      <c r="F3809">
        <v>4.5124999999999978E-2</v>
      </c>
      <c r="G3809">
        <v>0.85737499999999978</v>
      </c>
      <c r="H3809">
        <v>0.95000000000000029</v>
      </c>
      <c r="I3809">
        <v>0</v>
      </c>
    </row>
    <row r="3810" spans="1:9" hidden="1">
      <c r="A3810">
        <v>2030</v>
      </c>
      <c r="B3810" t="s">
        <v>54</v>
      </c>
      <c r="C3810">
        <v>22033</v>
      </c>
      <c r="D3810">
        <v>5.0000000000000037E-2</v>
      </c>
      <c r="E3810">
        <v>4.7500000000000042E-2</v>
      </c>
      <c r="F3810">
        <v>4.5124999999999971E-2</v>
      </c>
      <c r="G3810">
        <v>0.85737500000000022</v>
      </c>
      <c r="H3810">
        <v>0.95000000000000029</v>
      </c>
      <c r="I3810">
        <v>0</v>
      </c>
    </row>
    <row r="3811" spans="1:9" hidden="1">
      <c r="A3811">
        <v>2030</v>
      </c>
      <c r="B3811" t="s">
        <v>55</v>
      </c>
      <c r="C3811">
        <v>22033</v>
      </c>
      <c r="D3811">
        <v>5.0000000000000017E-2</v>
      </c>
      <c r="E3811">
        <v>4.7500000000000007E-2</v>
      </c>
      <c r="F3811">
        <v>4.5125000000000033E-2</v>
      </c>
      <c r="G3811">
        <v>0.85737499999999967</v>
      </c>
      <c r="H3811">
        <v>0.95000000000000029</v>
      </c>
      <c r="I3811">
        <v>0.15</v>
      </c>
    </row>
    <row r="3812" spans="1:9" hidden="1">
      <c r="A3812">
        <v>2030</v>
      </c>
      <c r="B3812" t="s">
        <v>52</v>
      </c>
      <c r="C3812">
        <v>22071</v>
      </c>
      <c r="D3812">
        <v>0.05</v>
      </c>
      <c r="E3812">
        <v>4.7499999999999938E-2</v>
      </c>
      <c r="F3812">
        <v>4.5124999999999978E-2</v>
      </c>
      <c r="G3812">
        <v>0.857375</v>
      </c>
      <c r="H3812">
        <v>0.95000000000000018</v>
      </c>
      <c r="I3812">
        <v>0</v>
      </c>
    </row>
    <row r="3813" spans="1:9" hidden="1">
      <c r="A3813">
        <v>2030</v>
      </c>
      <c r="B3813" t="s">
        <v>54</v>
      </c>
      <c r="C3813">
        <v>22071</v>
      </c>
      <c r="D3813">
        <v>4.9999999999999982E-2</v>
      </c>
      <c r="E3813">
        <v>4.7500000000000042E-2</v>
      </c>
      <c r="F3813">
        <v>4.5124999999999978E-2</v>
      </c>
      <c r="G3813">
        <v>0.85737499999999978</v>
      </c>
      <c r="H3813">
        <v>0.95000000000000018</v>
      </c>
      <c r="I3813">
        <v>0</v>
      </c>
    </row>
    <row r="3814" spans="1:9" hidden="1">
      <c r="A3814">
        <v>2030</v>
      </c>
      <c r="B3814" t="s">
        <v>55</v>
      </c>
      <c r="C3814">
        <v>22071</v>
      </c>
      <c r="D3814">
        <v>4.9999999999999989E-2</v>
      </c>
      <c r="E3814">
        <v>4.7500000000000028E-2</v>
      </c>
      <c r="F3814">
        <v>4.5124999999999978E-2</v>
      </c>
      <c r="G3814">
        <v>0.857375</v>
      </c>
      <c r="H3814">
        <v>0.95000000000000018</v>
      </c>
      <c r="I3814">
        <v>0.15</v>
      </c>
    </row>
    <row r="3815" spans="1:9" hidden="1">
      <c r="A3815">
        <v>2030</v>
      </c>
      <c r="B3815" t="s">
        <v>52</v>
      </c>
      <c r="C3815">
        <v>24510</v>
      </c>
      <c r="D3815">
        <v>5.0000000000000017E-2</v>
      </c>
      <c r="E3815">
        <v>4.7500000000000042E-2</v>
      </c>
      <c r="F3815">
        <v>4.5125000000000012E-2</v>
      </c>
      <c r="G3815">
        <v>0.85737500000000011</v>
      </c>
      <c r="H3815">
        <v>0.94999999999999973</v>
      </c>
      <c r="I3815">
        <v>0</v>
      </c>
    </row>
    <row r="3816" spans="1:9" hidden="1">
      <c r="A3816">
        <v>2030</v>
      </c>
      <c r="B3816" t="s">
        <v>54</v>
      </c>
      <c r="C3816">
        <v>24510</v>
      </c>
      <c r="D3816">
        <v>0.05</v>
      </c>
      <c r="E3816">
        <v>4.7500000000000042E-2</v>
      </c>
      <c r="F3816">
        <v>4.5125000000000033E-2</v>
      </c>
      <c r="G3816">
        <v>0.85737499999999989</v>
      </c>
      <c r="H3816">
        <v>0.94999999999999973</v>
      </c>
      <c r="I3816">
        <v>0</v>
      </c>
    </row>
    <row r="3817" spans="1:9" hidden="1">
      <c r="A3817">
        <v>2030</v>
      </c>
      <c r="B3817" t="s">
        <v>55</v>
      </c>
      <c r="C3817">
        <v>24510</v>
      </c>
      <c r="D3817">
        <v>5.000000000000001E-2</v>
      </c>
      <c r="E3817">
        <v>4.7500000000000042E-2</v>
      </c>
      <c r="F3817">
        <v>4.5125000000000012E-2</v>
      </c>
      <c r="G3817">
        <v>0.85737500000000011</v>
      </c>
      <c r="H3817">
        <v>0.94999999999999973</v>
      </c>
      <c r="I3817">
        <v>0.15</v>
      </c>
    </row>
    <row r="3818" spans="1:9" hidden="1">
      <c r="A3818">
        <v>2030</v>
      </c>
      <c r="B3818" t="s">
        <v>52</v>
      </c>
      <c r="C3818">
        <v>24031</v>
      </c>
      <c r="D3818">
        <v>4.9999999999999989E-2</v>
      </c>
      <c r="E3818">
        <v>4.750000000000007E-2</v>
      </c>
      <c r="F3818">
        <v>4.5124999999999978E-2</v>
      </c>
      <c r="G3818">
        <v>0.85737500000000022</v>
      </c>
      <c r="H3818">
        <v>0.95000000000000007</v>
      </c>
      <c r="I3818">
        <v>0</v>
      </c>
    </row>
    <row r="3819" spans="1:9" hidden="1">
      <c r="A3819">
        <v>2030</v>
      </c>
      <c r="B3819" t="s">
        <v>54</v>
      </c>
      <c r="C3819">
        <v>24031</v>
      </c>
      <c r="D3819">
        <v>4.9999999999999982E-2</v>
      </c>
      <c r="E3819">
        <v>4.7499999999999938E-2</v>
      </c>
      <c r="F3819">
        <v>4.5125000000000012E-2</v>
      </c>
      <c r="G3819">
        <v>0.857375</v>
      </c>
      <c r="H3819">
        <v>0.95000000000000007</v>
      </c>
      <c r="I3819">
        <v>0</v>
      </c>
    </row>
    <row r="3820" spans="1:9" hidden="1">
      <c r="A3820">
        <v>2030</v>
      </c>
      <c r="B3820" t="s">
        <v>55</v>
      </c>
      <c r="C3820">
        <v>24031</v>
      </c>
      <c r="D3820">
        <v>5.0000000000000037E-2</v>
      </c>
      <c r="E3820">
        <v>4.7500000000000042E-2</v>
      </c>
      <c r="F3820">
        <v>4.5124999999999992E-2</v>
      </c>
      <c r="G3820">
        <v>0.85737499999999978</v>
      </c>
      <c r="H3820">
        <v>0.95000000000000007</v>
      </c>
      <c r="I3820">
        <v>0.15</v>
      </c>
    </row>
    <row r="3821" spans="1:9" hidden="1">
      <c r="A3821">
        <v>2030</v>
      </c>
      <c r="B3821" t="s">
        <v>52</v>
      </c>
      <c r="C3821">
        <v>24033</v>
      </c>
      <c r="D3821">
        <v>5.0000000000000031E-2</v>
      </c>
      <c r="E3821">
        <v>4.7500000000000042E-2</v>
      </c>
      <c r="F3821">
        <v>4.5125000000000033E-2</v>
      </c>
      <c r="G3821">
        <v>0.85737499999999967</v>
      </c>
      <c r="H3821">
        <v>0.95000000000000018</v>
      </c>
      <c r="I3821">
        <v>0</v>
      </c>
    </row>
    <row r="3822" spans="1:9" hidden="1">
      <c r="A3822">
        <v>2030</v>
      </c>
      <c r="B3822" t="s">
        <v>54</v>
      </c>
      <c r="C3822">
        <v>24033</v>
      </c>
      <c r="D3822">
        <v>5.0000000000000017E-2</v>
      </c>
      <c r="E3822">
        <v>4.7499999999999987E-2</v>
      </c>
      <c r="F3822">
        <v>4.5124999999999971E-2</v>
      </c>
      <c r="G3822">
        <v>0.857375</v>
      </c>
      <c r="H3822">
        <v>0.95000000000000018</v>
      </c>
      <c r="I3822">
        <v>0</v>
      </c>
    </row>
    <row r="3823" spans="1:9" hidden="1">
      <c r="A3823">
        <v>2030</v>
      </c>
      <c r="B3823" t="s">
        <v>55</v>
      </c>
      <c r="C3823">
        <v>24033</v>
      </c>
      <c r="D3823">
        <v>5.0000000000000031E-2</v>
      </c>
      <c r="E3823">
        <v>4.7500000000000001E-2</v>
      </c>
      <c r="F3823">
        <v>4.5124999999999971E-2</v>
      </c>
      <c r="G3823">
        <v>0.85737499999999978</v>
      </c>
      <c r="H3823">
        <v>0.95000000000000018</v>
      </c>
      <c r="I3823">
        <v>0.15</v>
      </c>
    </row>
    <row r="3824" spans="1:9" hidden="1">
      <c r="A3824">
        <v>2030</v>
      </c>
      <c r="B3824" t="s">
        <v>52</v>
      </c>
      <c r="C3824">
        <v>26163</v>
      </c>
      <c r="D3824">
        <v>4.9999999999999947E-2</v>
      </c>
      <c r="E3824">
        <v>4.7500000000000007E-2</v>
      </c>
      <c r="F3824">
        <v>4.5125000000000012E-2</v>
      </c>
      <c r="G3824">
        <v>0.85737499999999978</v>
      </c>
      <c r="H3824">
        <v>0.95</v>
      </c>
      <c r="I3824">
        <v>0</v>
      </c>
    </row>
    <row r="3825" spans="1:9" hidden="1">
      <c r="A3825">
        <v>2030</v>
      </c>
      <c r="B3825" t="s">
        <v>54</v>
      </c>
      <c r="C3825">
        <v>26163</v>
      </c>
      <c r="D3825">
        <v>0.05</v>
      </c>
      <c r="E3825">
        <v>4.7499999999999987E-2</v>
      </c>
      <c r="F3825">
        <v>4.5125000000000012E-2</v>
      </c>
      <c r="G3825">
        <v>0.85737499999999978</v>
      </c>
      <c r="H3825">
        <v>0.95</v>
      </c>
      <c r="I3825">
        <v>0</v>
      </c>
    </row>
    <row r="3826" spans="1:9" hidden="1">
      <c r="A3826">
        <v>2030</v>
      </c>
      <c r="B3826" t="s">
        <v>55</v>
      </c>
      <c r="C3826">
        <v>26163</v>
      </c>
      <c r="D3826">
        <v>4.9999999999999968E-2</v>
      </c>
      <c r="E3826">
        <v>4.7500000000000028E-2</v>
      </c>
      <c r="F3826">
        <v>4.5124999999999998E-2</v>
      </c>
      <c r="G3826">
        <v>0.85737499999999989</v>
      </c>
      <c r="H3826">
        <v>0.95</v>
      </c>
      <c r="I3826">
        <v>0.15</v>
      </c>
    </row>
    <row r="3827" spans="1:9" hidden="1">
      <c r="A3827">
        <v>2030</v>
      </c>
      <c r="B3827" t="s">
        <v>52</v>
      </c>
      <c r="C3827">
        <v>37119</v>
      </c>
      <c r="D3827">
        <v>4.9999999999999968E-2</v>
      </c>
      <c r="E3827">
        <v>4.7499999999999959E-2</v>
      </c>
      <c r="F3827">
        <v>4.5124999999999971E-2</v>
      </c>
      <c r="G3827">
        <v>0.857375</v>
      </c>
      <c r="H3827">
        <v>0.95</v>
      </c>
      <c r="I3827">
        <v>0</v>
      </c>
    </row>
    <row r="3828" spans="1:9" hidden="1">
      <c r="A3828">
        <v>2030</v>
      </c>
      <c r="B3828" t="s">
        <v>54</v>
      </c>
      <c r="C3828">
        <v>37119</v>
      </c>
      <c r="D3828">
        <v>5.0000000000000031E-2</v>
      </c>
      <c r="E3828">
        <v>4.7500000000000007E-2</v>
      </c>
      <c r="F3828">
        <v>4.5124999999999978E-2</v>
      </c>
      <c r="G3828">
        <v>0.857375</v>
      </c>
      <c r="H3828">
        <v>0.95</v>
      </c>
      <c r="I3828">
        <v>0</v>
      </c>
    </row>
    <row r="3829" spans="1:9" hidden="1">
      <c r="A3829">
        <v>2030</v>
      </c>
      <c r="B3829" t="s">
        <v>55</v>
      </c>
      <c r="C3829">
        <v>37119</v>
      </c>
      <c r="D3829">
        <v>5.0000000000000031E-2</v>
      </c>
      <c r="E3829">
        <v>4.7500000000000042E-2</v>
      </c>
      <c r="F3829">
        <v>4.5124999999999998E-2</v>
      </c>
      <c r="G3829">
        <v>0.85737499999999978</v>
      </c>
      <c r="H3829">
        <v>0.95</v>
      </c>
      <c r="I3829">
        <v>0.15</v>
      </c>
    </row>
    <row r="3830" spans="1:9" hidden="1">
      <c r="A3830">
        <v>2030</v>
      </c>
      <c r="B3830" t="s">
        <v>52</v>
      </c>
      <c r="C3830">
        <v>34013</v>
      </c>
      <c r="D3830">
        <v>4.9999999999999982E-2</v>
      </c>
      <c r="E3830">
        <v>4.7499999999999959E-2</v>
      </c>
      <c r="F3830">
        <v>4.5125000000000033E-2</v>
      </c>
      <c r="G3830">
        <v>0.85737500000000022</v>
      </c>
      <c r="H3830">
        <v>0.95000000000000029</v>
      </c>
      <c r="I3830">
        <v>0</v>
      </c>
    </row>
    <row r="3831" spans="1:9" hidden="1">
      <c r="A3831">
        <v>2030</v>
      </c>
      <c r="B3831" t="s">
        <v>54</v>
      </c>
      <c r="C3831">
        <v>34013</v>
      </c>
      <c r="D3831">
        <v>4.9999999999999989E-2</v>
      </c>
      <c r="E3831">
        <v>4.7499999999999959E-2</v>
      </c>
      <c r="F3831">
        <v>4.5124999999999978E-2</v>
      </c>
      <c r="G3831">
        <v>0.85737500000000033</v>
      </c>
      <c r="H3831">
        <v>0.95000000000000029</v>
      </c>
      <c r="I3831">
        <v>0</v>
      </c>
    </row>
    <row r="3832" spans="1:9" hidden="1">
      <c r="A3832">
        <v>2030</v>
      </c>
      <c r="B3832" t="s">
        <v>55</v>
      </c>
      <c r="C3832">
        <v>34013</v>
      </c>
      <c r="D3832">
        <v>5.0000000000000017E-2</v>
      </c>
      <c r="E3832">
        <v>4.7500000000000001E-2</v>
      </c>
      <c r="F3832">
        <v>4.5125000000000033E-2</v>
      </c>
      <c r="G3832">
        <v>0.85737500000000033</v>
      </c>
      <c r="H3832">
        <v>0.95000000000000029</v>
      </c>
      <c r="I3832">
        <v>0.15</v>
      </c>
    </row>
    <row r="3833" spans="1:9" hidden="1">
      <c r="A3833">
        <v>2030</v>
      </c>
      <c r="B3833" t="s">
        <v>52</v>
      </c>
      <c r="C3833">
        <v>34017</v>
      </c>
      <c r="D3833">
        <v>5.0000000000000031E-2</v>
      </c>
      <c r="E3833">
        <v>4.7500000000000007E-2</v>
      </c>
      <c r="F3833">
        <v>4.5125000000000012E-2</v>
      </c>
      <c r="G3833">
        <v>0.85737500000000011</v>
      </c>
      <c r="H3833">
        <v>0.95000000000000029</v>
      </c>
      <c r="I3833">
        <v>0</v>
      </c>
    </row>
    <row r="3834" spans="1:9" hidden="1">
      <c r="A3834">
        <v>2030</v>
      </c>
      <c r="B3834" t="s">
        <v>54</v>
      </c>
      <c r="C3834">
        <v>34017</v>
      </c>
      <c r="D3834">
        <v>5.000000000000001E-2</v>
      </c>
      <c r="E3834">
        <v>4.7500000000000063E-2</v>
      </c>
      <c r="F3834">
        <v>4.5125000000000033E-2</v>
      </c>
      <c r="G3834">
        <v>0.85737500000000022</v>
      </c>
      <c r="H3834">
        <v>0.95000000000000029</v>
      </c>
      <c r="I3834">
        <v>0</v>
      </c>
    </row>
    <row r="3835" spans="1:9" hidden="1">
      <c r="A3835">
        <v>2030</v>
      </c>
      <c r="B3835" t="s">
        <v>55</v>
      </c>
      <c r="C3835">
        <v>34017</v>
      </c>
      <c r="D3835">
        <v>5.0000000000000031E-2</v>
      </c>
      <c r="E3835">
        <v>4.7500000000000007E-2</v>
      </c>
      <c r="F3835">
        <v>4.5124999999999998E-2</v>
      </c>
      <c r="G3835">
        <v>0.85737500000000022</v>
      </c>
      <c r="H3835">
        <v>0.95000000000000029</v>
      </c>
      <c r="I3835">
        <v>0.15</v>
      </c>
    </row>
    <row r="3836" spans="1:9" hidden="1">
      <c r="A3836">
        <v>2030</v>
      </c>
      <c r="B3836" t="s">
        <v>52</v>
      </c>
      <c r="C3836">
        <v>32003</v>
      </c>
      <c r="D3836">
        <v>4.999999999999992E-2</v>
      </c>
      <c r="E3836">
        <v>4.7499999999999987E-2</v>
      </c>
      <c r="F3836">
        <v>4.5124999999999998E-2</v>
      </c>
      <c r="G3836">
        <v>0.85737499999999989</v>
      </c>
      <c r="H3836">
        <v>0.95000000000000029</v>
      </c>
      <c r="I3836">
        <v>0</v>
      </c>
    </row>
    <row r="3837" spans="1:9" hidden="1">
      <c r="A3837">
        <v>2030</v>
      </c>
      <c r="B3837" t="s">
        <v>54</v>
      </c>
      <c r="C3837">
        <v>32003</v>
      </c>
      <c r="D3837">
        <v>5.0000000000000017E-2</v>
      </c>
      <c r="E3837">
        <v>4.7500000000000063E-2</v>
      </c>
      <c r="F3837">
        <v>4.5124999999999978E-2</v>
      </c>
      <c r="G3837">
        <v>0.857375</v>
      </c>
      <c r="H3837">
        <v>0.95000000000000029</v>
      </c>
      <c r="I3837">
        <v>0</v>
      </c>
    </row>
    <row r="3838" spans="1:9" hidden="1">
      <c r="A3838">
        <v>2030</v>
      </c>
      <c r="B3838" t="s">
        <v>55</v>
      </c>
      <c r="C3838">
        <v>32003</v>
      </c>
      <c r="D3838">
        <v>4.999999999999994E-2</v>
      </c>
      <c r="E3838">
        <v>4.7500000000000001E-2</v>
      </c>
      <c r="F3838">
        <v>4.5125000000000012E-2</v>
      </c>
      <c r="G3838">
        <v>0.857375</v>
      </c>
      <c r="H3838">
        <v>0.95000000000000029</v>
      </c>
      <c r="I3838">
        <v>0.14999999999999991</v>
      </c>
    </row>
    <row r="3839" spans="1:9" hidden="1">
      <c r="A3839">
        <v>2030</v>
      </c>
      <c r="B3839" t="s">
        <v>52</v>
      </c>
      <c r="C3839">
        <v>36005</v>
      </c>
      <c r="D3839">
        <v>4.9999999999999989E-2</v>
      </c>
      <c r="E3839">
        <v>4.7500000000000042E-2</v>
      </c>
      <c r="F3839">
        <v>4.5124999999999971E-2</v>
      </c>
      <c r="G3839">
        <v>0.857375</v>
      </c>
      <c r="H3839">
        <v>0.94999999999999962</v>
      </c>
      <c r="I3839">
        <v>0</v>
      </c>
    </row>
    <row r="3840" spans="1:9" hidden="1">
      <c r="A3840">
        <v>2030</v>
      </c>
      <c r="B3840" t="s">
        <v>54</v>
      </c>
      <c r="C3840">
        <v>36005</v>
      </c>
      <c r="D3840">
        <v>4.9999999999999989E-2</v>
      </c>
      <c r="E3840">
        <v>4.7500000000000028E-2</v>
      </c>
      <c r="F3840">
        <v>4.5124999999999998E-2</v>
      </c>
      <c r="G3840">
        <v>0.857375</v>
      </c>
      <c r="H3840">
        <v>0.94999999999999962</v>
      </c>
      <c r="I3840">
        <v>0</v>
      </c>
    </row>
    <row r="3841" spans="1:9" hidden="1">
      <c r="A3841">
        <v>2030</v>
      </c>
      <c r="B3841" t="s">
        <v>55</v>
      </c>
      <c r="C3841">
        <v>36005</v>
      </c>
      <c r="D3841">
        <v>5.0000000000000017E-2</v>
      </c>
      <c r="E3841">
        <v>4.7499999999999938E-2</v>
      </c>
      <c r="F3841">
        <v>4.5125000000000033E-2</v>
      </c>
      <c r="G3841">
        <v>0.85737499999999978</v>
      </c>
      <c r="H3841">
        <v>0.94999999999999962</v>
      </c>
      <c r="I3841">
        <v>0.15</v>
      </c>
    </row>
    <row r="3842" spans="1:9" hidden="1">
      <c r="A3842">
        <v>2030</v>
      </c>
      <c r="B3842" t="s">
        <v>52</v>
      </c>
      <c r="C3842">
        <v>36047</v>
      </c>
      <c r="D3842">
        <v>4.9999999999999989E-2</v>
      </c>
      <c r="E3842">
        <v>4.7500000000000007E-2</v>
      </c>
      <c r="F3842">
        <v>4.5125000000000033E-2</v>
      </c>
      <c r="G3842">
        <v>0.85737500000000033</v>
      </c>
      <c r="H3842">
        <v>0.94999999999999984</v>
      </c>
      <c r="I3842">
        <v>0</v>
      </c>
    </row>
    <row r="3843" spans="1:9" hidden="1">
      <c r="A3843">
        <v>2030</v>
      </c>
      <c r="B3843" t="s">
        <v>54</v>
      </c>
      <c r="C3843">
        <v>36047</v>
      </c>
      <c r="D3843">
        <v>5.0000000000000017E-2</v>
      </c>
      <c r="E3843">
        <v>4.7500000000000001E-2</v>
      </c>
      <c r="F3843">
        <v>4.5124999999999998E-2</v>
      </c>
      <c r="G3843">
        <v>0.85737500000000022</v>
      </c>
      <c r="H3843">
        <v>0.94999999999999984</v>
      </c>
      <c r="I3843">
        <v>0</v>
      </c>
    </row>
    <row r="3844" spans="1:9" hidden="1">
      <c r="A3844">
        <v>2030</v>
      </c>
      <c r="B3844" t="s">
        <v>55</v>
      </c>
      <c r="C3844">
        <v>36047</v>
      </c>
      <c r="D3844">
        <v>5.0000000000000031E-2</v>
      </c>
      <c r="E3844">
        <v>4.7500000000000028E-2</v>
      </c>
      <c r="F3844">
        <v>4.5124999999999971E-2</v>
      </c>
      <c r="G3844">
        <v>0.85737500000000033</v>
      </c>
      <c r="H3844">
        <v>0.94999999999999984</v>
      </c>
      <c r="I3844">
        <v>0.15</v>
      </c>
    </row>
    <row r="3845" spans="1:9" hidden="1">
      <c r="A3845">
        <v>2030</v>
      </c>
      <c r="B3845" t="s">
        <v>52</v>
      </c>
      <c r="C3845">
        <v>36061</v>
      </c>
      <c r="D3845">
        <v>4.9999999999999982E-2</v>
      </c>
      <c r="E3845">
        <v>4.7499999999999903E-2</v>
      </c>
      <c r="F3845">
        <v>4.5125000000000012E-2</v>
      </c>
      <c r="G3845">
        <v>0.85737500000000011</v>
      </c>
      <c r="H3845">
        <v>0.94999999999999984</v>
      </c>
      <c r="I3845">
        <v>0</v>
      </c>
    </row>
    <row r="3846" spans="1:9" hidden="1">
      <c r="A3846">
        <v>2030</v>
      </c>
      <c r="B3846" t="s">
        <v>54</v>
      </c>
      <c r="C3846">
        <v>36061</v>
      </c>
      <c r="D3846">
        <v>4.9999999999999989E-2</v>
      </c>
      <c r="E3846">
        <v>4.750000000000007E-2</v>
      </c>
      <c r="F3846">
        <v>4.5125000000000019E-2</v>
      </c>
      <c r="G3846">
        <v>0.85737499999999978</v>
      </c>
      <c r="H3846">
        <v>0.94999999999999984</v>
      </c>
      <c r="I3846">
        <v>0</v>
      </c>
    </row>
    <row r="3847" spans="1:9" hidden="1">
      <c r="A3847">
        <v>2030</v>
      </c>
      <c r="B3847" t="s">
        <v>55</v>
      </c>
      <c r="C3847">
        <v>36061</v>
      </c>
      <c r="D3847">
        <v>0.05</v>
      </c>
      <c r="E3847">
        <v>4.750000000000007E-2</v>
      </c>
      <c r="F3847">
        <v>4.5125000000000012E-2</v>
      </c>
      <c r="G3847">
        <v>0.85737500000000011</v>
      </c>
      <c r="H3847">
        <v>0.94999999999999984</v>
      </c>
      <c r="I3847">
        <v>0.15</v>
      </c>
    </row>
    <row r="3848" spans="1:9" hidden="1">
      <c r="A3848">
        <v>2030</v>
      </c>
      <c r="B3848" t="s">
        <v>52</v>
      </c>
      <c r="C3848">
        <v>36081</v>
      </c>
      <c r="D3848">
        <v>5.0000000000000017E-2</v>
      </c>
      <c r="E3848">
        <v>4.7499999999999903E-2</v>
      </c>
      <c r="F3848">
        <v>4.5125000000000019E-2</v>
      </c>
      <c r="G3848">
        <v>0.85737500000000022</v>
      </c>
      <c r="H3848">
        <v>0.94999999999999973</v>
      </c>
      <c r="I3848">
        <v>0</v>
      </c>
    </row>
    <row r="3849" spans="1:9" hidden="1">
      <c r="A3849">
        <v>2030</v>
      </c>
      <c r="B3849" t="s">
        <v>54</v>
      </c>
      <c r="C3849">
        <v>36081</v>
      </c>
      <c r="D3849">
        <v>4.9999999999999982E-2</v>
      </c>
      <c r="E3849">
        <v>4.7500000000000021E-2</v>
      </c>
      <c r="F3849">
        <v>4.5125000000000019E-2</v>
      </c>
      <c r="G3849">
        <v>0.85737500000000033</v>
      </c>
      <c r="H3849">
        <v>0.94999999999999973</v>
      </c>
      <c r="I3849">
        <v>0</v>
      </c>
    </row>
    <row r="3850" spans="1:9" hidden="1">
      <c r="A3850">
        <v>2030</v>
      </c>
      <c r="B3850" t="s">
        <v>55</v>
      </c>
      <c r="C3850">
        <v>36081</v>
      </c>
      <c r="D3850">
        <v>5.0000000000000031E-2</v>
      </c>
      <c r="E3850">
        <v>4.7500000000000063E-2</v>
      </c>
      <c r="F3850">
        <v>4.5124999999999978E-2</v>
      </c>
      <c r="G3850">
        <v>0.85737499999999989</v>
      </c>
      <c r="H3850">
        <v>0.94999999999999973</v>
      </c>
      <c r="I3850">
        <v>0.15</v>
      </c>
    </row>
    <row r="3851" spans="1:9" hidden="1">
      <c r="A3851">
        <v>2030</v>
      </c>
      <c r="B3851" t="s">
        <v>52</v>
      </c>
      <c r="C3851">
        <v>39035</v>
      </c>
      <c r="D3851">
        <v>5.0000000000000017E-2</v>
      </c>
      <c r="E3851">
        <v>4.7500000000000063E-2</v>
      </c>
      <c r="F3851">
        <v>4.5124999999999992E-2</v>
      </c>
      <c r="G3851">
        <v>0.85737499999999978</v>
      </c>
      <c r="H3851">
        <v>0.94999999999999984</v>
      </c>
      <c r="I3851">
        <v>0</v>
      </c>
    </row>
    <row r="3852" spans="1:9" hidden="1">
      <c r="A3852">
        <v>2030</v>
      </c>
      <c r="B3852" t="s">
        <v>54</v>
      </c>
      <c r="C3852">
        <v>39035</v>
      </c>
      <c r="D3852">
        <v>5.0000000000000031E-2</v>
      </c>
      <c r="E3852">
        <v>4.7500000000000063E-2</v>
      </c>
      <c r="F3852">
        <v>4.5124999999999978E-2</v>
      </c>
      <c r="G3852">
        <v>0.85737500000000011</v>
      </c>
      <c r="H3852">
        <v>0.94999999999999984</v>
      </c>
      <c r="I3852">
        <v>0</v>
      </c>
    </row>
    <row r="3853" spans="1:9" hidden="1">
      <c r="A3853">
        <v>2030</v>
      </c>
      <c r="B3853" t="s">
        <v>55</v>
      </c>
      <c r="C3853">
        <v>39035</v>
      </c>
      <c r="D3853">
        <v>4.9999999999999989E-2</v>
      </c>
      <c r="E3853">
        <v>4.7499999999999987E-2</v>
      </c>
      <c r="F3853">
        <v>4.5125000000000019E-2</v>
      </c>
      <c r="G3853">
        <v>0.85737499999999989</v>
      </c>
      <c r="H3853">
        <v>0.94999999999999984</v>
      </c>
      <c r="I3853">
        <v>0.15</v>
      </c>
    </row>
    <row r="3854" spans="1:9" hidden="1">
      <c r="A3854">
        <v>2030</v>
      </c>
      <c r="B3854" t="s">
        <v>52</v>
      </c>
      <c r="C3854">
        <v>39049</v>
      </c>
      <c r="D3854">
        <v>5.0000000000000037E-2</v>
      </c>
      <c r="E3854">
        <v>4.7499999999999952E-2</v>
      </c>
      <c r="F3854">
        <v>4.5125000000000019E-2</v>
      </c>
      <c r="G3854">
        <v>0.85737499999999978</v>
      </c>
      <c r="H3854">
        <v>0.95000000000000007</v>
      </c>
      <c r="I3854">
        <v>0</v>
      </c>
    </row>
    <row r="3855" spans="1:9" hidden="1">
      <c r="A3855">
        <v>2030</v>
      </c>
      <c r="B3855" t="s">
        <v>54</v>
      </c>
      <c r="C3855">
        <v>39049</v>
      </c>
      <c r="D3855">
        <v>5.0000000000000017E-2</v>
      </c>
      <c r="E3855">
        <v>4.7500000000000042E-2</v>
      </c>
      <c r="F3855">
        <v>4.5124999999999971E-2</v>
      </c>
      <c r="G3855">
        <v>0.857375</v>
      </c>
      <c r="H3855">
        <v>0.95000000000000007</v>
      </c>
      <c r="I3855">
        <v>0</v>
      </c>
    </row>
    <row r="3856" spans="1:9" hidden="1">
      <c r="A3856">
        <v>2030</v>
      </c>
      <c r="B3856" t="s">
        <v>55</v>
      </c>
      <c r="C3856">
        <v>39049</v>
      </c>
      <c r="D3856">
        <v>5.0000000000000017E-2</v>
      </c>
      <c r="E3856">
        <v>4.7500000000000007E-2</v>
      </c>
      <c r="F3856">
        <v>4.5124999999999998E-2</v>
      </c>
      <c r="G3856">
        <v>0.85737500000000022</v>
      </c>
      <c r="H3856">
        <v>0.95000000000000007</v>
      </c>
      <c r="I3856">
        <v>0.15</v>
      </c>
    </row>
    <row r="3857" spans="1:9" hidden="1">
      <c r="A3857">
        <v>2030</v>
      </c>
      <c r="B3857" t="s">
        <v>52</v>
      </c>
      <c r="C3857">
        <v>39061</v>
      </c>
      <c r="D3857">
        <v>4.9999999999999961E-2</v>
      </c>
      <c r="E3857">
        <v>4.7499999999999952E-2</v>
      </c>
      <c r="F3857">
        <v>4.5124999999999978E-2</v>
      </c>
      <c r="G3857">
        <v>0.85737500000000011</v>
      </c>
      <c r="H3857">
        <v>0.95000000000000018</v>
      </c>
      <c r="I3857">
        <v>0</v>
      </c>
    </row>
    <row r="3858" spans="1:9" hidden="1">
      <c r="A3858">
        <v>2030</v>
      </c>
      <c r="B3858" t="s">
        <v>54</v>
      </c>
      <c r="C3858">
        <v>39061</v>
      </c>
      <c r="D3858">
        <v>4.9999999999999989E-2</v>
      </c>
      <c r="E3858">
        <v>4.7499999999999959E-2</v>
      </c>
      <c r="F3858">
        <v>4.5125000000000012E-2</v>
      </c>
      <c r="G3858">
        <v>0.85737499999999989</v>
      </c>
      <c r="H3858">
        <v>0.95000000000000018</v>
      </c>
      <c r="I3858">
        <v>0</v>
      </c>
    </row>
    <row r="3859" spans="1:9" hidden="1">
      <c r="A3859">
        <v>2030</v>
      </c>
      <c r="B3859" t="s">
        <v>55</v>
      </c>
      <c r="C3859">
        <v>39061</v>
      </c>
      <c r="D3859">
        <v>5.0000000000000017E-2</v>
      </c>
      <c r="E3859">
        <v>4.7499999999999938E-2</v>
      </c>
      <c r="F3859">
        <v>4.5125000000000033E-2</v>
      </c>
      <c r="G3859">
        <v>0.85737500000000022</v>
      </c>
      <c r="H3859">
        <v>0.95000000000000018</v>
      </c>
      <c r="I3859">
        <v>0.15</v>
      </c>
    </row>
    <row r="3860" spans="1:9" hidden="1">
      <c r="A3860">
        <v>2030</v>
      </c>
      <c r="B3860" t="s">
        <v>52</v>
      </c>
      <c r="C3860">
        <v>42101</v>
      </c>
      <c r="D3860">
        <v>4.9999999999999982E-2</v>
      </c>
      <c r="E3860">
        <v>4.7499999999999952E-2</v>
      </c>
      <c r="F3860">
        <v>4.5124999999999978E-2</v>
      </c>
      <c r="G3860">
        <v>0.85737500000000022</v>
      </c>
      <c r="H3860">
        <v>0.95000000000000007</v>
      </c>
      <c r="I3860">
        <v>0</v>
      </c>
    </row>
    <row r="3861" spans="1:9" hidden="1">
      <c r="A3861">
        <v>2030</v>
      </c>
      <c r="B3861" t="s">
        <v>54</v>
      </c>
      <c r="C3861">
        <v>42101</v>
      </c>
      <c r="D3861">
        <v>5.0000000000000017E-2</v>
      </c>
      <c r="E3861">
        <v>4.7499999999999938E-2</v>
      </c>
      <c r="F3861">
        <v>4.5124999999999978E-2</v>
      </c>
      <c r="G3861">
        <v>0.85737500000000022</v>
      </c>
      <c r="H3861">
        <v>0.95000000000000007</v>
      </c>
      <c r="I3861">
        <v>0</v>
      </c>
    </row>
    <row r="3862" spans="1:9" hidden="1">
      <c r="A3862">
        <v>2030</v>
      </c>
      <c r="B3862" t="s">
        <v>55</v>
      </c>
      <c r="C3862">
        <v>42101</v>
      </c>
      <c r="D3862">
        <v>4.9999999999999989E-2</v>
      </c>
      <c r="E3862">
        <v>4.7500000000000042E-2</v>
      </c>
      <c r="F3862">
        <v>4.5125000000000033E-2</v>
      </c>
      <c r="G3862">
        <v>0.85737500000000033</v>
      </c>
      <c r="H3862">
        <v>0.95000000000000007</v>
      </c>
      <c r="I3862">
        <v>0.15</v>
      </c>
    </row>
    <row r="3863" spans="1:9" hidden="1">
      <c r="A3863">
        <v>2030</v>
      </c>
      <c r="B3863" t="s">
        <v>52</v>
      </c>
      <c r="C3863">
        <v>47157</v>
      </c>
      <c r="D3863">
        <v>5.0000000000000017E-2</v>
      </c>
      <c r="E3863">
        <v>4.7499999999999938E-2</v>
      </c>
      <c r="F3863">
        <v>4.5125000000000012E-2</v>
      </c>
      <c r="G3863">
        <v>0.85737500000000011</v>
      </c>
      <c r="H3863">
        <v>0.94999999999999973</v>
      </c>
      <c r="I3863">
        <v>0</v>
      </c>
    </row>
    <row r="3864" spans="1:9" hidden="1">
      <c r="A3864">
        <v>2030</v>
      </c>
      <c r="B3864" t="s">
        <v>54</v>
      </c>
      <c r="C3864">
        <v>47157</v>
      </c>
      <c r="D3864">
        <v>0.05</v>
      </c>
      <c r="E3864">
        <v>4.7499999999999987E-2</v>
      </c>
      <c r="F3864">
        <v>4.5125000000000012E-2</v>
      </c>
      <c r="G3864">
        <v>0.85737500000000022</v>
      </c>
      <c r="H3864">
        <v>0.94999999999999973</v>
      </c>
      <c r="I3864">
        <v>0</v>
      </c>
    </row>
    <row r="3865" spans="1:9" hidden="1">
      <c r="A3865">
        <v>2030</v>
      </c>
      <c r="B3865" t="s">
        <v>55</v>
      </c>
      <c r="C3865">
        <v>47157</v>
      </c>
      <c r="D3865">
        <v>4.9999999999999989E-2</v>
      </c>
      <c r="E3865">
        <v>4.7499999999999973E-2</v>
      </c>
      <c r="F3865">
        <v>4.5124999999999998E-2</v>
      </c>
      <c r="G3865">
        <v>0.85737499999999967</v>
      </c>
      <c r="H3865">
        <v>0.94999999999999973</v>
      </c>
      <c r="I3865">
        <v>0.15</v>
      </c>
    </row>
    <row r="3866" spans="1:9" hidden="1">
      <c r="A3866">
        <v>2030</v>
      </c>
      <c r="B3866" t="s">
        <v>52</v>
      </c>
      <c r="C3866">
        <v>48029</v>
      </c>
      <c r="D3866">
        <v>5.0000000000000037E-2</v>
      </c>
      <c r="E3866">
        <v>4.7499999999999987E-2</v>
      </c>
      <c r="F3866">
        <v>4.5124999999999998E-2</v>
      </c>
      <c r="G3866">
        <v>0.857375</v>
      </c>
      <c r="H3866">
        <v>0.95000000000000018</v>
      </c>
      <c r="I3866">
        <v>0</v>
      </c>
    </row>
    <row r="3867" spans="1:9" hidden="1">
      <c r="A3867">
        <v>2030</v>
      </c>
      <c r="B3867" t="s">
        <v>54</v>
      </c>
      <c r="C3867">
        <v>48029</v>
      </c>
      <c r="D3867">
        <v>4.9999999999999989E-2</v>
      </c>
      <c r="E3867">
        <v>4.7500000000000042E-2</v>
      </c>
      <c r="F3867">
        <v>4.5124999999999978E-2</v>
      </c>
      <c r="G3867">
        <v>0.85737499999999978</v>
      </c>
      <c r="H3867">
        <v>0.95000000000000018</v>
      </c>
      <c r="I3867">
        <v>0</v>
      </c>
    </row>
    <row r="3868" spans="1:9" hidden="1">
      <c r="A3868">
        <v>2030</v>
      </c>
      <c r="B3868" t="s">
        <v>55</v>
      </c>
      <c r="C3868">
        <v>48029</v>
      </c>
      <c r="D3868">
        <v>5.0000000000000037E-2</v>
      </c>
      <c r="E3868">
        <v>4.7500000000000042E-2</v>
      </c>
      <c r="F3868">
        <v>4.5124999999999998E-2</v>
      </c>
      <c r="G3868">
        <v>0.85737500000000022</v>
      </c>
      <c r="H3868">
        <v>0.95000000000000018</v>
      </c>
      <c r="I3868">
        <v>0.15</v>
      </c>
    </row>
    <row r="3869" spans="1:9" hidden="1">
      <c r="A3869">
        <v>2030</v>
      </c>
      <c r="B3869" t="s">
        <v>52</v>
      </c>
      <c r="C3869">
        <v>48113</v>
      </c>
      <c r="D3869">
        <v>5.0000000000000072E-2</v>
      </c>
      <c r="E3869">
        <v>4.7499999999999987E-2</v>
      </c>
      <c r="F3869">
        <v>4.5124999999999978E-2</v>
      </c>
      <c r="G3869">
        <v>0.85737500000000011</v>
      </c>
      <c r="H3869">
        <v>0.95000000000000018</v>
      </c>
      <c r="I3869">
        <v>0</v>
      </c>
    </row>
    <row r="3870" spans="1:9" hidden="1">
      <c r="A3870">
        <v>2030</v>
      </c>
      <c r="B3870" t="s">
        <v>54</v>
      </c>
      <c r="C3870">
        <v>48113</v>
      </c>
      <c r="D3870">
        <v>4.9999999999999989E-2</v>
      </c>
      <c r="E3870">
        <v>4.7500000000000042E-2</v>
      </c>
      <c r="F3870">
        <v>4.5125000000000012E-2</v>
      </c>
      <c r="G3870">
        <v>0.85737500000000022</v>
      </c>
      <c r="H3870">
        <v>0.95000000000000018</v>
      </c>
      <c r="I3870">
        <v>0</v>
      </c>
    </row>
    <row r="3871" spans="1:9" hidden="1">
      <c r="A3871">
        <v>2030</v>
      </c>
      <c r="B3871" t="s">
        <v>55</v>
      </c>
      <c r="C3871">
        <v>48113</v>
      </c>
      <c r="D3871">
        <v>5.0000000000000017E-2</v>
      </c>
      <c r="E3871">
        <v>4.750000000000007E-2</v>
      </c>
      <c r="F3871">
        <v>4.5125000000000012E-2</v>
      </c>
      <c r="G3871">
        <v>0.85737500000000022</v>
      </c>
      <c r="H3871">
        <v>0.95000000000000018</v>
      </c>
      <c r="I3871">
        <v>0.15</v>
      </c>
    </row>
    <row r="3872" spans="1:9" hidden="1">
      <c r="A3872">
        <v>2030</v>
      </c>
      <c r="B3872" t="s">
        <v>52</v>
      </c>
      <c r="C3872">
        <v>48201</v>
      </c>
      <c r="D3872">
        <v>4.999999999999994E-2</v>
      </c>
      <c r="E3872">
        <v>4.7499999999999973E-2</v>
      </c>
      <c r="F3872">
        <v>4.5124999999999978E-2</v>
      </c>
      <c r="G3872">
        <v>0.85737500000000011</v>
      </c>
      <c r="H3872">
        <v>0.95000000000000018</v>
      </c>
      <c r="I3872">
        <v>0</v>
      </c>
    </row>
    <row r="3873" spans="1:9" hidden="1">
      <c r="A3873">
        <v>2030</v>
      </c>
      <c r="B3873" t="s">
        <v>54</v>
      </c>
      <c r="C3873">
        <v>48201</v>
      </c>
      <c r="D3873">
        <v>5.0000000000000017E-2</v>
      </c>
      <c r="E3873">
        <v>4.7499999999999938E-2</v>
      </c>
      <c r="F3873">
        <v>4.5124999999999978E-2</v>
      </c>
      <c r="G3873">
        <v>0.85737500000000022</v>
      </c>
      <c r="H3873">
        <v>0.95000000000000018</v>
      </c>
      <c r="I3873">
        <v>0</v>
      </c>
    </row>
    <row r="3874" spans="1:9" hidden="1">
      <c r="A3874">
        <v>2030</v>
      </c>
      <c r="B3874" t="s">
        <v>55</v>
      </c>
      <c r="C3874">
        <v>48201</v>
      </c>
      <c r="D3874">
        <v>4.9999999999999961E-2</v>
      </c>
      <c r="E3874">
        <v>4.7499999999999973E-2</v>
      </c>
      <c r="F3874">
        <v>4.5124999999999971E-2</v>
      </c>
      <c r="G3874">
        <v>0.85737500000000022</v>
      </c>
      <c r="H3874">
        <v>0.95000000000000018</v>
      </c>
      <c r="I3874">
        <v>0.15</v>
      </c>
    </row>
    <row r="3875" spans="1:9" hidden="1">
      <c r="A3875">
        <v>2030</v>
      </c>
      <c r="B3875" t="s">
        <v>52</v>
      </c>
      <c r="C3875">
        <v>48439</v>
      </c>
      <c r="D3875">
        <v>5.0000000000000017E-2</v>
      </c>
      <c r="E3875">
        <v>4.7500000000000028E-2</v>
      </c>
      <c r="F3875">
        <v>4.5124999999999978E-2</v>
      </c>
      <c r="G3875">
        <v>0.85737500000000033</v>
      </c>
      <c r="H3875">
        <v>0.94999999999999962</v>
      </c>
      <c r="I3875">
        <v>0</v>
      </c>
    </row>
    <row r="3876" spans="1:9" hidden="1">
      <c r="A3876">
        <v>2030</v>
      </c>
      <c r="B3876" t="s">
        <v>54</v>
      </c>
      <c r="C3876">
        <v>48439</v>
      </c>
      <c r="D3876">
        <v>5.0000000000000037E-2</v>
      </c>
      <c r="E3876">
        <v>4.7499999999999987E-2</v>
      </c>
      <c r="F3876">
        <v>4.5125000000000033E-2</v>
      </c>
      <c r="G3876">
        <v>0.857375</v>
      </c>
      <c r="H3876">
        <v>0.94999999999999962</v>
      </c>
      <c r="I3876">
        <v>0</v>
      </c>
    </row>
    <row r="3877" spans="1:9" hidden="1">
      <c r="A3877">
        <v>2030</v>
      </c>
      <c r="B3877" t="s">
        <v>55</v>
      </c>
      <c r="C3877">
        <v>48439</v>
      </c>
      <c r="D3877">
        <v>4.9999999999999989E-2</v>
      </c>
      <c r="E3877">
        <v>4.7500000000000042E-2</v>
      </c>
      <c r="F3877">
        <v>4.5125000000000012E-2</v>
      </c>
      <c r="G3877">
        <v>0.85737499999999967</v>
      </c>
      <c r="H3877">
        <v>0.94999999999999962</v>
      </c>
      <c r="I3877">
        <v>0.15</v>
      </c>
    </row>
    <row r="3878" spans="1:9" hidden="1">
      <c r="A3878">
        <v>2030</v>
      </c>
      <c r="B3878" t="s">
        <v>52</v>
      </c>
      <c r="C3878">
        <v>48453</v>
      </c>
      <c r="D3878">
        <v>4.9999999999999982E-2</v>
      </c>
      <c r="E3878">
        <v>4.7500000000000042E-2</v>
      </c>
      <c r="F3878">
        <v>4.5124999999999978E-2</v>
      </c>
      <c r="G3878">
        <v>0.85737499999999978</v>
      </c>
      <c r="H3878">
        <v>0.95000000000000018</v>
      </c>
      <c r="I3878">
        <v>0</v>
      </c>
    </row>
    <row r="3879" spans="1:9" hidden="1">
      <c r="A3879">
        <v>2030</v>
      </c>
      <c r="B3879" t="s">
        <v>54</v>
      </c>
      <c r="C3879">
        <v>48453</v>
      </c>
      <c r="D3879">
        <v>5.0000000000000017E-2</v>
      </c>
      <c r="E3879">
        <v>4.7499999999999987E-2</v>
      </c>
      <c r="F3879">
        <v>4.5125000000000012E-2</v>
      </c>
      <c r="G3879">
        <v>0.85737500000000033</v>
      </c>
      <c r="H3879">
        <v>0.95000000000000018</v>
      </c>
      <c r="I3879">
        <v>0</v>
      </c>
    </row>
    <row r="3880" spans="1:9" hidden="1">
      <c r="A3880">
        <v>2030</v>
      </c>
      <c r="B3880" t="s">
        <v>55</v>
      </c>
      <c r="C3880">
        <v>48453</v>
      </c>
      <c r="D3880">
        <v>5.0000000000000017E-2</v>
      </c>
      <c r="E3880">
        <v>4.7500000000000042E-2</v>
      </c>
      <c r="F3880">
        <v>4.5124999999999971E-2</v>
      </c>
      <c r="G3880">
        <v>0.85737500000000022</v>
      </c>
      <c r="H3880">
        <v>0.95000000000000018</v>
      </c>
      <c r="I3880">
        <v>0.15</v>
      </c>
    </row>
    <row r="3881" spans="1:9" hidden="1">
      <c r="A3881">
        <v>2030</v>
      </c>
      <c r="B3881" t="s">
        <v>52</v>
      </c>
      <c r="C3881">
        <v>53033</v>
      </c>
      <c r="D3881">
        <v>0.05</v>
      </c>
      <c r="E3881">
        <v>4.7499999999999938E-2</v>
      </c>
      <c r="F3881">
        <v>4.5125000000000033E-2</v>
      </c>
      <c r="G3881">
        <v>0.85737500000000022</v>
      </c>
      <c r="H3881">
        <v>0.95000000000000007</v>
      </c>
      <c r="I3881">
        <v>0</v>
      </c>
    </row>
    <row r="3882" spans="1:9" hidden="1">
      <c r="A3882">
        <v>2030</v>
      </c>
      <c r="B3882" t="s">
        <v>54</v>
      </c>
      <c r="C3882">
        <v>53033</v>
      </c>
      <c r="D3882">
        <v>4.9999999999999989E-2</v>
      </c>
      <c r="E3882">
        <v>4.7499999999999987E-2</v>
      </c>
      <c r="F3882">
        <v>4.5125000000000012E-2</v>
      </c>
      <c r="G3882">
        <v>0.857375</v>
      </c>
      <c r="H3882">
        <v>0.95000000000000007</v>
      </c>
      <c r="I3882">
        <v>0</v>
      </c>
    </row>
    <row r="3883" spans="1:9" hidden="1">
      <c r="A3883">
        <v>2030</v>
      </c>
      <c r="B3883" t="s">
        <v>55</v>
      </c>
      <c r="C3883">
        <v>53033</v>
      </c>
      <c r="D3883">
        <v>4.9999999999999982E-2</v>
      </c>
      <c r="E3883">
        <v>4.7500000000000042E-2</v>
      </c>
      <c r="F3883">
        <v>4.5124999999999998E-2</v>
      </c>
      <c r="G3883">
        <v>0.85737499999999967</v>
      </c>
      <c r="H3883">
        <v>0.95000000000000007</v>
      </c>
      <c r="I3883">
        <v>0.15</v>
      </c>
    </row>
    <row r="3884" spans="1:9" hidden="1">
      <c r="A3884">
        <v>2030</v>
      </c>
      <c r="B3884" t="s">
        <v>52</v>
      </c>
      <c r="C3884">
        <v>1</v>
      </c>
      <c r="D3884">
        <v>5.0000000000000037E-2</v>
      </c>
      <c r="E3884">
        <v>4.7499999999999959E-2</v>
      </c>
      <c r="F3884">
        <v>4.5124999999999978E-2</v>
      </c>
      <c r="G3884">
        <v>0.857375</v>
      </c>
      <c r="H3884">
        <v>0.94999999999999962</v>
      </c>
      <c r="I3884">
        <v>0</v>
      </c>
    </row>
    <row r="3885" spans="1:9" hidden="1">
      <c r="A3885">
        <v>2030</v>
      </c>
      <c r="B3885" t="s">
        <v>54</v>
      </c>
      <c r="C3885">
        <v>1</v>
      </c>
      <c r="D3885">
        <v>4.9999999999999989E-2</v>
      </c>
      <c r="E3885">
        <v>4.7500000000000007E-2</v>
      </c>
      <c r="F3885">
        <v>4.5125000000000033E-2</v>
      </c>
      <c r="G3885">
        <v>0.85737499999999978</v>
      </c>
      <c r="H3885">
        <v>0.94999999999999962</v>
      </c>
      <c r="I3885">
        <v>0</v>
      </c>
    </row>
    <row r="3886" spans="1:9" hidden="1">
      <c r="A3886">
        <v>2030</v>
      </c>
      <c r="B3886" t="s">
        <v>55</v>
      </c>
      <c r="C3886">
        <v>1</v>
      </c>
      <c r="D3886">
        <v>4.9999999999999989E-2</v>
      </c>
      <c r="E3886">
        <v>4.7500000000000042E-2</v>
      </c>
      <c r="F3886">
        <v>4.5124999999999978E-2</v>
      </c>
      <c r="G3886">
        <v>0.85737499999999989</v>
      </c>
      <c r="H3886">
        <v>0.94999999999999962</v>
      </c>
      <c r="I3886">
        <v>0.15</v>
      </c>
    </row>
    <row r="3887" spans="1:9" hidden="1">
      <c r="A3887">
        <v>2030</v>
      </c>
      <c r="B3887" t="s">
        <v>52</v>
      </c>
      <c r="C3887">
        <v>2</v>
      </c>
      <c r="D3887">
        <v>5.0000000000000017E-2</v>
      </c>
      <c r="E3887">
        <v>4.7500000000000042E-2</v>
      </c>
      <c r="F3887">
        <v>4.5125000000000012E-2</v>
      </c>
      <c r="G3887">
        <v>0.857375</v>
      </c>
      <c r="H3887">
        <v>0.95000000000000007</v>
      </c>
      <c r="I3887">
        <v>0</v>
      </c>
    </row>
    <row r="3888" spans="1:9" hidden="1">
      <c r="A3888">
        <v>2030</v>
      </c>
      <c r="B3888" t="s">
        <v>54</v>
      </c>
      <c r="C3888">
        <v>2</v>
      </c>
      <c r="D3888">
        <v>4.9999999999999982E-2</v>
      </c>
      <c r="E3888">
        <v>4.7499999999999987E-2</v>
      </c>
      <c r="F3888">
        <v>4.5125000000000012E-2</v>
      </c>
      <c r="G3888">
        <v>0.857375</v>
      </c>
      <c r="H3888">
        <v>0.95000000000000007</v>
      </c>
      <c r="I3888">
        <v>0</v>
      </c>
    </row>
    <row r="3889" spans="1:9" hidden="1">
      <c r="A3889">
        <v>2030</v>
      </c>
      <c r="B3889" t="s">
        <v>55</v>
      </c>
      <c r="C3889">
        <v>2</v>
      </c>
      <c r="D3889">
        <v>5.0000000000000037E-2</v>
      </c>
      <c r="E3889">
        <v>4.7499999999999987E-2</v>
      </c>
      <c r="F3889">
        <v>4.5125000000000012E-2</v>
      </c>
      <c r="G3889">
        <v>0.85737499999999978</v>
      </c>
      <c r="H3889">
        <v>0.95000000000000007</v>
      </c>
      <c r="I3889">
        <v>0.15</v>
      </c>
    </row>
    <row r="3890" spans="1:9" hidden="1">
      <c r="A3890">
        <v>2030</v>
      </c>
      <c r="B3890" t="s">
        <v>52</v>
      </c>
      <c r="C3890">
        <v>4</v>
      </c>
      <c r="D3890">
        <v>4.9999999999999989E-2</v>
      </c>
      <c r="E3890">
        <v>4.7499999999999973E-2</v>
      </c>
      <c r="F3890">
        <v>4.5124999999999978E-2</v>
      </c>
      <c r="G3890">
        <v>0.857375</v>
      </c>
      <c r="H3890">
        <v>0.95</v>
      </c>
      <c r="I3890">
        <v>0</v>
      </c>
    </row>
    <row r="3891" spans="1:9" hidden="1">
      <c r="A3891">
        <v>2030</v>
      </c>
      <c r="B3891" t="s">
        <v>54</v>
      </c>
      <c r="C3891">
        <v>4</v>
      </c>
      <c r="D3891">
        <v>4.9999999999999989E-2</v>
      </c>
      <c r="E3891">
        <v>4.7500000000000007E-2</v>
      </c>
      <c r="F3891">
        <v>4.5124999999999998E-2</v>
      </c>
      <c r="G3891">
        <v>0.85737499999999989</v>
      </c>
      <c r="H3891">
        <v>0.95</v>
      </c>
      <c r="I3891">
        <v>0</v>
      </c>
    </row>
    <row r="3892" spans="1:9" hidden="1">
      <c r="A3892">
        <v>2030</v>
      </c>
      <c r="B3892" t="s">
        <v>55</v>
      </c>
      <c r="C3892">
        <v>4</v>
      </c>
      <c r="D3892">
        <v>4.9999999999999982E-2</v>
      </c>
      <c r="E3892">
        <v>4.7499999999999973E-2</v>
      </c>
      <c r="F3892">
        <v>4.5125000000000012E-2</v>
      </c>
      <c r="G3892">
        <v>0.85737499999999989</v>
      </c>
      <c r="H3892">
        <v>0.95</v>
      </c>
      <c r="I3892">
        <v>0.15</v>
      </c>
    </row>
    <row r="3893" spans="1:9" hidden="1">
      <c r="A3893">
        <v>2030</v>
      </c>
      <c r="B3893" t="s">
        <v>52</v>
      </c>
      <c r="C3893">
        <v>5</v>
      </c>
      <c r="D3893">
        <v>4.9999999999999989E-2</v>
      </c>
      <c r="E3893">
        <v>4.7500000000000042E-2</v>
      </c>
      <c r="F3893">
        <v>4.5125000000000019E-2</v>
      </c>
      <c r="G3893">
        <v>0.85737500000000022</v>
      </c>
      <c r="H3893">
        <v>0.95000000000000029</v>
      </c>
      <c r="I3893">
        <v>0</v>
      </c>
    </row>
    <row r="3894" spans="1:9" hidden="1">
      <c r="A3894">
        <v>2030</v>
      </c>
      <c r="B3894" t="s">
        <v>54</v>
      </c>
      <c r="C3894">
        <v>5</v>
      </c>
      <c r="D3894">
        <v>4.9999999999999968E-2</v>
      </c>
      <c r="E3894">
        <v>4.7499999999999938E-2</v>
      </c>
      <c r="F3894">
        <v>4.5124999999999971E-2</v>
      </c>
      <c r="G3894">
        <v>0.85737500000000022</v>
      </c>
      <c r="H3894">
        <v>0.95000000000000029</v>
      </c>
      <c r="I3894">
        <v>0</v>
      </c>
    </row>
    <row r="3895" spans="1:9" hidden="1">
      <c r="A3895">
        <v>2030</v>
      </c>
      <c r="B3895" t="s">
        <v>55</v>
      </c>
      <c r="C3895">
        <v>5</v>
      </c>
      <c r="D3895">
        <v>4.9999999999999968E-2</v>
      </c>
      <c r="E3895">
        <v>4.7500000000000042E-2</v>
      </c>
      <c r="F3895">
        <v>4.5124999999999998E-2</v>
      </c>
      <c r="G3895">
        <v>0.85737500000000011</v>
      </c>
      <c r="H3895">
        <v>0.95000000000000029</v>
      </c>
      <c r="I3895">
        <v>0.15</v>
      </c>
    </row>
    <row r="3896" spans="1:9" hidden="1">
      <c r="A3896">
        <v>2030</v>
      </c>
      <c r="B3896" t="s">
        <v>52</v>
      </c>
      <c r="C3896">
        <v>6</v>
      </c>
      <c r="D3896">
        <v>4.9999999999999989E-2</v>
      </c>
      <c r="E3896">
        <v>4.7500000000000007E-2</v>
      </c>
      <c r="F3896">
        <v>4.5124999999999978E-2</v>
      </c>
      <c r="G3896">
        <v>0.85737499999999989</v>
      </c>
      <c r="H3896">
        <v>0.95</v>
      </c>
      <c r="I3896">
        <v>0</v>
      </c>
    </row>
    <row r="3897" spans="1:9" hidden="1">
      <c r="A3897">
        <v>2030</v>
      </c>
      <c r="B3897" t="s">
        <v>54</v>
      </c>
      <c r="C3897">
        <v>6</v>
      </c>
      <c r="D3897">
        <v>4.9999999999999982E-2</v>
      </c>
      <c r="E3897">
        <v>4.7499999999999987E-2</v>
      </c>
      <c r="F3897">
        <v>4.5125000000000012E-2</v>
      </c>
      <c r="G3897">
        <v>0.85737499999999989</v>
      </c>
      <c r="H3897">
        <v>0.95</v>
      </c>
      <c r="I3897">
        <v>0</v>
      </c>
    </row>
    <row r="3898" spans="1:9" hidden="1">
      <c r="A3898">
        <v>2030</v>
      </c>
      <c r="B3898" t="s">
        <v>55</v>
      </c>
      <c r="C3898">
        <v>6</v>
      </c>
      <c r="D3898">
        <v>5.0000000000000017E-2</v>
      </c>
      <c r="E3898">
        <v>4.7500000000000001E-2</v>
      </c>
      <c r="F3898">
        <v>4.5125000000000012E-2</v>
      </c>
      <c r="G3898">
        <v>0.85737500000000011</v>
      </c>
      <c r="H3898">
        <v>0.95</v>
      </c>
      <c r="I3898">
        <v>0.14999999999999991</v>
      </c>
    </row>
    <row r="3899" spans="1:9" hidden="1">
      <c r="A3899">
        <v>2030</v>
      </c>
      <c r="B3899" t="s">
        <v>52</v>
      </c>
      <c r="C3899">
        <v>8</v>
      </c>
      <c r="D3899">
        <v>4.9999999999999982E-2</v>
      </c>
      <c r="E3899">
        <v>4.7499999999999987E-2</v>
      </c>
      <c r="F3899">
        <v>4.5124999999999992E-2</v>
      </c>
      <c r="G3899">
        <v>0.85737500000000011</v>
      </c>
      <c r="H3899">
        <v>0.94999999999999984</v>
      </c>
      <c r="I3899">
        <v>0</v>
      </c>
    </row>
    <row r="3900" spans="1:9" hidden="1">
      <c r="A3900">
        <v>2030</v>
      </c>
      <c r="B3900" t="s">
        <v>54</v>
      </c>
      <c r="C3900">
        <v>8</v>
      </c>
      <c r="D3900">
        <v>5.0000000000000037E-2</v>
      </c>
      <c r="E3900">
        <v>4.7499999999999987E-2</v>
      </c>
      <c r="F3900">
        <v>4.5124999999999978E-2</v>
      </c>
      <c r="G3900">
        <v>0.857375</v>
      </c>
      <c r="H3900">
        <v>0.94999999999999984</v>
      </c>
      <c r="I3900">
        <v>0</v>
      </c>
    </row>
    <row r="3901" spans="1:9" hidden="1">
      <c r="A3901">
        <v>2030</v>
      </c>
      <c r="B3901" t="s">
        <v>55</v>
      </c>
      <c r="C3901">
        <v>8</v>
      </c>
      <c r="D3901">
        <v>5.0000000000000037E-2</v>
      </c>
      <c r="E3901">
        <v>4.7500000000000007E-2</v>
      </c>
      <c r="F3901">
        <v>4.5125000000000012E-2</v>
      </c>
      <c r="G3901">
        <v>0.857375</v>
      </c>
      <c r="H3901">
        <v>0.94999999999999984</v>
      </c>
      <c r="I3901">
        <v>0.15</v>
      </c>
    </row>
    <row r="3902" spans="1:9" hidden="1">
      <c r="A3902">
        <v>2030</v>
      </c>
      <c r="B3902" t="s">
        <v>52</v>
      </c>
      <c r="C3902">
        <v>9</v>
      </c>
      <c r="D3902">
        <v>5.0000000000000037E-2</v>
      </c>
      <c r="E3902">
        <v>4.7500000000000028E-2</v>
      </c>
      <c r="F3902">
        <v>4.5124999999999978E-2</v>
      </c>
      <c r="G3902">
        <v>0.85737500000000011</v>
      </c>
      <c r="H3902">
        <v>0.95000000000000018</v>
      </c>
      <c r="I3902">
        <v>0</v>
      </c>
    </row>
    <row r="3903" spans="1:9" hidden="1">
      <c r="A3903">
        <v>2030</v>
      </c>
      <c r="B3903" t="s">
        <v>54</v>
      </c>
      <c r="C3903">
        <v>9</v>
      </c>
      <c r="D3903">
        <v>5.0000000000000017E-2</v>
      </c>
      <c r="E3903">
        <v>4.7499999999999987E-2</v>
      </c>
      <c r="F3903">
        <v>4.5124999999999978E-2</v>
      </c>
      <c r="G3903">
        <v>0.85737499999999989</v>
      </c>
      <c r="H3903">
        <v>0.95000000000000018</v>
      </c>
      <c r="I3903">
        <v>0</v>
      </c>
    </row>
    <row r="3904" spans="1:9" hidden="1">
      <c r="A3904">
        <v>2030</v>
      </c>
      <c r="B3904" t="s">
        <v>55</v>
      </c>
      <c r="C3904">
        <v>9</v>
      </c>
      <c r="D3904">
        <v>4.9999999999999989E-2</v>
      </c>
      <c r="E3904">
        <v>4.7500000000000007E-2</v>
      </c>
      <c r="F3904">
        <v>4.5124999999999998E-2</v>
      </c>
      <c r="G3904">
        <v>0.85737499999999978</v>
      </c>
      <c r="H3904">
        <v>0.95000000000000018</v>
      </c>
      <c r="I3904">
        <v>0.15</v>
      </c>
    </row>
    <row r="3905" spans="1:9" hidden="1">
      <c r="A3905">
        <v>2030</v>
      </c>
      <c r="B3905" t="s">
        <v>52</v>
      </c>
      <c r="C3905">
        <v>10</v>
      </c>
      <c r="D3905">
        <v>5.0000000000000031E-2</v>
      </c>
      <c r="E3905">
        <v>4.7499999999999973E-2</v>
      </c>
      <c r="F3905">
        <v>4.5124999999999978E-2</v>
      </c>
      <c r="G3905">
        <v>0.857375</v>
      </c>
      <c r="H3905">
        <v>0.94999999999999973</v>
      </c>
      <c r="I3905">
        <v>0</v>
      </c>
    </row>
    <row r="3906" spans="1:9" hidden="1">
      <c r="A3906">
        <v>2030</v>
      </c>
      <c r="B3906" t="s">
        <v>54</v>
      </c>
      <c r="C3906">
        <v>10</v>
      </c>
      <c r="D3906">
        <v>5.0000000000000017E-2</v>
      </c>
      <c r="E3906">
        <v>4.7500000000000001E-2</v>
      </c>
      <c r="F3906">
        <v>4.5125000000000012E-2</v>
      </c>
      <c r="G3906">
        <v>0.85737499999999978</v>
      </c>
      <c r="H3906">
        <v>0.94999999999999973</v>
      </c>
      <c r="I3906">
        <v>0</v>
      </c>
    </row>
    <row r="3907" spans="1:9" hidden="1">
      <c r="A3907">
        <v>2030</v>
      </c>
      <c r="B3907" t="s">
        <v>55</v>
      </c>
      <c r="C3907">
        <v>10</v>
      </c>
      <c r="D3907">
        <v>4.9999999999999989E-2</v>
      </c>
      <c r="E3907">
        <v>4.7499999999999973E-2</v>
      </c>
      <c r="F3907">
        <v>4.5125000000000012E-2</v>
      </c>
      <c r="G3907">
        <v>0.85737499999999989</v>
      </c>
      <c r="H3907">
        <v>0.94999999999999973</v>
      </c>
      <c r="I3907">
        <v>0.15</v>
      </c>
    </row>
    <row r="3908" spans="1:9" hidden="1">
      <c r="A3908">
        <v>2030</v>
      </c>
      <c r="B3908" t="s">
        <v>52</v>
      </c>
      <c r="C3908">
        <v>11</v>
      </c>
      <c r="D3908">
        <v>0.05</v>
      </c>
      <c r="E3908">
        <v>4.7499999999999987E-2</v>
      </c>
      <c r="F3908">
        <v>4.5124999999999978E-2</v>
      </c>
      <c r="G3908">
        <v>0.85737500000000033</v>
      </c>
      <c r="H3908">
        <v>0.95000000000000007</v>
      </c>
      <c r="I3908">
        <v>0</v>
      </c>
    </row>
    <row r="3909" spans="1:9" hidden="1">
      <c r="A3909">
        <v>2030</v>
      </c>
      <c r="B3909" t="s">
        <v>54</v>
      </c>
      <c r="C3909">
        <v>11</v>
      </c>
      <c r="D3909">
        <v>5.000000000000001E-2</v>
      </c>
      <c r="E3909">
        <v>4.750000000000007E-2</v>
      </c>
      <c r="F3909">
        <v>4.5125000000000012E-2</v>
      </c>
      <c r="G3909">
        <v>0.85737499999999989</v>
      </c>
      <c r="H3909">
        <v>0.95000000000000007</v>
      </c>
      <c r="I3909">
        <v>0</v>
      </c>
    </row>
    <row r="3910" spans="1:9" hidden="1">
      <c r="A3910">
        <v>2030</v>
      </c>
      <c r="B3910" t="s">
        <v>55</v>
      </c>
      <c r="C3910">
        <v>11</v>
      </c>
      <c r="D3910">
        <v>4.9999999999999989E-2</v>
      </c>
      <c r="E3910">
        <v>4.7499999999999917E-2</v>
      </c>
      <c r="F3910">
        <v>4.5124999999999971E-2</v>
      </c>
      <c r="G3910">
        <v>0.85737500000000011</v>
      </c>
      <c r="H3910">
        <v>0.95000000000000007</v>
      </c>
      <c r="I3910">
        <v>0.15</v>
      </c>
    </row>
    <row r="3911" spans="1:9" hidden="1">
      <c r="A3911">
        <v>2030</v>
      </c>
      <c r="B3911" t="s">
        <v>52</v>
      </c>
      <c r="C3911">
        <v>12</v>
      </c>
      <c r="D3911">
        <v>5.0000000000000037E-2</v>
      </c>
      <c r="E3911">
        <v>4.7499999999999973E-2</v>
      </c>
      <c r="F3911">
        <v>4.5125000000000012E-2</v>
      </c>
      <c r="G3911">
        <v>0.857375</v>
      </c>
      <c r="H3911">
        <v>0.94999999999999984</v>
      </c>
      <c r="I3911">
        <v>0</v>
      </c>
    </row>
    <row r="3912" spans="1:9" hidden="1">
      <c r="A3912">
        <v>2030</v>
      </c>
      <c r="B3912" t="s">
        <v>54</v>
      </c>
      <c r="C3912">
        <v>12</v>
      </c>
      <c r="D3912">
        <v>5.0000000000000017E-2</v>
      </c>
      <c r="E3912">
        <v>4.7499999999999973E-2</v>
      </c>
      <c r="F3912">
        <v>4.5125000000000012E-2</v>
      </c>
      <c r="G3912">
        <v>0.85737499999999989</v>
      </c>
      <c r="H3912">
        <v>0.94999999999999984</v>
      </c>
      <c r="I3912">
        <v>0</v>
      </c>
    </row>
    <row r="3913" spans="1:9" hidden="1">
      <c r="A3913">
        <v>2030</v>
      </c>
      <c r="B3913" t="s">
        <v>55</v>
      </c>
      <c r="C3913">
        <v>12</v>
      </c>
      <c r="D3913">
        <v>5.0000000000000037E-2</v>
      </c>
      <c r="E3913">
        <v>4.7499999999999973E-2</v>
      </c>
      <c r="F3913">
        <v>4.5124999999999998E-2</v>
      </c>
      <c r="G3913">
        <v>0.85737500000000022</v>
      </c>
      <c r="H3913">
        <v>0.94999999999999984</v>
      </c>
      <c r="I3913">
        <v>0.15</v>
      </c>
    </row>
    <row r="3914" spans="1:9" hidden="1">
      <c r="A3914">
        <v>2030</v>
      </c>
      <c r="B3914" t="s">
        <v>52</v>
      </c>
      <c r="C3914">
        <v>13</v>
      </c>
      <c r="D3914">
        <v>5.0000000000000017E-2</v>
      </c>
      <c r="E3914">
        <v>4.7500000000000007E-2</v>
      </c>
      <c r="F3914">
        <v>4.5124999999999992E-2</v>
      </c>
      <c r="G3914">
        <v>0.85737500000000022</v>
      </c>
      <c r="H3914">
        <v>0.95</v>
      </c>
      <c r="I3914">
        <v>0</v>
      </c>
    </row>
    <row r="3915" spans="1:9" hidden="1">
      <c r="A3915">
        <v>2030</v>
      </c>
      <c r="B3915" t="s">
        <v>54</v>
      </c>
      <c r="C3915">
        <v>13</v>
      </c>
      <c r="D3915">
        <v>4.9999999999999989E-2</v>
      </c>
      <c r="E3915">
        <v>4.7500000000000007E-2</v>
      </c>
      <c r="F3915">
        <v>4.5125000000000012E-2</v>
      </c>
      <c r="G3915">
        <v>0.857375</v>
      </c>
      <c r="H3915">
        <v>0.95</v>
      </c>
      <c r="I3915">
        <v>0</v>
      </c>
    </row>
    <row r="3916" spans="1:9" hidden="1">
      <c r="A3916">
        <v>2030</v>
      </c>
      <c r="B3916" t="s">
        <v>55</v>
      </c>
      <c r="C3916">
        <v>13</v>
      </c>
      <c r="D3916">
        <v>5.0000000000000031E-2</v>
      </c>
      <c r="E3916">
        <v>4.7500000000000028E-2</v>
      </c>
      <c r="F3916">
        <v>4.5125000000000012E-2</v>
      </c>
      <c r="G3916">
        <v>0.857375</v>
      </c>
      <c r="H3916">
        <v>0.95</v>
      </c>
      <c r="I3916">
        <v>0.15</v>
      </c>
    </row>
    <row r="3917" spans="1:9" hidden="1">
      <c r="A3917">
        <v>2030</v>
      </c>
      <c r="B3917" t="s">
        <v>52</v>
      </c>
      <c r="C3917">
        <v>15</v>
      </c>
      <c r="D3917">
        <v>0.05</v>
      </c>
      <c r="E3917">
        <v>4.7499999999999959E-2</v>
      </c>
      <c r="F3917">
        <v>4.5125000000000012E-2</v>
      </c>
      <c r="G3917">
        <v>0.85737500000000011</v>
      </c>
      <c r="H3917">
        <v>0.94999999999999973</v>
      </c>
      <c r="I3917">
        <v>0</v>
      </c>
    </row>
    <row r="3918" spans="1:9" hidden="1">
      <c r="A3918">
        <v>2030</v>
      </c>
      <c r="B3918" t="s">
        <v>54</v>
      </c>
      <c r="C3918">
        <v>15</v>
      </c>
      <c r="D3918">
        <v>4.9999999999999989E-2</v>
      </c>
      <c r="E3918">
        <v>4.7499999999999973E-2</v>
      </c>
      <c r="F3918">
        <v>4.5124999999999998E-2</v>
      </c>
      <c r="G3918">
        <v>0.85737499999999978</v>
      </c>
      <c r="H3918">
        <v>0.94999999999999973</v>
      </c>
      <c r="I3918">
        <v>0</v>
      </c>
    </row>
    <row r="3919" spans="1:9" hidden="1">
      <c r="A3919">
        <v>2030</v>
      </c>
      <c r="B3919" t="s">
        <v>55</v>
      </c>
      <c r="C3919">
        <v>15</v>
      </c>
      <c r="D3919">
        <v>5.0000000000000017E-2</v>
      </c>
      <c r="E3919">
        <v>4.7499999999999987E-2</v>
      </c>
      <c r="F3919">
        <v>4.5125000000000012E-2</v>
      </c>
      <c r="G3919">
        <v>0.85737499999999978</v>
      </c>
      <c r="H3919">
        <v>0.94999999999999973</v>
      </c>
      <c r="I3919">
        <v>0.15</v>
      </c>
    </row>
    <row r="3920" spans="1:9" hidden="1">
      <c r="A3920">
        <v>2030</v>
      </c>
      <c r="B3920" t="s">
        <v>52</v>
      </c>
      <c r="C3920">
        <v>16</v>
      </c>
      <c r="D3920">
        <v>5.000000000000001E-2</v>
      </c>
      <c r="E3920">
        <v>4.7500000000000007E-2</v>
      </c>
      <c r="F3920">
        <v>4.5124999999999998E-2</v>
      </c>
      <c r="G3920">
        <v>0.857375</v>
      </c>
      <c r="H3920">
        <v>0.95</v>
      </c>
      <c r="I3920">
        <v>0</v>
      </c>
    </row>
    <row r="3921" spans="1:9" hidden="1">
      <c r="A3921">
        <v>2030</v>
      </c>
      <c r="B3921" t="s">
        <v>54</v>
      </c>
      <c r="C3921">
        <v>16</v>
      </c>
      <c r="D3921">
        <v>4.9999999999999968E-2</v>
      </c>
      <c r="E3921">
        <v>4.7500000000000028E-2</v>
      </c>
      <c r="F3921">
        <v>4.5125000000000012E-2</v>
      </c>
      <c r="G3921">
        <v>0.85737500000000011</v>
      </c>
      <c r="H3921">
        <v>0.95</v>
      </c>
      <c r="I3921">
        <v>0</v>
      </c>
    </row>
    <row r="3922" spans="1:9" hidden="1">
      <c r="A3922">
        <v>2030</v>
      </c>
      <c r="B3922" t="s">
        <v>55</v>
      </c>
      <c r="C3922">
        <v>16</v>
      </c>
      <c r="D3922">
        <v>4.9999999999999989E-2</v>
      </c>
      <c r="E3922">
        <v>4.7500000000000001E-2</v>
      </c>
      <c r="F3922">
        <v>4.5124999999999978E-2</v>
      </c>
      <c r="G3922">
        <v>0.85737500000000011</v>
      </c>
      <c r="H3922">
        <v>0.95</v>
      </c>
      <c r="I3922">
        <v>0.15</v>
      </c>
    </row>
    <row r="3923" spans="1:9" hidden="1">
      <c r="A3923">
        <v>2030</v>
      </c>
      <c r="B3923" t="s">
        <v>52</v>
      </c>
      <c r="C3923">
        <v>17</v>
      </c>
      <c r="D3923">
        <v>4.9999999999999989E-2</v>
      </c>
      <c r="E3923">
        <v>4.7499999999999973E-2</v>
      </c>
      <c r="F3923">
        <v>4.5125000000000012E-2</v>
      </c>
      <c r="G3923">
        <v>0.857375</v>
      </c>
      <c r="H3923">
        <v>0.94999999999999984</v>
      </c>
      <c r="I3923">
        <v>0</v>
      </c>
    </row>
    <row r="3924" spans="1:9" hidden="1">
      <c r="A3924">
        <v>2030</v>
      </c>
      <c r="B3924" t="s">
        <v>54</v>
      </c>
      <c r="C3924">
        <v>17</v>
      </c>
      <c r="D3924">
        <v>4.9999999999999989E-2</v>
      </c>
      <c r="E3924">
        <v>4.7499999999999973E-2</v>
      </c>
      <c r="F3924">
        <v>4.5124999999999978E-2</v>
      </c>
      <c r="G3924">
        <v>0.85737499999999978</v>
      </c>
      <c r="H3924">
        <v>0.94999999999999984</v>
      </c>
      <c r="I3924">
        <v>0</v>
      </c>
    </row>
    <row r="3925" spans="1:9" hidden="1">
      <c r="A3925">
        <v>2030</v>
      </c>
      <c r="B3925" t="s">
        <v>55</v>
      </c>
      <c r="C3925">
        <v>17</v>
      </c>
      <c r="D3925">
        <v>4.9999999999999989E-2</v>
      </c>
      <c r="E3925">
        <v>4.7500000000000007E-2</v>
      </c>
      <c r="F3925">
        <v>4.5125000000000012E-2</v>
      </c>
      <c r="G3925">
        <v>0.85737500000000011</v>
      </c>
      <c r="H3925">
        <v>0.94999999999999984</v>
      </c>
      <c r="I3925">
        <v>0.15</v>
      </c>
    </row>
    <row r="3926" spans="1:9" hidden="1">
      <c r="A3926">
        <v>2030</v>
      </c>
      <c r="B3926" t="s">
        <v>52</v>
      </c>
      <c r="C3926">
        <v>18</v>
      </c>
      <c r="D3926">
        <v>5.000000000000001E-2</v>
      </c>
      <c r="E3926">
        <v>4.7499999999999973E-2</v>
      </c>
      <c r="F3926">
        <v>4.5125000000000012E-2</v>
      </c>
      <c r="G3926">
        <v>0.85737499999999978</v>
      </c>
      <c r="H3926">
        <v>0.94999999999999973</v>
      </c>
      <c r="I3926">
        <v>0</v>
      </c>
    </row>
    <row r="3927" spans="1:9" hidden="1">
      <c r="A3927">
        <v>2030</v>
      </c>
      <c r="B3927" t="s">
        <v>54</v>
      </c>
      <c r="C3927">
        <v>18</v>
      </c>
      <c r="D3927">
        <v>5.0000000000000017E-2</v>
      </c>
      <c r="E3927">
        <v>4.7499999999999973E-2</v>
      </c>
      <c r="F3927">
        <v>4.5125000000000012E-2</v>
      </c>
      <c r="G3927">
        <v>0.85737499999999989</v>
      </c>
      <c r="H3927">
        <v>0.94999999999999973</v>
      </c>
      <c r="I3927">
        <v>0</v>
      </c>
    </row>
    <row r="3928" spans="1:9" hidden="1">
      <c r="A3928">
        <v>2030</v>
      </c>
      <c r="B3928" t="s">
        <v>55</v>
      </c>
      <c r="C3928">
        <v>18</v>
      </c>
      <c r="D3928">
        <v>5.0000000000000037E-2</v>
      </c>
      <c r="E3928">
        <v>4.7500000000000028E-2</v>
      </c>
      <c r="F3928">
        <v>4.5124999999999998E-2</v>
      </c>
      <c r="G3928">
        <v>0.85737499999999989</v>
      </c>
      <c r="H3928">
        <v>0.94999999999999973</v>
      </c>
      <c r="I3928">
        <v>0.15</v>
      </c>
    </row>
    <row r="3929" spans="1:9" hidden="1">
      <c r="A3929">
        <v>2030</v>
      </c>
      <c r="B3929" t="s">
        <v>52</v>
      </c>
      <c r="C3929">
        <v>19</v>
      </c>
      <c r="D3929">
        <v>4.9999999999999989E-2</v>
      </c>
      <c r="E3929">
        <v>4.7500000000000001E-2</v>
      </c>
      <c r="F3929">
        <v>4.5125000000000012E-2</v>
      </c>
      <c r="G3929">
        <v>0.85737500000000011</v>
      </c>
      <c r="H3929">
        <v>0.94999999999999973</v>
      </c>
      <c r="I3929">
        <v>0</v>
      </c>
    </row>
    <row r="3930" spans="1:9" hidden="1">
      <c r="A3930">
        <v>2030</v>
      </c>
      <c r="B3930" t="s">
        <v>54</v>
      </c>
      <c r="C3930">
        <v>19</v>
      </c>
      <c r="D3930">
        <v>4.9999999999999968E-2</v>
      </c>
      <c r="E3930">
        <v>4.7499999999999987E-2</v>
      </c>
      <c r="F3930">
        <v>4.5124999999999978E-2</v>
      </c>
      <c r="G3930">
        <v>0.85737500000000011</v>
      </c>
      <c r="H3930">
        <v>0.94999999999999973</v>
      </c>
      <c r="I3930">
        <v>0</v>
      </c>
    </row>
    <row r="3931" spans="1:9" hidden="1">
      <c r="A3931">
        <v>2030</v>
      </c>
      <c r="B3931" t="s">
        <v>55</v>
      </c>
      <c r="C3931">
        <v>19</v>
      </c>
      <c r="D3931">
        <v>5.0000000000000031E-2</v>
      </c>
      <c r="E3931">
        <v>4.7499999999999987E-2</v>
      </c>
      <c r="F3931">
        <v>4.5125000000000012E-2</v>
      </c>
      <c r="G3931">
        <v>0.85737500000000022</v>
      </c>
      <c r="H3931">
        <v>0.94999999999999973</v>
      </c>
      <c r="I3931">
        <v>0.15</v>
      </c>
    </row>
    <row r="3932" spans="1:9" hidden="1">
      <c r="A3932">
        <v>2030</v>
      </c>
      <c r="B3932" t="s">
        <v>52</v>
      </c>
      <c r="C3932">
        <v>20</v>
      </c>
      <c r="D3932">
        <v>5.0000000000000031E-2</v>
      </c>
      <c r="E3932">
        <v>4.7500000000000001E-2</v>
      </c>
      <c r="F3932">
        <v>4.5124999999999978E-2</v>
      </c>
      <c r="G3932">
        <v>0.85737500000000011</v>
      </c>
      <c r="H3932">
        <v>0.95</v>
      </c>
      <c r="I3932">
        <v>0</v>
      </c>
    </row>
    <row r="3933" spans="1:9" hidden="1">
      <c r="A3933">
        <v>2030</v>
      </c>
      <c r="B3933" t="s">
        <v>54</v>
      </c>
      <c r="C3933">
        <v>20</v>
      </c>
      <c r="D3933">
        <v>4.9999999999999989E-2</v>
      </c>
      <c r="E3933">
        <v>4.7500000000000028E-2</v>
      </c>
      <c r="F3933">
        <v>4.5125000000000012E-2</v>
      </c>
      <c r="G3933">
        <v>0.857375</v>
      </c>
      <c r="H3933">
        <v>0.95</v>
      </c>
      <c r="I3933">
        <v>0</v>
      </c>
    </row>
    <row r="3934" spans="1:9" hidden="1">
      <c r="A3934">
        <v>2030</v>
      </c>
      <c r="B3934" t="s">
        <v>55</v>
      </c>
      <c r="C3934">
        <v>20</v>
      </c>
      <c r="D3934">
        <v>5.000000000000001E-2</v>
      </c>
      <c r="E3934">
        <v>4.7499999999999973E-2</v>
      </c>
      <c r="F3934">
        <v>4.5125000000000012E-2</v>
      </c>
      <c r="G3934">
        <v>0.85737500000000022</v>
      </c>
      <c r="H3934">
        <v>0.95</v>
      </c>
      <c r="I3934">
        <v>0.15</v>
      </c>
    </row>
    <row r="3935" spans="1:9" hidden="1">
      <c r="A3935">
        <v>2030</v>
      </c>
      <c r="B3935" t="s">
        <v>52</v>
      </c>
      <c r="C3935">
        <v>21</v>
      </c>
      <c r="D3935">
        <v>5.0000000000000037E-2</v>
      </c>
      <c r="E3935">
        <v>4.7500000000000007E-2</v>
      </c>
      <c r="F3935">
        <v>4.5124999999999992E-2</v>
      </c>
      <c r="G3935">
        <v>0.85737499999999978</v>
      </c>
      <c r="H3935">
        <v>0.95000000000000029</v>
      </c>
      <c r="I3935">
        <v>0</v>
      </c>
    </row>
    <row r="3936" spans="1:9" hidden="1">
      <c r="A3936">
        <v>2030</v>
      </c>
      <c r="B3936" t="s">
        <v>54</v>
      </c>
      <c r="C3936">
        <v>21</v>
      </c>
      <c r="D3936">
        <v>5.0000000000000017E-2</v>
      </c>
      <c r="E3936">
        <v>4.7499999999999973E-2</v>
      </c>
      <c r="F3936">
        <v>4.5125000000000012E-2</v>
      </c>
      <c r="G3936">
        <v>0.85737500000000033</v>
      </c>
      <c r="H3936">
        <v>0.95000000000000029</v>
      </c>
      <c r="I3936">
        <v>0</v>
      </c>
    </row>
    <row r="3937" spans="1:9" hidden="1">
      <c r="A3937">
        <v>2030</v>
      </c>
      <c r="B3937" t="s">
        <v>55</v>
      </c>
      <c r="C3937">
        <v>21</v>
      </c>
      <c r="D3937">
        <v>5.0000000000000037E-2</v>
      </c>
      <c r="E3937">
        <v>4.7499999999999959E-2</v>
      </c>
      <c r="F3937">
        <v>4.5124999999999978E-2</v>
      </c>
      <c r="G3937">
        <v>0.85737500000000011</v>
      </c>
      <c r="H3937">
        <v>0.95000000000000029</v>
      </c>
      <c r="I3937">
        <v>0.15</v>
      </c>
    </row>
    <row r="3938" spans="1:9" hidden="1">
      <c r="A3938">
        <v>2030</v>
      </c>
      <c r="B3938" t="s">
        <v>52</v>
      </c>
      <c r="C3938">
        <v>22</v>
      </c>
      <c r="D3938">
        <v>0.05</v>
      </c>
      <c r="E3938">
        <v>4.7500000000000042E-2</v>
      </c>
      <c r="F3938">
        <v>4.5124999999999978E-2</v>
      </c>
      <c r="G3938">
        <v>0.85737500000000022</v>
      </c>
      <c r="H3938">
        <v>0.95000000000000018</v>
      </c>
      <c r="I3938">
        <v>0</v>
      </c>
    </row>
    <row r="3939" spans="1:9" hidden="1">
      <c r="A3939">
        <v>2030</v>
      </c>
      <c r="B3939" t="s">
        <v>54</v>
      </c>
      <c r="C3939">
        <v>22</v>
      </c>
      <c r="D3939">
        <v>4.9999999999999989E-2</v>
      </c>
      <c r="E3939">
        <v>4.7499999999999987E-2</v>
      </c>
      <c r="F3939">
        <v>4.5125000000000012E-2</v>
      </c>
      <c r="G3939">
        <v>0.85737499999999989</v>
      </c>
      <c r="H3939">
        <v>0.95000000000000018</v>
      </c>
      <c r="I3939">
        <v>0</v>
      </c>
    </row>
    <row r="3940" spans="1:9" hidden="1">
      <c r="A3940">
        <v>2030</v>
      </c>
      <c r="B3940" t="s">
        <v>55</v>
      </c>
      <c r="C3940">
        <v>22</v>
      </c>
      <c r="D3940">
        <v>0.05</v>
      </c>
      <c r="E3940">
        <v>4.7500000000000042E-2</v>
      </c>
      <c r="F3940">
        <v>4.5124999999999998E-2</v>
      </c>
      <c r="G3940">
        <v>0.85737500000000011</v>
      </c>
      <c r="H3940">
        <v>0.95000000000000018</v>
      </c>
      <c r="I3940">
        <v>0.15</v>
      </c>
    </row>
    <row r="3941" spans="1:9" hidden="1">
      <c r="A3941">
        <v>2030</v>
      </c>
      <c r="B3941" t="s">
        <v>52</v>
      </c>
      <c r="C3941">
        <v>23</v>
      </c>
      <c r="D3941">
        <v>5.0000000000000017E-2</v>
      </c>
      <c r="E3941">
        <v>4.7500000000000007E-2</v>
      </c>
      <c r="F3941">
        <v>4.5125000000000012E-2</v>
      </c>
      <c r="G3941">
        <v>0.85737500000000022</v>
      </c>
      <c r="H3941">
        <v>0.95000000000000007</v>
      </c>
      <c r="I3941">
        <v>0</v>
      </c>
    </row>
    <row r="3942" spans="1:9" hidden="1">
      <c r="A3942">
        <v>2030</v>
      </c>
      <c r="B3942" t="s">
        <v>54</v>
      </c>
      <c r="C3942">
        <v>23</v>
      </c>
      <c r="D3942">
        <v>0.05</v>
      </c>
      <c r="E3942">
        <v>4.7499999999999987E-2</v>
      </c>
      <c r="F3942">
        <v>4.5124999999999978E-2</v>
      </c>
      <c r="G3942">
        <v>0.85737500000000011</v>
      </c>
      <c r="H3942">
        <v>0.95000000000000007</v>
      </c>
      <c r="I3942">
        <v>0</v>
      </c>
    </row>
    <row r="3943" spans="1:9" hidden="1">
      <c r="A3943">
        <v>2030</v>
      </c>
      <c r="B3943" t="s">
        <v>55</v>
      </c>
      <c r="C3943">
        <v>23</v>
      </c>
      <c r="D3943">
        <v>4.9999999999999989E-2</v>
      </c>
      <c r="E3943">
        <v>4.7499999999999987E-2</v>
      </c>
      <c r="F3943">
        <v>4.5125000000000012E-2</v>
      </c>
      <c r="G3943">
        <v>0.85737499999999989</v>
      </c>
      <c r="H3943">
        <v>0.95000000000000007</v>
      </c>
      <c r="I3943">
        <v>0.15</v>
      </c>
    </row>
    <row r="3944" spans="1:9" hidden="1">
      <c r="A3944">
        <v>2030</v>
      </c>
      <c r="B3944" t="s">
        <v>52</v>
      </c>
      <c r="C3944">
        <v>24</v>
      </c>
      <c r="D3944">
        <v>5.0000000000000017E-2</v>
      </c>
      <c r="E3944">
        <v>4.7500000000000007E-2</v>
      </c>
      <c r="F3944">
        <v>4.5125000000000012E-2</v>
      </c>
      <c r="G3944">
        <v>0.85737500000000022</v>
      </c>
      <c r="H3944">
        <v>0.94999999999999973</v>
      </c>
      <c r="I3944">
        <v>0</v>
      </c>
    </row>
    <row r="3945" spans="1:9" hidden="1">
      <c r="A3945">
        <v>2030</v>
      </c>
      <c r="B3945" t="s">
        <v>54</v>
      </c>
      <c r="C3945">
        <v>24</v>
      </c>
      <c r="D3945">
        <v>0.05</v>
      </c>
      <c r="E3945">
        <v>4.7499999999999973E-2</v>
      </c>
      <c r="F3945">
        <v>4.5125000000000012E-2</v>
      </c>
      <c r="G3945">
        <v>0.85737500000000022</v>
      </c>
      <c r="H3945">
        <v>0.94999999999999973</v>
      </c>
      <c r="I3945">
        <v>0</v>
      </c>
    </row>
    <row r="3946" spans="1:9" hidden="1">
      <c r="A3946">
        <v>2030</v>
      </c>
      <c r="B3946" t="s">
        <v>55</v>
      </c>
      <c r="C3946">
        <v>24</v>
      </c>
      <c r="D3946">
        <v>0.05</v>
      </c>
      <c r="E3946">
        <v>4.7499999999999973E-2</v>
      </c>
      <c r="F3946">
        <v>4.5124999999999998E-2</v>
      </c>
      <c r="G3946">
        <v>0.85737499999999978</v>
      </c>
      <c r="H3946">
        <v>0.94999999999999973</v>
      </c>
      <c r="I3946">
        <v>0.15</v>
      </c>
    </row>
    <row r="3947" spans="1:9" hidden="1">
      <c r="A3947">
        <v>2030</v>
      </c>
      <c r="B3947" t="s">
        <v>52</v>
      </c>
      <c r="C3947">
        <v>25</v>
      </c>
      <c r="D3947">
        <v>4.9999999999999968E-2</v>
      </c>
      <c r="E3947">
        <v>4.7500000000000028E-2</v>
      </c>
      <c r="F3947">
        <v>4.5124999999999978E-2</v>
      </c>
      <c r="G3947">
        <v>0.85737499999999989</v>
      </c>
      <c r="H3947">
        <v>0.94999999999999984</v>
      </c>
      <c r="I3947">
        <v>0</v>
      </c>
    </row>
    <row r="3948" spans="1:9" hidden="1">
      <c r="A3948">
        <v>2030</v>
      </c>
      <c r="B3948" t="s">
        <v>54</v>
      </c>
      <c r="C3948">
        <v>25</v>
      </c>
      <c r="D3948">
        <v>5.0000000000000017E-2</v>
      </c>
      <c r="E3948">
        <v>4.7500000000000001E-2</v>
      </c>
      <c r="F3948">
        <v>4.5125000000000012E-2</v>
      </c>
      <c r="G3948">
        <v>0.85737499999999989</v>
      </c>
      <c r="H3948">
        <v>0.94999999999999984</v>
      </c>
      <c r="I3948">
        <v>0</v>
      </c>
    </row>
    <row r="3949" spans="1:9" hidden="1">
      <c r="A3949">
        <v>2030</v>
      </c>
      <c r="B3949" t="s">
        <v>55</v>
      </c>
      <c r="C3949">
        <v>25</v>
      </c>
      <c r="D3949">
        <v>0.05</v>
      </c>
      <c r="E3949">
        <v>4.7500000000000007E-2</v>
      </c>
      <c r="F3949">
        <v>4.5125000000000012E-2</v>
      </c>
      <c r="G3949">
        <v>0.85737499999999978</v>
      </c>
      <c r="H3949">
        <v>0.94999999999999984</v>
      </c>
      <c r="I3949">
        <v>0.15</v>
      </c>
    </row>
    <row r="3950" spans="1:9" hidden="1">
      <c r="A3950">
        <v>2030</v>
      </c>
      <c r="B3950" t="s">
        <v>52</v>
      </c>
      <c r="C3950">
        <v>26</v>
      </c>
      <c r="D3950">
        <v>0.05</v>
      </c>
      <c r="E3950">
        <v>4.7499999999999987E-2</v>
      </c>
      <c r="F3950">
        <v>4.5124999999999998E-2</v>
      </c>
      <c r="G3950">
        <v>0.85737500000000022</v>
      </c>
      <c r="H3950">
        <v>0.94999999999999984</v>
      </c>
      <c r="I3950">
        <v>0</v>
      </c>
    </row>
    <row r="3951" spans="1:9" hidden="1">
      <c r="A3951">
        <v>2030</v>
      </c>
      <c r="B3951" t="s">
        <v>54</v>
      </c>
      <c r="C3951">
        <v>26</v>
      </c>
      <c r="D3951">
        <v>5.0000000000000037E-2</v>
      </c>
      <c r="E3951">
        <v>4.7499999999999973E-2</v>
      </c>
      <c r="F3951">
        <v>4.5125000000000012E-2</v>
      </c>
      <c r="G3951">
        <v>0.85737499999999978</v>
      </c>
      <c r="H3951">
        <v>0.94999999999999984</v>
      </c>
      <c r="I3951">
        <v>0</v>
      </c>
    </row>
    <row r="3952" spans="1:9" hidden="1">
      <c r="A3952">
        <v>2030</v>
      </c>
      <c r="B3952" t="s">
        <v>55</v>
      </c>
      <c r="C3952">
        <v>26</v>
      </c>
      <c r="D3952">
        <v>0.05</v>
      </c>
      <c r="E3952">
        <v>4.7500000000000042E-2</v>
      </c>
      <c r="F3952">
        <v>4.5125000000000012E-2</v>
      </c>
      <c r="G3952">
        <v>0.85737500000000022</v>
      </c>
      <c r="H3952">
        <v>0.94999999999999984</v>
      </c>
      <c r="I3952">
        <v>0.15</v>
      </c>
    </row>
    <row r="3953" spans="1:9" hidden="1">
      <c r="A3953">
        <v>2030</v>
      </c>
      <c r="B3953" t="s">
        <v>52</v>
      </c>
      <c r="C3953">
        <v>27</v>
      </c>
      <c r="D3953">
        <v>5.0000000000000037E-2</v>
      </c>
      <c r="E3953">
        <v>4.7499999999999987E-2</v>
      </c>
      <c r="F3953">
        <v>4.5124999999999978E-2</v>
      </c>
      <c r="G3953">
        <v>0.85737499999999989</v>
      </c>
      <c r="H3953">
        <v>0.95000000000000007</v>
      </c>
      <c r="I3953">
        <v>0</v>
      </c>
    </row>
    <row r="3954" spans="1:9" hidden="1">
      <c r="A3954">
        <v>2030</v>
      </c>
      <c r="B3954" t="s">
        <v>54</v>
      </c>
      <c r="C3954">
        <v>27</v>
      </c>
      <c r="D3954">
        <v>0.05</v>
      </c>
      <c r="E3954">
        <v>4.7499999999999973E-2</v>
      </c>
      <c r="F3954">
        <v>4.5125000000000012E-2</v>
      </c>
      <c r="G3954">
        <v>0.85737500000000011</v>
      </c>
      <c r="H3954">
        <v>0.95000000000000007</v>
      </c>
      <c r="I3954">
        <v>0</v>
      </c>
    </row>
    <row r="3955" spans="1:9" hidden="1">
      <c r="A3955">
        <v>2030</v>
      </c>
      <c r="B3955" t="s">
        <v>55</v>
      </c>
      <c r="C3955">
        <v>27</v>
      </c>
      <c r="D3955">
        <v>4.9999999999999989E-2</v>
      </c>
      <c r="E3955">
        <v>4.7500000000000007E-2</v>
      </c>
      <c r="F3955">
        <v>4.5124999999999978E-2</v>
      </c>
      <c r="G3955">
        <v>0.85737500000000011</v>
      </c>
      <c r="H3955">
        <v>0.95000000000000007</v>
      </c>
      <c r="I3955">
        <v>0.15</v>
      </c>
    </row>
    <row r="3956" spans="1:9" hidden="1">
      <c r="A3956">
        <v>2030</v>
      </c>
      <c r="B3956" t="s">
        <v>52</v>
      </c>
      <c r="C3956">
        <v>28</v>
      </c>
      <c r="D3956">
        <v>4.9999999999999961E-2</v>
      </c>
      <c r="E3956">
        <v>4.749999999999998E-2</v>
      </c>
      <c r="F3956">
        <v>4.5124999999999978E-2</v>
      </c>
      <c r="G3956">
        <v>0.857375</v>
      </c>
      <c r="H3956">
        <v>0.94999999999999973</v>
      </c>
      <c r="I3956">
        <v>0</v>
      </c>
    </row>
    <row r="3957" spans="1:9" hidden="1">
      <c r="A3957">
        <v>2030</v>
      </c>
      <c r="B3957" t="s">
        <v>54</v>
      </c>
      <c r="C3957">
        <v>28</v>
      </c>
      <c r="D3957">
        <v>4.9999999999999989E-2</v>
      </c>
      <c r="E3957">
        <v>4.7499999999999938E-2</v>
      </c>
      <c r="F3957">
        <v>4.5124999999999978E-2</v>
      </c>
      <c r="G3957">
        <v>0.85737499999999989</v>
      </c>
      <c r="H3957">
        <v>0.94999999999999973</v>
      </c>
      <c r="I3957">
        <v>0</v>
      </c>
    </row>
    <row r="3958" spans="1:9" hidden="1">
      <c r="A3958">
        <v>2030</v>
      </c>
      <c r="B3958" t="s">
        <v>55</v>
      </c>
      <c r="C3958">
        <v>28</v>
      </c>
      <c r="D3958">
        <v>5.0000000000000017E-2</v>
      </c>
      <c r="E3958">
        <v>4.7500000000000042E-2</v>
      </c>
      <c r="F3958">
        <v>4.5125000000000012E-2</v>
      </c>
      <c r="G3958">
        <v>0.857375</v>
      </c>
      <c r="H3958">
        <v>0.94999999999999973</v>
      </c>
      <c r="I3958">
        <v>0.15</v>
      </c>
    </row>
    <row r="3959" spans="1:9" hidden="1">
      <c r="A3959">
        <v>2030</v>
      </c>
      <c r="B3959" t="s">
        <v>52</v>
      </c>
      <c r="C3959">
        <v>29</v>
      </c>
      <c r="D3959">
        <v>5.0000000000000037E-2</v>
      </c>
      <c r="E3959">
        <v>4.7500000000000007E-2</v>
      </c>
      <c r="F3959">
        <v>4.5125000000000033E-2</v>
      </c>
      <c r="G3959">
        <v>0.85737499999999989</v>
      </c>
      <c r="H3959">
        <v>0.95000000000000007</v>
      </c>
      <c r="I3959">
        <v>0</v>
      </c>
    </row>
    <row r="3960" spans="1:9" hidden="1">
      <c r="A3960">
        <v>2030</v>
      </c>
      <c r="B3960" t="s">
        <v>54</v>
      </c>
      <c r="C3960">
        <v>29</v>
      </c>
      <c r="D3960">
        <v>5.0000000000000031E-2</v>
      </c>
      <c r="E3960">
        <v>4.7500000000000042E-2</v>
      </c>
      <c r="F3960">
        <v>4.5124999999999998E-2</v>
      </c>
      <c r="G3960">
        <v>0.85737499999999989</v>
      </c>
      <c r="H3960">
        <v>0.95000000000000007</v>
      </c>
      <c r="I3960">
        <v>0</v>
      </c>
    </row>
    <row r="3961" spans="1:9" hidden="1">
      <c r="A3961">
        <v>2030</v>
      </c>
      <c r="B3961" t="s">
        <v>55</v>
      </c>
      <c r="C3961">
        <v>29</v>
      </c>
      <c r="D3961">
        <v>5.0000000000000017E-2</v>
      </c>
      <c r="E3961">
        <v>4.7499999999999973E-2</v>
      </c>
      <c r="F3961">
        <v>4.5125000000000033E-2</v>
      </c>
      <c r="G3961">
        <v>0.85737499999999989</v>
      </c>
      <c r="H3961">
        <v>0.95000000000000007</v>
      </c>
      <c r="I3961">
        <v>0.15</v>
      </c>
    </row>
    <row r="3962" spans="1:9" hidden="1">
      <c r="A3962">
        <v>2030</v>
      </c>
      <c r="B3962" t="s">
        <v>52</v>
      </c>
      <c r="C3962">
        <v>30</v>
      </c>
      <c r="D3962">
        <v>0.05</v>
      </c>
      <c r="E3962">
        <v>4.7500000000000001E-2</v>
      </c>
      <c r="F3962">
        <v>4.5124999999999978E-2</v>
      </c>
      <c r="G3962">
        <v>0.85737500000000011</v>
      </c>
      <c r="H3962">
        <v>0.95000000000000018</v>
      </c>
      <c r="I3962">
        <v>0</v>
      </c>
    </row>
    <row r="3963" spans="1:9" hidden="1">
      <c r="A3963">
        <v>2030</v>
      </c>
      <c r="B3963" t="s">
        <v>54</v>
      </c>
      <c r="C3963">
        <v>30</v>
      </c>
      <c r="D3963">
        <v>4.9999999999999989E-2</v>
      </c>
      <c r="E3963">
        <v>4.7500000000000001E-2</v>
      </c>
      <c r="F3963">
        <v>4.5124999999999978E-2</v>
      </c>
      <c r="G3963">
        <v>0.85737500000000022</v>
      </c>
      <c r="H3963">
        <v>0.95000000000000018</v>
      </c>
      <c r="I3963">
        <v>0</v>
      </c>
    </row>
    <row r="3964" spans="1:9" hidden="1">
      <c r="A3964">
        <v>2030</v>
      </c>
      <c r="B3964" t="s">
        <v>55</v>
      </c>
      <c r="C3964">
        <v>30</v>
      </c>
      <c r="D3964">
        <v>5.0000000000000017E-2</v>
      </c>
      <c r="E3964">
        <v>4.7500000000000007E-2</v>
      </c>
      <c r="F3964">
        <v>4.5125000000000012E-2</v>
      </c>
      <c r="G3964">
        <v>0.85737500000000022</v>
      </c>
      <c r="H3964">
        <v>0.95000000000000018</v>
      </c>
      <c r="I3964">
        <v>0.15</v>
      </c>
    </row>
    <row r="3965" spans="1:9" hidden="1">
      <c r="A3965">
        <v>2030</v>
      </c>
      <c r="B3965" t="s">
        <v>52</v>
      </c>
      <c r="C3965">
        <v>31</v>
      </c>
      <c r="D3965">
        <v>5.0000000000000037E-2</v>
      </c>
      <c r="E3965">
        <v>4.7500000000000007E-2</v>
      </c>
      <c r="F3965">
        <v>4.5125000000000012E-2</v>
      </c>
      <c r="G3965">
        <v>0.857375</v>
      </c>
      <c r="H3965">
        <v>0.95000000000000007</v>
      </c>
      <c r="I3965">
        <v>0</v>
      </c>
    </row>
    <row r="3966" spans="1:9" hidden="1">
      <c r="A3966">
        <v>2030</v>
      </c>
      <c r="B3966" t="s">
        <v>54</v>
      </c>
      <c r="C3966">
        <v>31</v>
      </c>
      <c r="D3966">
        <v>4.9999999999999968E-2</v>
      </c>
      <c r="E3966">
        <v>4.7499999999999973E-2</v>
      </c>
      <c r="F3966">
        <v>4.5124999999999998E-2</v>
      </c>
      <c r="G3966">
        <v>0.85737500000000011</v>
      </c>
      <c r="H3966">
        <v>0.95000000000000007</v>
      </c>
      <c r="I3966">
        <v>0</v>
      </c>
    </row>
    <row r="3967" spans="1:9" hidden="1">
      <c r="A3967">
        <v>2030</v>
      </c>
      <c r="B3967" t="s">
        <v>55</v>
      </c>
      <c r="C3967">
        <v>31</v>
      </c>
      <c r="D3967">
        <v>5.0000000000000017E-2</v>
      </c>
      <c r="E3967">
        <v>4.7499999999999973E-2</v>
      </c>
      <c r="F3967">
        <v>4.5125000000000012E-2</v>
      </c>
      <c r="G3967">
        <v>0.85737500000000011</v>
      </c>
      <c r="H3967">
        <v>0.95000000000000007</v>
      </c>
      <c r="I3967">
        <v>0.15</v>
      </c>
    </row>
    <row r="3968" spans="1:9" hidden="1">
      <c r="A3968">
        <v>2030</v>
      </c>
      <c r="B3968" t="s">
        <v>52</v>
      </c>
      <c r="C3968">
        <v>32</v>
      </c>
      <c r="D3968">
        <v>5.000000000000001E-2</v>
      </c>
      <c r="E3968">
        <v>4.7499999999999973E-2</v>
      </c>
      <c r="F3968">
        <v>4.5124999999999978E-2</v>
      </c>
      <c r="G3968">
        <v>0.85737499999999978</v>
      </c>
      <c r="H3968">
        <v>0.95</v>
      </c>
      <c r="I3968">
        <v>0</v>
      </c>
    </row>
    <row r="3969" spans="1:9" hidden="1">
      <c r="A3969">
        <v>2030</v>
      </c>
      <c r="B3969" t="s">
        <v>54</v>
      </c>
      <c r="C3969">
        <v>32</v>
      </c>
      <c r="D3969">
        <v>4.9999999999999982E-2</v>
      </c>
      <c r="E3969">
        <v>4.7499999999999987E-2</v>
      </c>
      <c r="F3969">
        <v>4.5124999999999998E-2</v>
      </c>
      <c r="G3969">
        <v>0.857375</v>
      </c>
      <c r="H3969">
        <v>0.95</v>
      </c>
      <c r="I3969">
        <v>0</v>
      </c>
    </row>
    <row r="3970" spans="1:9" hidden="1">
      <c r="A3970">
        <v>2030</v>
      </c>
      <c r="B3970" t="s">
        <v>55</v>
      </c>
      <c r="C3970">
        <v>32</v>
      </c>
      <c r="D3970">
        <v>4.9999999999999961E-2</v>
      </c>
      <c r="E3970">
        <v>4.7499999999999973E-2</v>
      </c>
      <c r="F3970">
        <v>4.5124999999999978E-2</v>
      </c>
      <c r="G3970">
        <v>0.85737499999999989</v>
      </c>
      <c r="H3970">
        <v>0.95</v>
      </c>
      <c r="I3970">
        <v>0.15</v>
      </c>
    </row>
    <row r="3971" spans="1:9" hidden="1">
      <c r="A3971">
        <v>2030</v>
      </c>
      <c r="B3971" t="s">
        <v>52</v>
      </c>
      <c r="C3971">
        <v>34</v>
      </c>
      <c r="D3971">
        <v>4.9999999999999968E-2</v>
      </c>
      <c r="E3971">
        <v>4.7499999999999987E-2</v>
      </c>
      <c r="F3971">
        <v>4.5125000000000012E-2</v>
      </c>
      <c r="G3971">
        <v>0.857375</v>
      </c>
      <c r="H3971">
        <v>0.95</v>
      </c>
      <c r="I3971">
        <v>0</v>
      </c>
    </row>
    <row r="3972" spans="1:9" hidden="1">
      <c r="A3972">
        <v>2030</v>
      </c>
      <c r="B3972" t="s">
        <v>54</v>
      </c>
      <c r="C3972">
        <v>34</v>
      </c>
      <c r="D3972">
        <v>4.9999999999999989E-2</v>
      </c>
      <c r="E3972">
        <v>4.7499999999999987E-2</v>
      </c>
      <c r="F3972">
        <v>4.5124999999999998E-2</v>
      </c>
      <c r="G3972">
        <v>0.85737500000000011</v>
      </c>
      <c r="H3972">
        <v>0.95</v>
      </c>
      <c r="I3972">
        <v>0</v>
      </c>
    </row>
    <row r="3973" spans="1:9" hidden="1">
      <c r="A3973">
        <v>2030</v>
      </c>
      <c r="B3973" t="s">
        <v>55</v>
      </c>
      <c r="C3973">
        <v>34</v>
      </c>
      <c r="D3973">
        <v>4.9999999999999982E-2</v>
      </c>
      <c r="E3973">
        <v>4.7499999999999973E-2</v>
      </c>
      <c r="F3973">
        <v>4.5124999999999978E-2</v>
      </c>
      <c r="G3973">
        <v>0.85737500000000022</v>
      </c>
      <c r="H3973">
        <v>0.95</v>
      </c>
      <c r="I3973">
        <v>0.15</v>
      </c>
    </row>
    <row r="3974" spans="1:9" hidden="1">
      <c r="A3974">
        <v>2030</v>
      </c>
      <c r="B3974" t="s">
        <v>52</v>
      </c>
      <c r="C3974">
        <v>35</v>
      </c>
      <c r="D3974">
        <v>4.9999999999999989E-2</v>
      </c>
      <c r="E3974">
        <v>4.7499999999999973E-2</v>
      </c>
      <c r="F3974">
        <v>4.5125000000000012E-2</v>
      </c>
      <c r="G3974">
        <v>0.857375</v>
      </c>
      <c r="H3974">
        <v>0.95000000000000018</v>
      </c>
      <c r="I3974">
        <v>0</v>
      </c>
    </row>
    <row r="3975" spans="1:9" hidden="1">
      <c r="A3975">
        <v>2030</v>
      </c>
      <c r="B3975" t="s">
        <v>54</v>
      </c>
      <c r="C3975">
        <v>35</v>
      </c>
      <c r="D3975">
        <v>4.9999999999999989E-2</v>
      </c>
      <c r="E3975">
        <v>4.7499999999999987E-2</v>
      </c>
      <c r="F3975">
        <v>4.5125000000000012E-2</v>
      </c>
      <c r="G3975">
        <v>0.857375</v>
      </c>
      <c r="H3975">
        <v>0.95000000000000018</v>
      </c>
      <c r="I3975">
        <v>0</v>
      </c>
    </row>
    <row r="3976" spans="1:9" hidden="1">
      <c r="A3976">
        <v>2030</v>
      </c>
      <c r="B3976" t="s">
        <v>55</v>
      </c>
      <c r="C3976">
        <v>35</v>
      </c>
      <c r="D3976">
        <v>5.0000000000000031E-2</v>
      </c>
      <c r="E3976">
        <v>4.7500000000000007E-2</v>
      </c>
      <c r="F3976">
        <v>4.5125000000000012E-2</v>
      </c>
      <c r="G3976">
        <v>0.85737499999999978</v>
      </c>
      <c r="H3976">
        <v>0.95000000000000018</v>
      </c>
      <c r="I3976">
        <v>0.15</v>
      </c>
    </row>
    <row r="3977" spans="1:9" hidden="1">
      <c r="A3977">
        <v>2030</v>
      </c>
      <c r="B3977" t="s">
        <v>52</v>
      </c>
      <c r="C3977">
        <v>36</v>
      </c>
      <c r="D3977">
        <v>0.05</v>
      </c>
      <c r="E3977">
        <v>4.7499999999999959E-2</v>
      </c>
      <c r="F3977">
        <v>4.5124999999999998E-2</v>
      </c>
      <c r="G3977">
        <v>0.85737500000000011</v>
      </c>
      <c r="H3977">
        <v>0.95000000000000007</v>
      </c>
      <c r="I3977">
        <v>0</v>
      </c>
    </row>
    <row r="3978" spans="1:9" hidden="1">
      <c r="A3978">
        <v>2030</v>
      </c>
      <c r="B3978" t="s">
        <v>54</v>
      </c>
      <c r="C3978">
        <v>36</v>
      </c>
      <c r="D3978">
        <v>5.0000000000000017E-2</v>
      </c>
      <c r="E3978">
        <v>4.7499999999999973E-2</v>
      </c>
      <c r="F3978">
        <v>4.5124999999999978E-2</v>
      </c>
      <c r="G3978">
        <v>0.85737499999999978</v>
      </c>
      <c r="H3978">
        <v>0.95000000000000007</v>
      </c>
      <c r="I3978">
        <v>0</v>
      </c>
    </row>
    <row r="3979" spans="1:9" hidden="1">
      <c r="A3979">
        <v>2030</v>
      </c>
      <c r="B3979" t="s">
        <v>55</v>
      </c>
      <c r="C3979">
        <v>36</v>
      </c>
      <c r="D3979">
        <v>0.05</v>
      </c>
      <c r="E3979">
        <v>4.7499999999999973E-2</v>
      </c>
      <c r="F3979">
        <v>4.5124999999999978E-2</v>
      </c>
      <c r="G3979">
        <v>0.85737500000000011</v>
      </c>
      <c r="H3979">
        <v>0.95000000000000007</v>
      </c>
      <c r="I3979">
        <v>0.15</v>
      </c>
    </row>
    <row r="3980" spans="1:9" hidden="1">
      <c r="A3980">
        <v>2030</v>
      </c>
      <c r="B3980" t="s">
        <v>52</v>
      </c>
      <c r="C3980">
        <v>37</v>
      </c>
      <c r="D3980">
        <v>4.9999999999999968E-2</v>
      </c>
      <c r="E3980">
        <v>4.7499999999999959E-2</v>
      </c>
      <c r="F3980">
        <v>4.5124999999999978E-2</v>
      </c>
      <c r="G3980">
        <v>0.857375</v>
      </c>
      <c r="H3980">
        <v>0.94999999999999984</v>
      </c>
      <c r="I3980">
        <v>0</v>
      </c>
    </row>
    <row r="3981" spans="1:9" hidden="1">
      <c r="A3981">
        <v>2030</v>
      </c>
      <c r="B3981" t="s">
        <v>54</v>
      </c>
      <c r="C3981">
        <v>37</v>
      </c>
      <c r="D3981">
        <v>4.9999999999999982E-2</v>
      </c>
      <c r="E3981">
        <v>4.7499999999999973E-2</v>
      </c>
      <c r="F3981">
        <v>4.5124999999999978E-2</v>
      </c>
      <c r="G3981">
        <v>0.85737499999999989</v>
      </c>
      <c r="H3981">
        <v>0.94999999999999984</v>
      </c>
      <c r="I3981">
        <v>0</v>
      </c>
    </row>
    <row r="3982" spans="1:9" hidden="1">
      <c r="A3982">
        <v>2030</v>
      </c>
      <c r="B3982" t="s">
        <v>55</v>
      </c>
      <c r="C3982">
        <v>37</v>
      </c>
      <c r="D3982">
        <v>4.9999999999999968E-2</v>
      </c>
      <c r="E3982">
        <v>4.7500000000000028E-2</v>
      </c>
      <c r="F3982">
        <v>4.5124999999999978E-2</v>
      </c>
      <c r="G3982">
        <v>0.85737500000000022</v>
      </c>
      <c r="H3982">
        <v>0.94999999999999984</v>
      </c>
      <c r="I3982">
        <v>0.15</v>
      </c>
    </row>
    <row r="3983" spans="1:9" hidden="1">
      <c r="A3983">
        <v>2030</v>
      </c>
      <c r="B3983" t="s">
        <v>52</v>
      </c>
      <c r="C3983">
        <v>38</v>
      </c>
      <c r="D3983">
        <v>0.05</v>
      </c>
      <c r="E3983">
        <v>4.7500000000000007E-2</v>
      </c>
      <c r="F3983">
        <v>4.5124999999999978E-2</v>
      </c>
      <c r="G3983">
        <v>0.85737499999999978</v>
      </c>
      <c r="H3983">
        <v>0.94999999999999973</v>
      </c>
      <c r="I3983">
        <v>0</v>
      </c>
    </row>
    <row r="3984" spans="1:9" hidden="1">
      <c r="A3984">
        <v>2030</v>
      </c>
      <c r="B3984" t="s">
        <v>54</v>
      </c>
      <c r="C3984">
        <v>38</v>
      </c>
      <c r="D3984">
        <v>0.05</v>
      </c>
      <c r="E3984">
        <v>4.7500000000000042E-2</v>
      </c>
      <c r="F3984">
        <v>4.5125000000000012E-2</v>
      </c>
      <c r="G3984">
        <v>0.85737500000000022</v>
      </c>
      <c r="H3984">
        <v>0.94999999999999973</v>
      </c>
      <c r="I3984">
        <v>0</v>
      </c>
    </row>
    <row r="3985" spans="1:9" hidden="1">
      <c r="A3985">
        <v>2030</v>
      </c>
      <c r="B3985" t="s">
        <v>55</v>
      </c>
      <c r="C3985">
        <v>38</v>
      </c>
      <c r="D3985">
        <v>4.9999999999999968E-2</v>
      </c>
      <c r="E3985">
        <v>4.7499999999999973E-2</v>
      </c>
      <c r="F3985">
        <v>4.5125000000000012E-2</v>
      </c>
      <c r="G3985">
        <v>0.857375</v>
      </c>
      <c r="H3985">
        <v>0.94999999999999973</v>
      </c>
      <c r="I3985">
        <v>0.15</v>
      </c>
    </row>
    <row r="3986" spans="1:9" hidden="1">
      <c r="A3986">
        <v>2030</v>
      </c>
      <c r="B3986" t="s">
        <v>52</v>
      </c>
      <c r="C3986">
        <v>39</v>
      </c>
      <c r="D3986">
        <v>5.0000000000000031E-2</v>
      </c>
      <c r="E3986">
        <v>4.749999999999998E-2</v>
      </c>
      <c r="F3986">
        <v>4.5125000000000012E-2</v>
      </c>
      <c r="G3986">
        <v>0.85737499999999989</v>
      </c>
      <c r="H3986">
        <v>0.94999999999999984</v>
      </c>
      <c r="I3986">
        <v>0</v>
      </c>
    </row>
    <row r="3987" spans="1:9" hidden="1">
      <c r="A3987">
        <v>2030</v>
      </c>
      <c r="B3987" t="s">
        <v>54</v>
      </c>
      <c r="C3987">
        <v>39</v>
      </c>
      <c r="D3987">
        <v>4.9999999999999968E-2</v>
      </c>
      <c r="E3987">
        <v>4.7500000000000007E-2</v>
      </c>
      <c r="F3987">
        <v>4.5124999999999978E-2</v>
      </c>
      <c r="G3987">
        <v>0.85737499999999989</v>
      </c>
      <c r="H3987">
        <v>0.94999999999999984</v>
      </c>
      <c r="I3987">
        <v>0</v>
      </c>
    </row>
    <row r="3988" spans="1:9" hidden="1">
      <c r="A3988">
        <v>2030</v>
      </c>
      <c r="B3988" t="s">
        <v>55</v>
      </c>
      <c r="C3988">
        <v>39</v>
      </c>
      <c r="D3988">
        <v>0.05</v>
      </c>
      <c r="E3988">
        <v>4.7499999999999973E-2</v>
      </c>
      <c r="F3988">
        <v>4.5124999999999998E-2</v>
      </c>
      <c r="G3988">
        <v>0.85737500000000011</v>
      </c>
      <c r="H3988">
        <v>0.94999999999999984</v>
      </c>
      <c r="I3988">
        <v>0.15</v>
      </c>
    </row>
    <row r="3989" spans="1:9" hidden="1">
      <c r="A3989">
        <v>2030</v>
      </c>
      <c r="B3989" t="s">
        <v>52</v>
      </c>
      <c r="C3989">
        <v>40</v>
      </c>
      <c r="D3989">
        <v>5.0000000000000037E-2</v>
      </c>
      <c r="E3989">
        <v>4.7500000000000028E-2</v>
      </c>
      <c r="F3989">
        <v>4.5124999999999992E-2</v>
      </c>
      <c r="G3989">
        <v>0.85737500000000022</v>
      </c>
      <c r="H3989">
        <v>0.95000000000000029</v>
      </c>
      <c r="I3989">
        <v>0</v>
      </c>
    </row>
    <row r="3990" spans="1:9" hidden="1">
      <c r="A3990">
        <v>2030</v>
      </c>
      <c r="B3990" t="s">
        <v>54</v>
      </c>
      <c r="C3990">
        <v>40</v>
      </c>
      <c r="D3990">
        <v>5.0000000000000017E-2</v>
      </c>
      <c r="E3990">
        <v>4.7500000000000007E-2</v>
      </c>
      <c r="F3990">
        <v>4.5125000000000012E-2</v>
      </c>
      <c r="G3990">
        <v>0.85737500000000011</v>
      </c>
      <c r="H3990">
        <v>0.95000000000000029</v>
      </c>
      <c r="I3990">
        <v>0</v>
      </c>
    </row>
    <row r="3991" spans="1:9" hidden="1">
      <c r="A3991">
        <v>2030</v>
      </c>
      <c r="B3991" t="s">
        <v>55</v>
      </c>
      <c r="C3991">
        <v>40</v>
      </c>
      <c r="D3991">
        <v>5.0000000000000037E-2</v>
      </c>
      <c r="E3991">
        <v>4.7500000000000007E-2</v>
      </c>
      <c r="F3991">
        <v>4.5124999999999978E-2</v>
      </c>
      <c r="G3991">
        <v>0.857375</v>
      </c>
      <c r="H3991">
        <v>0.95000000000000029</v>
      </c>
      <c r="I3991">
        <v>0.15</v>
      </c>
    </row>
    <row r="3992" spans="1:9" hidden="1">
      <c r="A3992">
        <v>2030</v>
      </c>
      <c r="B3992" t="s">
        <v>52</v>
      </c>
      <c r="C3992">
        <v>41</v>
      </c>
      <c r="D3992">
        <v>0.05</v>
      </c>
      <c r="E3992">
        <v>4.7500000000000007E-2</v>
      </c>
      <c r="F3992">
        <v>4.5124999999999978E-2</v>
      </c>
      <c r="G3992">
        <v>0.85737499999999978</v>
      </c>
      <c r="H3992">
        <v>0.94999999999999984</v>
      </c>
      <c r="I3992">
        <v>0</v>
      </c>
    </row>
    <row r="3993" spans="1:9" hidden="1">
      <c r="A3993">
        <v>2030</v>
      </c>
      <c r="B3993" t="s">
        <v>54</v>
      </c>
      <c r="C3993">
        <v>41</v>
      </c>
      <c r="D3993">
        <v>5.0000000000000017E-2</v>
      </c>
      <c r="E3993">
        <v>4.7499999999999987E-2</v>
      </c>
      <c r="F3993">
        <v>4.5125000000000012E-2</v>
      </c>
      <c r="G3993">
        <v>0.85737500000000011</v>
      </c>
      <c r="H3993">
        <v>0.94999999999999984</v>
      </c>
      <c r="I3993">
        <v>0</v>
      </c>
    </row>
    <row r="3994" spans="1:9" hidden="1">
      <c r="A3994">
        <v>2030</v>
      </c>
      <c r="B3994" t="s">
        <v>55</v>
      </c>
      <c r="C3994">
        <v>41</v>
      </c>
      <c r="D3994">
        <v>5.0000000000000017E-2</v>
      </c>
      <c r="E3994">
        <v>4.7500000000000007E-2</v>
      </c>
      <c r="F3994">
        <v>4.5125000000000012E-2</v>
      </c>
      <c r="G3994">
        <v>0.85737500000000011</v>
      </c>
      <c r="H3994">
        <v>0.94999999999999984</v>
      </c>
      <c r="I3994">
        <v>0.15</v>
      </c>
    </row>
    <row r="3995" spans="1:9" hidden="1">
      <c r="A3995">
        <v>2030</v>
      </c>
      <c r="B3995" t="s">
        <v>52</v>
      </c>
      <c r="C3995">
        <v>42</v>
      </c>
      <c r="D3995">
        <v>5.0000000000000037E-2</v>
      </c>
      <c r="E3995">
        <v>4.7500000000000007E-2</v>
      </c>
      <c r="F3995">
        <v>4.5124999999999998E-2</v>
      </c>
      <c r="G3995">
        <v>0.857375</v>
      </c>
      <c r="H3995">
        <v>0.95</v>
      </c>
      <c r="I3995">
        <v>0</v>
      </c>
    </row>
    <row r="3996" spans="1:9" hidden="1">
      <c r="A3996">
        <v>2030</v>
      </c>
      <c r="B3996" t="s">
        <v>54</v>
      </c>
      <c r="C3996">
        <v>42</v>
      </c>
      <c r="D3996">
        <v>5.0000000000000017E-2</v>
      </c>
      <c r="E3996">
        <v>4.7500000000000028E-2</v>
      </c>
      <c r="F3996">
        <v>4.5125000000000012E-2</v>
      </c>
      <c r="G3996">
        <v>0.85737500000000022</v>
      </c>
      <c r="H3996">
        <v>0.95</v>
      </c>
      <c r="I3996">
        <v>0</v>
      </c>
    </row>
    <row r="3997" spans="1:9" hidden="1">
      <c r="A3997">
        <v>2030</v>
      </c>
      <c r="B3997" t="s">
        <v>55</v>
      </c>
      <c r="C3997">
        <v>42</v>
      </c>
      <c r="D3997">
        <v>5.0000000000000017E-2</v>
      </c>
      <c r="E3997">
        <v>4.7499999999999973E-2</v>
      </c>
      <c r="F3997">
        <v>4.5124999999999998E-2</v>
      </c>
      <c r="G3997">
        <v>0.85737499999999978</v>
      </c>
      <c r="H3997">
        <v>0.95</v>
      </c>
      <c r="I3997">
        <v>0.15</v>
      </c>
    </row>
    <row r="3998" spans="1:9" hidden="1">
      <c r="A3998">
        <v>2030</v>
      </c>
      <c r="B3998" t="s">
        <v>52</v>
      </c>
      <c r="C3998">
        <v>44</v>
      </c>
      <c r="D3998">
        <v>4.9999999999999989E-2</v>
      </c>
      <c r="E3998">
        <v>4.7499999999999987E-2</v>
      </c>
      <c r="F3998">
        <v>4.5124999999999978E-2</v>
      </c>
      <c r="G3998">
        <v>0.857375</v>
      </c>
      <c r="H3998">
        <v>0.94999999999999973</v>
      </c>
      <c r="I3998">
        <v>0</v>
      </c>
    </row>
    <row r="3999" spans="1:9" hidden="1">
      <c r="A3999">
        <v>2030</v>
      </c>
      <c r="B3999" t="s">
        <v>54</v>
      </c>
      <c r="C3999">
        <v>44</v>
      </c>
      <c r="D3999">
        <v>4.9999999999999982E-2</v>
      </c>
      <c r="E3999">
        <v>4.7499999999999987E-2</v>
      </c>
      <c r="F3999">
        <v>4.5124999999999978E-2</v>
      </c>
      <c r="G3999">
        <v>0.85737499999999989</v>
      </c>
      <c r="H3999">
        <v>0.94999999999999973</v>
      </c>
      <c r="I3999">
        <v>0</v>
      </c>
    </row>
    <row r="4000" spans="1:9" hidden="1">
      <c r="A4000">
        <v>2030</v>
      </c>
      <c r="B4000" t="s">
        <v>55</v>
      </c>
      <c r="C4000">
        <v>44</v>
      </c>
      <c r="D4000">
        <v>4.9999999999999989E-2</v>
      </c>
      <c r="E4000">
        <v>4.7500000000000007E-2</v>
      </c>
      <c r="F4000">
        <v>4.5124999999999978E-2</v>
      </c>
      <c r="G4000">
        <v>0.85737500000000011</v>
      </c>
      <c r="H4000">
        <v>0.94999999999999973</v>
      </c>
      <c r="I4000">
        <v>0.15</v>
      </c>
    </row>
    <row r="4001" spans="1:9" hidden="1">
      <c r="A4001">
        <v>2030</v>
      </c>
      <c r="B4001" t="s">
        <v>52</v>
      </c>
      <c r="C4001">
        <v>45</v>
      </c>
      <c r="D4001">
        <v>4.9999999999999989E-2</v>
      </c>
      <c r="E4001">
        <v>4.7500000000000007E-2</v>
      </c>
      <c r="F4001">
        <v>4.5124999999999998E-2</v>
      </c>
      <c r="G4001">
        <v>0.857375</v>
      </c>
      <c r="H4001">
        <v>0.94999999999999962</v>
      </c>
      <c r="I4001">
        <v>0</v>
      </c>
    </row>
    <row r="4002" spans="1:9" hidden="1">
      <c r="A4002">
        <v>2030</v>
      </c>
      <c r="B4002" t="s">
        <v>54</v>
      </c>
      <c r="C4002">
        <v>45</v>
      </c>
      <c r="D4002">
        <v>5.0000000000000037E-2</v>
      </c>
      <c r="E4002">
        <v>4.7499999999999938E-2</v>
      </c>
      <c r="F4002">
        <v>4.5125000000000033E-2</v>
      </c>
      <c r="G4002">
        <v>0.857375</v>
      </c>
      <c r="H4002">
        <v>0.94999999999999962</v>
      </c>
      <c r="I4002">
        <v>0</v>
      </c>
    </row>
    <row r="4003" spans="1:9" hidden="1">
      <c r="A4003">
        <v>2030</v>
      </c>
      <c r="B4003" t="s">
        <v>55</v>
      </c>
      <c r="C4003">
        <v>45</v>
      </c>
      <c r="D4003">
        <v>5.0000000000000037E-2</v>
      </c>
      <c r="E4003">
        <v>4.7499999999999987E-2</v>
      </c>
      <c r="F4003">
        <v>4.5125000000000033E-2</v>
      </c>
      <c r="G4003">
        <v>0.85737500000000033</v>
      </c>
      <c r="H4003">
        <v>0.94999999999999962</v>
      </c>
      <c r="I4003">
        <v>0.15</v>
      </c>
    </row>
    <row r="4004" spans="1:9" hidden="1">
      <c r="A4004">
        <v>2030</v>
      </c>
      <c r="B4004" t="s">
        <v>52</v>
      </c>
      <c r="C4004">
        <v>46</v>
      </c>
      <c r="D4004">
        <v>4.9999999999999968E-2</v>
      </c>
      <c r="E4004">
        <v>4.7499999999999959E-2</v>
      </c>
      <c r="F4004">
        <v>4.5124999999999978E-2</v>
      </c>
      <c r="G4004">
        <v>0.85737500000000011</v>
      </c>
      <c r="H4004">
        <v>0.94999999999999973</v>
      </c>
      <c r="I4004">
        <v>0</v>
      </c>
    </row>
    <row r="4005" spans="1:9" hidden="1">
      <c r="A4005">
        <v>2030</v>
      </c>
      <c r="B4005" t="s">
        <v>54</v>
      </c>
      <c r="C4005">
        <v>46</v>
      </c>
      <c r="D4005">
        <v>0.05</v>
      </c>
      <c r="E4005">
        <v>4.7500000000000007E-2</v>
      </c>
      <c r="F4005">
        <v>4.5124999999999978E-2</v>
      </c>
      <c r="G4005">
        <v>0.85737500000000022</v>
      </c>
      <c r="H4005">
        <v>0.94999999999999973</v>
      </c>
      <c r="I4005">
        <v>0</v>
      </c>
    </row>
    <row r="4006" spans="1:9" hidden="1">
      <c r="A4006">
        <v>2030</v>
      </c>
      <c r="B4006" t="s">
        <v>55</v>
      </c>
      <c r="C4006">
        <v>46</v>
      </c>
      <c r="D4006">
        <v>4.9999999999999968E-2</v>
      </c>
      <c r="E4006">
        <v>4.7499999999999973E-2</v>
      </c>
      <c r="F4006">
        <v>4.5124999999999998E-2</v>
      </c>
      <c r="G4006">
        <v>0.85737499999999978</v>
      </c>
      <c r="H4006">
        <v>0.94999999999999973</v>
      </c>
      <c r="I4006">
        <v>0.15</v>
      </c>
    </row>
    <row r="4007" spans="1:9" hidden="1">
      <c r="A4007">
        <v>2030</v>
      </c>
      <c r="B4007" t="s">
        <v>52</v>
      </c>
      <c r="C4007">
        <v>47</v>
      </c>
      <c r="D4007">
        <v>0.05</v>
      </c>
      <c r="E4007">
        <v>4.7500000000000007E-2</v>
      </c>
      <c r="F4007">
        <v>4.5124999999999978E-2</v>
      </c>
      <c r="G4007">
        <v>0.857375</v>
      </c>
      <c r="H4007">
        <v>0.95000000000000007</v>
      </c>
      <c r="I4007">
        <v>0</v>
      </c>
    </row>
    <row r="4008" spans="1:9" hidden="1">
      <c r="A4008">
        <v>2030</v>
      </c>
      <c r="B4008" t="s">
        <v>54</v>
      </c>
      <c r="C4008">
        <v>47</v>
      </c>
      <c r="D4008">
        <v>4.9999999999999968E-2</v>
      </c>
      <c r="E4008">
        <v>4.7500000000000001E-2</v>
      </c>
      <c r="F4008">
        <v>4.5125000000000012E-2</v>
      </c>
      <c r="G4008">
        <v>0.85737500000000022</v>
      </c>
      <c r="H4008">
        <v>0.95000000000000007</v>
      </c>
      <c r="I4008">
        <v>0</v>
      </c>
    </row>
    <row r="4009" spans="1:9" hidden="1">
      <c r="A4009">
        <v>2030</v>
      </c>
      <c r="B4009" t="s">
        <v>55</v>
      </c>
      <c r="C4009">
        <v>47</v>
      </c>
      <c r="D4009">
        <v>4.9999999999999989E-2</v>
      </c>
      <c r="E4009">
        <v>4.7500000000000007E-2</v>
      </c>
      <c r="F4009">
        <v>4.5125000000000012E-2</v>
      </c>
      <c r="G4009">
        <v>0.85737499999999978</v>
      </c>
      <c r="H4009">
        <v>0.95000000000000007</v>
      </c>
      <c r="I4009">
        <v>0.15</v>
      </c>
    </row>
    <row r="4010" spans="1:9" hidden="1">
      <c r="A4010">
        <v>2030</v>
      </c>
      <c r="B4010" t="s">
        <v>52</v>
      </c>
      <c r="C4010">
        <v>48</v>
      </c>
      <c r="D4010">
        <v>0.05</v>
      </c>
      <c r="E4010">
        <v>4.7500000000000007E-2</v>
      </c>
      <c r="F4010">
        <v>4.5124999999999978E-2</v>
      </c>
      <c r="G4010">
        <v>0.857375</v>
      </c>
      <c r="H4010">
        <v>0.95000000000000018</v>
      </c>
      <c r="I4010">
        <v>0</v>
      </c>
    </row>
    <row r="4011" spans="1:9" hidden="1">
      <c r="A4011">
        <v>2030</v>
      </c>
      <c r="B4011" t="s">
        <v>54</v>
      </c>
      <c r="C4011">
        <v>48</v>
      </c>
      <c r="D4011">
        <v>4.9999999999999989E-2</v>
      </c>
      <c r="E4011">
        <v>4.7500000000000042E-2</v>
      </c>
      <c r="F4011">
        <v>4.5125000000000012E-2</v>
      </c>
      <c r="G4011">
        <v>0.85737500000000011</v>
      </c>
      <c r="H4011">
        <v>0.95000000000000018</v>
      </c>
      <c r="I4011">
        <v>0</v>
      </c>
    </row>
    <row r="4012" spans="1:9" hidden="1">
      <c r="A4012">
        <v>2030</v>
      </c>
      <c r="B4012" t="s">
        <v>55</v>
      </c>
      <c r="C4012">
        <v>48</v>
      </c>
      <c r="D4012">
        <v>0.05</v>
      </c>
      <c r="E4012">
        <v>4.7499999999999987E-2</v>
      </c>
      <c r="F4012">
        <v>4.5124999999999978E-2</v>
      </c>
      <c r="G4012">
        <v>0.85737500000000011</v>
      </c>
      <c r="H4012">
        <v>0.95000000000000018</v>
      </c>
      <c r="I4012">
        <v>0.15</v>
      </c>
    </row>
    <row r="4013" spans="1:9" hidden="1">
      <c r="A4013">
        <v>2030</v>
      </c>
      <c r="B4013" t="s">
        <v>52</v>
      </c>
      <c r="C4013">
        <v>49</v>
      </c>
      <c r="D4013">
        <v>5.0000000000000017E-2</v>
      </c>
      <c r="E4013">
        <v>4.7499999999999973E-2</v>
      </c>
      <c r="F4013">
        <v>4.5125000000000012E-2</v>
      </c>
      <c r="G4013">
        <v>0.85737500000000011</v>
      </c>
      <c r="H4013">
        <v>0.94999999999999973</v>
      </c>
      <c r="I4013">
        <v>0</v>
      </c>
    </row>
    <row r="4014" spans="1:9" hidden="1">
      <c r="A4014">
        <v>2030</v>
      </c>
      <c r="B4014" t="s">
        <v>54</v>
      </c>
      <c r="C4014">
        <v>49</v>
      </c>
      <c r="D4014">
        <v>4.9999999999999989E-2</v>
      </c>
      <c r="E4014">
        <v>4.7500000000000007E-2</v>
      </c>
      <c r="F4014">
        <v>4.5124999999999978E-2</v>
      </c>
      <c r="G4014">
        <v>0.85737499999999989</v>
      </c>
      <c r="H4014">
        <v>0.94999999999999973</v>
      </c>
      <c r="I4014">
        <v>0</v>
      </c>
    </row>
    <row r="4015" spans="1:9" hidden="1">
      <c r="A4015">
        <v>2030</v>
      </c>
      <c r="B4015" t="s">
        <v>55</v>
      </c>
      <c r="C4015">
        <v>49</v>
      </c>
      <c r="D4015">
        <v>5.000000000000001E-2</v>
      </c>
      <c r="E4015">
        <v>4.7500000000000007E-2</v>
      </c>
      <c r="F4015">
        <v>4.5124999999999978E-2</v>
      </c>
      <c r="G4015">
        <v>0.85737499999999978</v>
      </c>
      <c r="H4015">
        <v>0.94999999999999973</v>
      </c>
      <c r="I4015">
        <v>0.15</v>
      </c>
    </row>
    <row r="4016" spans="1:9" hidden="1">
      <c r="A4016">
        <v>2030</v>
      </c>
      <c r="B4016" t="s">
        <v>52</v>
      </c>
      <c r="C4016">
        <v>50</v>
      </c>
      <c r="D4016">
        <v>5.0000000000000031E-2</v>
      </c>
      <c r="E4016">
        <v>4.7499999999999987E-2</v>
      </c>
      <c r="F4016">
        <v>4.5124999999999978E-2</v>
      </c>
      <c r="G4016">
        <v>0.85737500000000022</v>
      </c>
      <c r="H4016">
        <v>0.95</v>
      </c>
      <c r="I4016">
        <v>0</v>
      </c>
    </row>
    <row r="4017" spans="1:9" hidden="1">
      <c r="A4017">
        <v>2030</v>
      </c>
      <c r="B4017" t="s">
        <v>54</v>
      </c>
      <c r="C4017">
        <v>50</v>
      </c>
      <c r="D4017">
        <v>5.0000000000000017E-2</v>
      </c>
      <c r="E4017">
        <v>4.7499999999999973E-2</v>
      </c>
      <c r="F4017">
        <v>4.5125000000000012E-2</v>
      </c>
      <c r="G4017">
        <v>0.85737499999999989</v>
      </c>
      <c r="H4017">
        <v>0.95</v>
      </c>
      <c r="I4017">
        <v>0</v>
      </c>
    </row>
    <row r="4018" spans="1:9" hidden="1">
      <c r="A4018">
        <v>2030</v>
      </c>
      <c r="B4018" t="s">
        <v>55</v>
      </c>
      <c r="C4018">
        <v>50</v>
      </c>
      <c r="D4018">
        <v>4.9999999999999989E-2</v>
      </c>
      <c r="E4018">
        <v>4.7499999999999973E-2</v>
      </c>
      <c r="F4018">
        <v>4.5124999999999998E-2</v>
      </c>
      <c r="G4018">
        <v>0.85737499999999989</v>
      </c>
      <c r="H4018">
        <v>0.95</v>
      </c>
      <c r="I4018">
        <v>0.15</v>
      </c>
    </row>
    <row r="4019" spans="1:9" hidden="1">
      <c r="A4019">
        <v>2030</v>
      </c>
      <c r="B4019" t="s">
        <v>52</v>
      </c>
      <c r="C4019">
        <v>51</v>
      </c>
      <c r="D4019">
        <v>4.9999999999999968E-2</v>
      </c>
      <c r="E4019">
        <v>4.749999999999998E-2</v>
      </c>
      <c r="F4019">
        <v>4.5124999999999978E-2</v>
      </c>
      <c r="G4019">
        <v>0.857375</v>
      </c>
      <c r="H4019">
        <v>0.95000000000000018</v>
      </c>
      <c r="I4019">
        <v>0</v>
      </c>
    </row>
    <row r="4020" spans="1:9" hidden="1">
      <c r="A4020">
        <v>2030</v>
      </c>
      <c r="B4020" t="s">
        <v>54</v>
      </c>
      <c r="C4020">
        <v>51</v>
      </c>
      <c r="D4020">
        <v>0.05</v>
      </c>
      <c r="E4020">
        <v>4.7500000000000007E-2</v>
      </c>
      <c r="F4020">
        <v>4.5124999999999998E-2</v>
      </c>
      <c r="G4020">
        <v>0.85737500000000011</v>
      </c>
      <c r="H4020">
        <v>0.95000000000000018</v>
      </c>
      <c r="I4020">
        <v>0</v>
      </c>
    </row>
    <row r="4021" spans="1:9" hidden="1">
      <c r="A4021">
        <v>2030</v>
      </c>
      <c r="B4021" t="s">
        <v>55</v>
      </c>
      <c r="C4021">
        <v>51</v>
      </c>
      <c r="D4021">
        <v>4.9999999999999989E-2</v>
      </c>
      <c r="E4021">
        <v>4.7500000000000007E-2</v>
      </c>
      <c r="F4021">
        <v>4.5125000000000012E-2</v>
      </c>
      <c r="G4021">
        <v>0.857375</v>
      </c>
      <c r="H4021">
        <v>0.95000000000000018</v>
      </c>
      <c r="I4021">
        <v>0.15</v>
      </c>
    </row>
    <row r="4022" spans="1:9" hidden="1">
      <c r="A4022">
        <v>2030</v>
      </c>
      <c r="B4022" t="s">
        <v>52</v>
      </c>
      <c r="C4022">
        <v>53</v>
      </c>
      <c r="D4022">
        <v>4.9999999999999982E-2</v>
      </c>
      <c r="E4022">
        <v>4.7499999999999987E-2</v>
      </c>
      <c r="F4022">
        <v>4.5124999999999998E-2</v>
      </c>
      <c r="G4022">
        <v>0.85737499999999989</v>
      </c>
      <c r="H4022">
        <v>0.94999999999999973</v>
      </c>
      <c r="I4022">
        <v>0</v>
      </c>
    </row>
    <row r="4023" spans="1:9" hidden="1">
      <c r="A4023">
        <v>2030</v>
      </c>
      <c r="B4023" t="s">
        <v>54</v>
      </c>
      <c r="C4023">
        <v>53</v>
      </c>
      <c r="D4023">
        <v>5.0000000000000017E-2</v>
      </c>
      <c r="E4023">
        <v>4.7500000000000007E-2</v>
      </c>
      <c r="F4023">
        <v>4.5125000000000012E-2</v>
      </c>
      <c r="G4023">
        <v>0.85737500000000022</v>
      </c>
      <c r="H4023">
        <v>0.94999999999999973</v>
      </c>
      <c r="I4023">
        <v>0</v>
      </c>
    </row>
    <row r="4024" spans="1:9" hidden="1">
      <c r="A4024">
        <v>2030</v>
      </c>
      <c r="B4024" t="s">
        <v>55</v>
      </c>
      <c r="C4024">
        <v>53</v>
      </c>
      <c r="D4024">
        <v>4.9999999999999989E-2</v>
      </c>
      <c r="E4024">
        <v>4.7500000000000007E-2</v>
      </c>
      <c r="F4024">
        <v>4.5124999999999978E-2</v>
      </c>
      <c r="G4024">
        <v>0.85737500000000022</v>
      </c>
      <c r="H4024">
        <v>0.94999999999999973</v>
      </c>
      <c r="I4024">
        <v>0.15</v>
      </c>
    </row>
    <row r="4025" spans="1:9" hidden="1">
      <c r="A4025">
        <v>2030</v>
      </c>
      <c r="B4025" t="s">
        <v>52</v>
      </c>
      <c r="C4025">
        <v>54</v>
      </c>
      <c r="D4025">
        <v>5.0000000000000017E-2</v>
      </c>
      <c r="E4025">
        <v>4.7499999999999959E-2</v>
      </c>
      <c r="F4025">
        <v>4.5125000000000012E-2</v>
      </c>
      <c r="G4025">
        <v>0.85737499999999989</v>
      </c>
      <c r="H4025">
        <v>0.95000000000000018</v>
      </c>
      <c r="I4025">
        <v>0</v>
      </c>
    </row>
    <row r="4026" spans="1:9" hidden="1">
      <c r="A4026">
        <v>2030</v>
      </c>
      <c r="B4026" t="s">
        <v>54</v>
      </c>
      <c r="C4026">
        <v>54</v>
      </c>
      <c r="D4026">
        <v>5.0000000000000017E-2</v>
      </c>
      <c r="E4026">
        <v>4.7500000000000007E-2</v>
      </c>
      <c r="F4026">
        <v>4.5124999999999978E-2</v>
      </c>
      <c r="G4026">
        <v>0.857375</v>
      </c>
      <c r="H4026">
        <v>0.95000000000000018</v>
      </c>
      <c r="I4026">
        <v>0</v>
      </c>
    </row>
    <row r="4027" spans="1:9" hidden="1">
      <c r="A4027">
        <v>2030</v>
      </c>
      <c r="B4027" t="s">
        <v>55</v>
      </c>
      <c r="C4027">
        <v>54</v>
      </c>
      <c r="D4027">
        <v>4.9999999999999989E-2</v>
      </c>
      <c r="E4027">
        <v>4.7499999999999987E-2</v>
      </c>
      <c r="F4027">
        <v>4.5124999999999998E-2</v>
      </c>
      <c r="G4027">
        <v>0.85737499999999989</v>
      </c>
      <c r="H4027">
        <v>0.95000000000000018</v>
      </c>
      <c r="I4027">
        <v>0.15</v>
      </c>
    </row>
    <row r="4028" spans="1:9" hidden="1">
      <c r="A4028">
        <v>2030</v>
      </c>
      <c r="B4028" t="s">
        <v>52</v>
      </c>
      <c r="C4028">
        <v>55</v>
      </c>
      <c r="D4028">
        <v>4.9999999999999968E-2</v>
      </c>
      <c r="E4028">
        <v>4.7500000000000001E-2</v>
      </c>
      <c r="F4028">
        <v>4.5125000000000012E-2</v>
      </c>
      <c r="G4028">
        <v>0.85737499999999989</v>
      </c>
      <c r="H4028">
        <v>0.95000000000000007</v>
      </c>
      <c r="I4028">
        <v>0</v>
      </c>
    </row>
    <row r="4029" spans="1:9" hidden="1">
      <c r="A4029">
        <v>2030</v>
      </c>
      <c r="B4029" t="s">
        <v>54</v>
      </c>
      <c r="C4029">
        <v>55</v>
      </c>
      <c r="D4029">
        <v>0.05</v>
      </c>
      <c r="E4029">
        <v>4.7499999999999973E-2</v>
      </c>
      <c r="F4029">
        <v>4.5125000000000012E-2</v>
      </c>
      <c r="G4029">
        <v>0.85737499999999989</v>
      </c>
      <c r="H4029">
        <v>0.95000000000000007</v>
      </c>
      <c r="I4029">
        <v>0</v>
      </c>
    </row>
    <row r="4030" spans="1:9" hidden="1">
      <c r="A4030">
        <v>2030</v>
      </c>
      <c r="B4030" t="s">
        <v>55</v>
      </c>
      <c r="C4030">
        <v>55</v>
      </c>
      <c r="D4030">
        <v>5.0000000000000017E-2</v>
      </c>
      <c r="E4030">
        <v>4.7500000000000007E-2</v>
      </c>
      <c r="F4030">
        <v>4.5124999999999978E-2</v>
      </c>
      <c r="G4030">
        <v>0.85737500000000022</v>
      </c>
      <c r="H4030">
        <v>0.95000000000000007</v>
      </c>
      <c r="I4030">
        <v>0.15</v>
      </c>
    </row>
    <row r="4031" spans="1:9" hidden="1">
      <c r="A4031">
        <v>2030</v>
      </c>
      <c r="B4031" t="s">
        <v>52</v>
      </c>
      <c r="C4031">
        <v>56</v>
      </c>
      <c r="D4031">
        <v>5.0000000000000031E-2</v>
      </c>
      <c r="E4031">
        <v>4.7499999999999987E-2</v>
      </c>
      <c r="F4031">
        <v>4.5125000000000012E-2</v>
      </c>
      <c r="G4031">
        <v>0.85737500000000022</v>
      </c>
      <c r="H4031">
        <v>0.95000000000000007</v>
      </c>
      <c r="I4031">
        <v>0</v>
      </c>
    </row>
    <row r="4032" spans="1:9" hidden="1">
      <c r="A4032">
        <v>2030</v>
      </c>
      <c r="B4032" t="s">
        <v>54</v>
      </c>
      <c r="C4032">
        <v>56</v>
      </c>
      <c r="D4032">
        <v>5.0000000000000017E-2</v>
      </c>
      <c r="E4032">
        <v>4.7499999999999987E-2</v>
      </c>
      <c r="F4032">
        <v>4.5125000000000012E-2</v>
      </c>
      <c r="G4032">
        <v>0.85737500000000011</v>
      </c>
      <c r="H4032">
        <v>0.95000000000000007</v>
      </c>
      <c r="I4032">
        <v>0</v>
      </c>
    </row>
    <row r="4033" spans="1:9" hidden="1">
      <c r="A4033">
        <v>2030</v>
      </c>
      <c r="B4033" t="s">
        <v>55</v>
      </c>
      <c r="C4033">
        <v>56</v>
      </c>
      <c r="D4033">
        <v>4.9999999999999968E-2</v>
      </c>
      <c r="E4033">
        <v>4.7500000000000042E-2</v>
      </c>
      <c r="F4033">
        <v>4.5124999999999978E-2</v>
      </c>
      <c r="G4033">
        <v>0.85737500000000022</v>
      </c>
      <c r="H4033">
        <v>0.95000000000000007</v>
      </c>
      <c r="I4033">
        <v>0.15</v>
      </c>
    </row>
  </sheetData>
  <autoFilter ref="A1:I4033" xr:uid="{50758E77-E397-EC4F-B262-0E2F763F2C13}">
    <filterColumn colId="0">
      <filters>
        <filter val="2030"/>
      </filters>
    </filterColumn>
    <filterColumn colId="2">
      <filters>
        <filter val="6001"/>
      </filters>
    </filterColumn>
  </autoFilter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12"/>
  <sheetViews>
    <sheetView zoomScale="145" zoomScaleNormal="145" workbookViewId="0">
      <selection activeCell="I1" sqref="I1"/>
    </sheetView>
  </sheetViews>
  <sheetFormatPr baseColWidth="10" defaultColWidth="11" defaultRowHeight="16"/>
  <sheetData>
    <row r="1" spans="1:8" ht="17" thickBot="1">
      <c r="A1">
        <v>13</v>
      </c>
      <c r="B1">
        <v>18</v>
      </c>
      <c r="C1">
        <v>25</v>
      </c>
      <c r="D1">
        <v>30</v>
      </c>
      <c r="E1">
        <v>35</v>
      </c>
      <c r="F1">
        <v>40</v>
      </c>
      <c r="G1">
        <v>45</v>
      </c>
      <c r="H1">
        <v>65</v>
      </c>
    </row>
    <row r="2" spans="1:8">
      <c r="A2" s="15">
        <v>91.05</v>
      </c>
      <c r="B2" s="12">
        <v>4.24</v>
      </c>
      <c r="C2" s="12">
        <v>1.1200000000000001</v>
      </c>
      <c r="D2" s="12">
        <v>1.1200000000000001</v>
      </c>
      <c r="E2" s="12">
        <v>1.1200000000000001</v>
      </c>
      <c r="F2" s="12">
        <v>1.1200000000000001</v>
      </c>
      <c r="G2" s="12">
        <v>0.23</v>
      </c>
      <c r="H2" s="11">
        <v>0</v>
      </c>
    </row>
    <row r="3" spans="1:8">
      <c r="A3" s="13">
        <v>2.2999999999999829</v>
      </c>
      <c r="B3" s="3">
        <v>92.1</v>
      </c>
      <c r="C3">
        <v>1.1200000000000001</v>
      </c>
      <c r="D3">
        <v>1.1200000000000001</v>
      </c>
      <c r="E3">
        <v>1.1200000000000001</v>
      </c>
      <c r="F3">
        <v>1.1200000000000001</v>
      </c>
      <c r="G3">
        <v>1.1200000000000001</v>
      </c>
      <c r="H3" s="8">
        <v>0</v>
      </c>
    </row>
    <row r="4" spans="1:8">
      <c r="A4" s="13">
        <v>6.7599999999999909</v>
      </c>
      <c r="B4">
        <v>6.7599999999999909</v>
      </c>
      <c r="C4" s="3">
        <v>82</v>
      </c>
      <c r="D4">
        <v>1.1200000000000001</v>
      </c>
      <c r="E4">
        <v>1.1200000000000001</v>
      </c>
      <c r="F4">
        <v>1.1200000000000001</v>
      </c>
      <c r="G4">
        <v>1.1200000000000001</v>
      </c>
      <c r="H4" s="8">
        <v>0</v>
      </c>
    </row>
    <row r="5" spans="1:8">
      <c r="A5" s="16">
        <v>14.046666666666669</v>
      </c>
      <c r="B5" s="17">
        <v>14.046666666666669</v>
      </c>
      <c r="C5" s="17">
        <v>14.046666666666669</v>
      </c>
      <c r="D5" s="17">
        <v>54.5</v>
      </c>
      <c r="E5" s="17">
        <v>1.1200000000000001</v>
      </c>
      <c r="F5" s="17">
        <v>1.1200000000000001</v>
      </c>
      <c r="G5" s="17">
        <v>1.1200000000000001</v>
      </c>
      <c r="H5" s="18">
        <v>0</v>
      </c>
    </row>
    <row r="6" spans="1:8">
      <c r="A6" s="13">
        <v>5.389999999999997</v>
      </c>
      <c r="B6">
        <v>5.389999999999997</v>
      </c>
      <c r="C6">
        <v>5.389999999999997</v>
      </c>
      <c r="D6">
        <v>5.389999999999997</v>
      </c>
      <c r="E6" s="3">
        <v>76.2</v>
      </c>
      <c r="F6">
        <v>1.1200000000000001</v>
      </c>
      <c r="G6">
        <v>1.1200000000000001</v>
      </c>
      <c r="H6" s="8">
        <v>0</v>
      </c>
    </row>
    <row r="7" spans="1:8">
      <c r="A7">
        <v>4.5359999999999987</v>
      </c>
      <c r="B7">
        <v>4.5359999999999987</v>
      </c>
      <c r="C7">
        <v>4.5359999999999987</v>
      </c>
      <c r="D7">
        <v>4.5359999999999987</v>
      </c>
      <c r="E7">
        <v>4.5359999999999987</v>
      </c>
      <c r="F7" s="3">
        <v>76.2</v>
      </c>
      <c r="G7">
        <v>1.1200000000000001</v>
      </c>
      <c r="H7" s="8">
        <v>0</v>
      </c>
    </row>
    <row r="8" spans="1:8">
      <c r="A8">
        <v>3.9666666666666663</v>
      </c>
      <c r="B8">
        <v>3.9666666666666663</v>
      </c>
      <c r="C8">
        <v>3.9666666666666663</v>
      </c>
      <c r="D8">
        <v>3.9666666666666663</v>
      </c>
      <c r="E8">
        <v>3.9666666666666663</v>
      </c>
      <c r="F8">
        <v>3.9666666666666663</v>
      </c>
      <c r="G8" s="3">
        <v>76.2</v>
      </c>
      <c r="H8" s="8">
        <v>0</v>
      </c>
    </row>
    <row r="9" spans="1:8" ht="17" thickBot="1">
      <c r="A9" s="14">
        <v>0</v>
      </c>
      <c r="B9" s="9">
        <v>0</v>
      </c>
      <c r="C9" s="9">
        <v>0</v>
      </c>
      <c r="D9" s="9">
        <v>0</v>
      </c>
      <c r="E9" s="9">
        <v>0</v>
      </c>
      <c r="F9" s="9">
        <v>0</v>
      </c>
      <c r="G9" s="9">
        <v>0</v>
      </c>
      <c r="H9" s="10">
        <v>0</v>
      </c>
    </row>
    <row r="12" spans="1:8">
      <c r="E12" s="13"/>
    </row>
  </sheetData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9"/>
  <sheetViews>
    <sheetView zoomScale="125" workbookViewId="0">
      <selection activeCell="G5" sqref="G5"/>
    </sheetView>
  </sheetViews>
  <sheetFormatPr baseColWidth="10" defaultColWidth="11" defaultRowHeight="16"/>
  <sheetData>
    <row r="1" spans="1:8">
      <c r="A1">
        <v>13</v>
      </c>
      <c r="B1">
        <v>18</v>
      </c>
      <c r="C1">
        <v>25</v>
      </c>
      <c r="D1">
        <v>30</v>
      </c>
      <c r="E1">
        <v>35</v>
      </c>
      <c r="F1">
        <v>40</v>
      </c>
      <c r="G1">
        <v>45</v>
      </c>
      <c r="H1">
        <v>65</v>
      </c>
    </row>
    <row r="2" spans="1:8">
      <c r="A2">
        <v>91.05</v>
      </c>
      <c r="B2" s="76">
        <v>6.95</v>
      </c>
      <c r="C2" s="77">
        <v>0.5</v>
      </c>
      <c r="D2" s="77">
        <v>0.5</v>
      </c>
      <c r="E2" s="77">
        <v>0.5</v>
      </c>
      <c r="F2" s="77">
        <v>0.5</v>
      </c>
      <c r="G2" s="42">
        <v>0</v>
      </c>
      <c r="H2">
        <v>0</v>
      </c>
    </row>
    <row r="3" spans="1:8">
      <c r="A3">
        <v>6.45</v>
      </c>
      <c r="B3">
        <v>91.05</v>
      </c>
      <c r="C3" s="77">
        <v>0.5</v>
      </c>
      <c r="D3" s="77">
        <v>0.5</v>
      </c>
      <c r="E3" s="77">
        <v>0.5</v>
      </c>
      <c r="F3" s="77">
        <v>0.5</v>
      </c>
      <c r="G3" s="77">
        <v>0.5</v>
      </c>
      <c r="H3">
        <v>0</v>
      </c>
    </row>
    <row r="4" spans="1:8">
      <c r="A4">
        <v>0.5</v>
      </c>
      <c r="B4" s="77">
        <f>0.5+39.3</f>
        <v>39.799999999999997</v>
      </c>
      <c r="C4">
        <v>57.7</v>
      </c>
      <c r="D4" s="77">
        <v>0.5</v>
      </c>
      <c r="E4" s="77">
        <v>0.5</v>
      </c>
      <c r="F4" s="77">
        <v>0.5</v>
      </c>
      <c r="G4" s="77">
        <v>0.5</v>
      </c>
      <c r="H4">
        <v>0</v>
      </c>
    </row>
    <row r="5" spans="1:8">
      <c r="A5">
        <v>0.5</v>
      </c>
      <c r="B5">
        <v>43</v>
      </c>
      <c r="C5">
        <v>0.5</v>
      </c>
      <c r="D5">
        <v>54.5</v>
      </c>
      <c r="E5">
        <v>0.5</v>
      </c>
      <c r="F5">
        <v>0.5</v>
      </c>
      <c r="G5">
        <v>0.5</v>
      </c>
      <c r="H5">
        <v>0</v>
      </c>
    </row>
    <row r="6" spans="1:8">
      <c r="A6" s="77">
        <v>1.5</v>
      </c>
      <c r="B6" s="77">
        <v>14.7</v>
      </c>
      <c r="C6" s="77">
        <v>0.5</v>
      </c>
      <c r="D6" s="77">
        <v>0.5</v>
      </c>
      <c r="E6">
        <v>81.8</v>
      </c>
      <c r="F6" s="77">
        <v>0.5</v>
      </c>
      <c r="G6" s="77">
        <v>0.5</v>
      </c>
      <c r="H6">
        <v>0</v>
      </c>
    </row>
    <row r="7" spans="1:8">
      <c r="A7">
        <v>0.5</v>
      </c>
      <c r="B7">
        <v>15.7</v>
      </c>
      <c r="C7">
        <v>0.5</v>
      </c>
      <c r="D7">
        <v>0.5</v>
      </c>
      <c r="E7">
        <v>0.5</v>
      </c>
      <c r="F7">
        <v>81.8</v>
      </c>
      <c r="G7">
        <v>0.5</v>
      </c>
      <c r="H7">
        <v>0</v>
      </c>
    </row>
    <row r="8" spans="1:8">
      <c r="A8">
        <v>0</v>
      </c>
      <c r="B8">
        <v>0</v>
      </c>
      <c r="C8">
        <v>0</v>
      </c>
      <c r="D8">
        <v>0</v>
      </c>
      <c r="E8">
        <v>0</v>
      </c>
      <c r="F8">
        <v>0</v>
      </c>
      <c r="G8">
        <v>100</v>
      </c>
      <c r="H8">
        <v>0</v>
      </c>
    </row>
    <row r="9" spans="1:8">
      <c r="A9">
        <v>0</v>
      </c>
      <c r="B9">
        <v>0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</row>
  </sheetData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9"/>
  <sheetViews>
    <sheetView zoomScale="133" workbookViewId="0">
      <selection sqref="A1:H9"/>
    </sheetView>
  </sheetViews>
  <sheetFormatPr baseColWidth="10" defaultColWidth="11" defaultRowHeight="16"/>
  <cols>
    <col min="1" max="1" width="12" bestFit="1" customWidth="1"/>
  </cols>
  <sheetData>
    <row r="1" spans="1:8">
      <c r="A1">
        <v>13</v>
      </c>
      <c r="B1">
        <v>18</v>
      </c>
      <c r="C1">
        <v>25</v>
      </c>
      <c r="D1">
        <v>30</v>
      </c>
      <c r="E1">
        <v>35</v>
      </c>
      <c r="F1">
        <v>40</v>
      </c>
      <c r="G1">
        <v>45</v>
      </c>
      <c r="H1">
        <v>65</v>
      </c>
    </row>
    <row r="2" spans="1:8">
      <c r="A2" s="3">
        <v>91.05</v>
      </c>
      <c r="B2" s="75">
        <v>4.6097010000000003</v>
      </c>
      <c r="C2" s="75">
        <v>0.48092499999999999</v>
      </c>
      <c r="D2" s="75">
        <v>0.13638500000000001</v>
      </c>
      <c r="E2" s="75">
        <v>1.0947849999999999</v>
      </c>
      <c r="F2" s="75">
        <v>0.78599399999999997</v>
      </c>
      <c r="G2" s="75">
        <v>1.8422099999999999</v>
      </c>
      <c r="H2">
        <v>0</v>
      </c>
    </row>
    <row r="3" spans="1:8">
      <c r="A3">
        <v>4.822453710418519</v>
      </c>
      <c r="B3" s="3">
        <v>48</v>
      </c>
      <c r="C3">
        <v>4.7949969082986641</v>
      </c>
      <c r="D3">
        <v>1.5648294032057111</v>
      </c>
      <c r="E3">
        <v>3.7974026313468672</v>
      </c>
      <c r="F3">
        <v>32.969656196297571</v>
      </c>
      <c r="G3">
        <v>4.0506611504326608</v>
      </c>
      <c r="H3">
        <v>0</v>
      </c>
    </row>
    <row r="4" spans="1:8">
      <c r="A4">
        <v>10.35887217475458</v>
      </c>
      <c r="B4">
        <v>16.44086585054351</v>
      </c>
      <c r="C4" s="3">
        <v>55.9</v>
      </c>
      <c r="D4">
        <v>13.4740443164534</v>
      </c>
      <c r="E4">
        <v>1.9359292433395681</v>
      </c>
      <c r="F4">
        <v>1.498611720472961</v>
      </c>
      <c r="G4">
        <v>0.39167669443598829</v>
      </c>
      <c r="H4">
        <v>0</v>
      </c>
    </row>
    <row r="5" spans="1:8">
      <c r="A5">
        <v>0.23143235151506519</v>
      </c>
      <c r="B5">
        <v>1.285650956983222</v>
      </c>
      <c r="C5">
        <v>37.583788120259683</v>
      </c>
      <c r="D5" s="3">
        <v>46.3</v>
      </c>
      <c r="E5">
        <v>2.6841101383365529</v>
      </c>
      <c r="F5">
        <v>8.2240190715677599</v>
      </c>
      <c r="G5">
        <v>3.6909993613377372</v>
      </c>
      <c r="H5">
        <v>0</v>
      </c>
    </row>
    <row r="6" spans="1:8">
      <c r="A6">
        <v>6.0465425395880184</v>
      </c>
      <c r="B6">
        <v>24.610707454210981</v>
      </c>
      <c r="C6">
        <v>0.98330370723674421</v>
      </c>
      <c r="D6">
        <v>5.3076042196743813</v>
      </c>
      <c r="E6" s="3">
        <v>55.2</v>
      </c>
      <c r="F6">
        <v>1.294811749478108</v>
      </c>
      <c r="G6">
        <v>6.557030329811762</v>
      </c>
      <c r="H6">
        <v>0</v>
      </c>
    </row>
    <row r="7" spans="1:8">
      <c r="A7">
        <v>3.4004466155813691</v>
      </c>
      <c r="B7">
        <v>7.3862093532236548</v>
      </c>
      <c r="C7">
        <v>10.486237486464731</v>
      </c>
      <c r="D7">
        <v>4.3368698072084859</v>
      </c>
      <c r="E7">
        <v>9.3381567531640517</v>
      </c>
      <c r="F7" s="3">
        <v>55.2</v>
      </c>
      <c r="G7">
        <v>9.8520799843577045</v>
      </c>
      <c r="H7">
        <v>0</v>
      </c>
    </row>
    <row r="8" spans="1:8">
      <c r="A8">
        <v>10.998750362976221</v>
      </c>
      <c r="B8">
        <v>10.424244583847941</v>
      </c>
      <c r="C8">
        <v>9.9949787359621887</v>
      </c>
      <c r="D8">
        <v>10.524212151932669</v>
      </c>
      <c r="E8">
        <v>1.6763529454649071</v>
      </c>
      <c r="F8">
        <v>1.1814612198160701</v>
      </c>
      <c r="G8" s="3">
        <v>55.2</v>
      </c>
      <c r="H8">
        <v>0</v>
      </c>
    </row>
    <row r="9" spans="1:8">
      <c r="A9">
        <v>0</v>
      </c>
      <c r="B9">
        <v>0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T2"/>
  <sheetViews>
    <sheetView workbookViewId="0">
      <selection activeCell="G7" sqref="G7"/>
    </sheetView>
  </sheetViews>
  <sheetFormatPr baseColWidth="10" defaultColWidth="11" defaultRowHeight="16"/>
  <cols>
    <col min="1" max="1" width="7" bestFit="1" customWidth="1"/>
    <col min="2" max="2" width="13.33203125" bestFit="1" customWidth="1"/>
    <col min="3" max="3" width="10.5" bestFit="1" customWidth="1"/>
    <col min="4" max="5" width="10" bestFit="1" customWidth="1"/>
    <col min="6" max="6" width="15.83203125" bestFit="1" customWidth="1"/>
    <col min="7" max="7" width="14" bestFit="1" customWidth="1"/>
    <col min="8" max="9" width="13.5" bestFit="1" customWidth="1"/>
    <col min="10" max="10" width="19.5" bestFit="1" customWidth="1"/>
    <col min="11" max="11" width="16.83203125" bestFit="1" customWidth="1"/>
    <col min="12" max="12" width="16" bestFit="1" customWidth="1"/>
    <col min="13" max="13" width="13.5" bestFit="1" customWidth="1"/>
    <col min="14" max="14" width="19.5" bestFit="1" customWidth="1"/>
    <col min="15" max="15" width="16.83203125" bestFit="1" customWidth="1"/>
    <col min="16" max="16" width="16" bestFit="1" customWidth="1"/>
    <col min="17" max="17" width="11" bestFit="1" customWidth="1"/>
    <col min="18" max="18" width="17" bestFit="1" customWidth="1"/>
    <col min="19" max="19" width="14" bestFit="1" customWidth="1"/>
    <col min="20" max="20" width="13.5" bestFit="1" customWidth="1"/>
  </cols>
  <sheetData>
    <row r="1" spans="1:20">
      <c r="A1" s="4" t="s">
        <v>14</v>
      </c>
      <c r="B1" s="4" t="s">
        <v>15</v>
      </c>
      <c r="C1" s="4" t="s">
        <v>38</v>
      </c>
      <c r="D1" s="4" t="s">
        <v>39</v>
      </c>
      <c r="E1" s="4" t="s">
        <v>40</v>
      </c>
      <c r="F1" s="4" t="s">
        <v>41</v>
      </c>
      <c r="G1" s="4" t="s">
        <v>42</v>
      </c>
      <c r="H1" s="4" t="s">
        <v>25</v>
      </c>
      <c r="I1" s="4" t="s">
        <v>43</v>
      </c>
      <c r="J1" s="4" t="s">
        <v>44</v>
      </c>
      <c r="K1" s="4" t="s">
        <v>45</v>
      </c>
      <c r="L1" s="4" t="s">
        <v>29</v>
      </c>
      <c r="M1" s="4" t="s">
        <v>46</v>
      </c>
      <c r="N1" s="4" t="s">
        <v>47</v>
      </c>
      <c r="O1" s="4" t="s">
        <v>48</v>
      </c>
      <c r="P1" s="4" t="s">
        <v>33</v>
      </c>
      <c r="Q1" s="4" t="s">
        <v>49</v>
      </c>
      <c r="R1" s="4" t="s">
        <v>50</v>
      </c>
      <c r="S1" s="4" t="s">
        <v>51</v>
      </c>
      <c r="T1" s="4" t="s">
        <v>16</v>
      </c>
    </row>
    <row r="2" spans="1:20">
      <c r="A2">
        <v>8.1</v>
      </c>
      <c r="B2">
        <v>8.1</v>
      </c>
      <c r="C2">
        <v>8.1</v>
      </c>
      <c r="D2">
        <f>8.1*(1-0.99)</f>
        <v>8.1000000000000072E-2</v>
      </c>
      <c r="E2">
        <v>1</v>
      </c>
      <c r="F2">
        <v>1</v>
      </c>
      <c r="G2">
        <v>1</v>
      </c>
      <c r="H2">
        <f>(1-0.99)</f>
        <v>1.0000000000000009E-2</v>
      </c>
      <c r="I2">
        <v>1</v>
      </c>
      <c r="J2">
        <v>1</v>
      </c>
      <c r="K2">
        <v>1</v>
      </c>
      <c r="L2">
        <f>(1-0.99)</f>
        <v>1.0000000000000009E-2</v>
      </c>
      <c r="M2">
        <v>1</v>
      </c>
      <c r="N2">
        <v>1</v>
      </c>
      <c r="O2">
        <v>1</v>
      </c>
      <c r="P2" s="22">
        <v>0.01</v>
      </c>
      <c r="Q2">
        <v>1</v>
      </c>
      <c r="R2">
        <v>1</v>
      </c>
      <c r="S2">
        <v>1</v>
      </c>
      <c r="T2" s="22">
        <v>0.01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E89"/>
  <sheetViews>
    <sheetView topLeftCell="A4" zoomScaleNormal="100" workbookViewId="0">
      <selection activeCell="G13" sqref="G13"/>
    </sheetView>
  </sheetViews>
  <sheetFormatPr baseColWidth="10" defaultColWidth="11" defaultRowHeight="16"/>
  <cols>
    <col min="1" max="1" width="12.83203125" customWidth="1"/>
    <col min="2" max="3" width="12.83203125" bestFit="1" customWidth="1"/>
    <col min="6" max="6" width="12" bestFit="1" customWidth="1"/>
    <col min="15" max="15" width="10.83203125"/>
  </cols>
  <sheetData>
    <row r="1" spans="1:5">
      <c r="A1" t="s">
        <v>63</v>
      </c>
      <c r="B1" t="s">
        <v>62</v>
      </c>
      <c r="C1" t="s">
        <v>61</v>
      </c>
      <c r="D1" t="s">
        <v>59</v>
      </c>
      <c r="E1" t="s">
        <v>60</v>
      </c>
    </row>
    <row r="2" spans="1:5">
      <c r="A2">
        <v>13</v>
      </c>
      <c r="B2">
        <v>41</v>
      </c>
      <c r="C2">
        <v>20</v>
      </c>
      <c r="D2">
        <v>60</v>
      </c>
      <c r="E2">
        <v>30</v>
      </c>
    </row>
    <row r="3" spans="1:5">
      <c r="A3">
        <v>14</v>
      </c>
      <c r="B3">
        <v>41</v>
      </c>
      <c r="C3">
        <v>20</v>
      </c>
      <c r="D3">
        <v>60</v>
      </c>
      <c r="E3">
        <v>30</v>
      </c>
    </row>
    <row r="4" spans="1:5">
      <c r="A4">
        <v>15</v>
      </c>
      <c r="B4">
        <v>41</v>
      </c>
      <c r="C4">
        <v>20</v>
      </c>
      <c r="D4">
        <v>60</v>
      </c>
      <c r="E4">
        <v>30</v>
      </c>
    </row>
    <row r="5" spans="1:5">
      <c r="A5">
        <v>16</v>
      </c>
      <c r="B5">
        <v>41</v>
      </c>
      <c r="C5">
        <v>20</v>
      </c>
      <c r="D5">
        <v>60</v>
      </c>
      <c r="E5">
        <v>30</v>
      </c>
    </row>
    <row r="6" spans="1:5">
      <c r="A6">
        <v>17</v>
      </c>
      <c r="B6">
        <v>41</v>
      </c>
      <c r="C6">
        <v>20</v>
      </c>
      <c r="D6">
        <v>60</v>
      </c>
      <c r="E6">
        <v>30</v>
      </c>
    </row>
    <row r="7" spans="1:5">
      <c r="A7">
        <v>18</v>
      </c>
      <c r="B7">
        <v>127</v>
      </c>
      <c r="C7">
        <v>73</v>
      </c>
      <c r="D7">
        <v>119</v>
      </c>
      <c r="E7">
        <v>68</v>
      </c>
    </row>
    <row r="8" spans="1:5">
      <c r="A8">
        <v>19</v>
      </c>
      <c r="B8">
        <v>127</v>
      </c>
      <c r="C8">
        <v>73</v>
      </c>
      <c r="D8">
        <v>119</v>
      </c>
      <c r="E8">
        <v>68</v>
      </c>
    </row>
    <row r="9" spans="1:5">
      <c r="A9">
        <v>20</v>
      </c>
      <c r="B9">
        <v>127</v>
      </c>
      <c r="C9">
        <v>73</v>
      </c>
      <c r="D9">
        <v>119</v>
      </c>
      <c r="E9">
        <v>68</v>
      </c>
    </row>
    <row r="10" spans="1:5">
      <c r="A10">
        <v>21</v>
      </c>
      <c r="B10">
        <v>127</v>
      </c>
      <c r="C10">
        <v>73</v>
      </c>
      <c r="D10">
        <v>119</v>
      </c>
      <c r="E10">
        <v>68</v>
      </c>
    </row>
    <row r="11" spans="1:5">
      <c r="A11">
        <v>22</v>
      </c>
      <c r="B11">
        <v>127</v>
      </c>
      <c r="C11">
        <v>73</v>
      </c>
      <c r="D11">
        <v>119</v>
      </c>
      <c r="E11">
        <v>68</v>
      </c>
    </row>
    <row r="12" spans="1:5">
      <c r="A12">
        <v>23</v>
      </c>
      <c r="B12">
        <v>127</v>
      </c>
      <c r="C12">
        <v>73</v>
      </c>
      <c r="D12">
        <v>119</v>
      </c>
      <c r="E12">
        <v>68</v>
      </c>
    </row>
    <row r="13" spans="1:5">
      <c r="A13">
        <v>24</v>
      </c>
      <c r="B13">
        <v>127</v>
      </c>
      <c r="C13">
        <v>73</v>
      </c>
      <c r="D13">
        <v>119</v>
      </c>
      <c r="E13">
        <v>68</v>
      </c>
    </row>
    <row r="14" spans="1:5">
      <c r="A14">
        <v>25</v>
      </c>
      <c r="B14">
        <v>108</v>
      </c>
      <c r="C14">
        <v>62</v>
      </c>
      <c r="D14">
        <v>110</v>
      </c>
      <c r="E14">
        <v>63</v>
      </c>
    </row>
    <row r="15" spans="1:5">
      <c r="A15">
        <v>26</v>
      </c>
      <c r="B15">
        <v>108</v>
      </c>
      <c r="C15">
        <v>62</v>
      </c>
      <c r="D15">
        <v>110</v>
      </c>
      <c r="E15">
        <v>63</v>
      </c>
    </row>
    <row r="16" spans="1:5">
      <c r="A16">
        <v>27</v>
      </c>
      <c r="B16">
        <v>108</v>
      </c>
      <c r="C16">
        <v>62</v>
      </c>
      <c r="D16">
        <v>110</v>
      </c>
      <c r="E16">
        <v>63</v>
      </c>
    </row>
    <row r="17" spans="1:5">
      <c r="A17">
        <v>28</v>
      </c>
      <c r="B17">
        <v>108</v>
      </c>
      <c r="C17">
        <v>62</v>
      </c>
      <c r="D17">
        <v>110</v>
      </c>
      <c r="E17">
        <v>63</v>
      </c>
    </row>
    <row r="18" spans="1:5">
      <c r="A18">
        <v>29</v>
      </c>
      <c r="B18">
        <v>108</v>
      </c>
      <c r="C18">
        <v>62</v>
      </c>
      <c r="D18">
        <v>110</v>
      </c>
      <c r="E18">
        <v>63</v>
      </c>
    </row>
    <row r="19" spans="1:5">
      <c r="A19">
        <v>30</v>
      </c>
      <c r="B19">
        <v>93</v>
      </c>
      <c r="C19">
        <v>51</v>
      </c>
      <c r="D19">
        <v>104</v>
      </c>
      <c r="E19">
        <v>59</v>
      </c>
    </row>
    <row r="20" spans="1:5">
      <c r="A20">
        <v>31</v>
      </c>
      <c r="B20">
        <v>93</v>
      </c>
      <c r="C20">
        <v>51</v>
      </c>
      <c r="D20">
        <v>104</v>
      </c>
      <c r="E20">
        <v>59</v>
      </c>
    </row>
    <row r="21" spans="1:5">
      <c r="A21">
        <v>32</v>
      </c>
      <c r="B21">
        <v>93</v>
      </c>
      <c r="C21">
        <v>51</v>
      </c>
      <c r="D21">
        <v>104</v>
      </c>
      <c r="E21">
        <v>59</v>
      </c>
    </row>
    <row r="22" spans="1:5">
      <c r="A22">
        <v>33</v>
      </c>
      <c r="B22">
        <v>93</v>
      </c>
      <c r="C22">
        <v>51</v>
      </c>
      <c r="D22">
        <v>104</v>
      </c>
      <c r="E22">
        <v>59</v>
      </c>
    </row>
    <row r="23" spans="1:5">
      <c r="A23">
        <v>34</v>
      </c>
      <c r="B23">
        <v>93</v>
      </c>
      <c r="C23">
        <v>51</v>
      </c>
      <c r="D23">
        <v>104</v>
      </c>
      <c r="E23">
        <v>59</v>
      </c>
    </row>
    <row r="24" spans="1:5">
      <c r="A24">
        <v>35</v>
      </c>
      <c r="B24">
        <v>93</v>
      </c>
      <c r="C24">
        <v>51</v>
      </c>
      <c r="D24">
        <v>104</v>
      </c>
      <c r="E24">
        <v>59</v>
      </c>
    </row>
    <row r="25" spans="1:5">
      <c r="A25">
        <v>36</v>
      </c>
      <c r="B25">
        <v>93</v>
      </c>
      <c r="C25">
        <v>51</v>
      </c>
      <c r="D25">
        <v>104</v>
      </c>
      <c r="E25">
        <v>59</v>
      </c>
    </row>
    <row r="26" spans="1:5">
      <c r="A26">
        <v>37</v>
      </c>
      <c r="B26">
        <v>93</v>
      </c>
      <c r="C26">
        <v>51</v>
      </c>
      <c r="D26">
        <v>104</v>
      </c>
      <c r="E26">
        <v>59</v>
      </c>
    </row>
    <row r="27" spans="1:5">
      <c r="A27">
        <v>38</v>
      </c>
      <c r="B27">
        <v>93</v>
      </c>
      <c r="C27">
        <v>51</v>
      </c>
      <c r="D27">
        <v>104</v>
      </c>
      <c r="E27">
        <v>59</v>
      </c>
    </row>
    <row r="28" spans="1:5">
      <c r="A28">
        <v>39</v>
      </c>
      <c r="B28">
        <v>93</v>
      </c>
      <c r="C28">
        <v>51</v>
      </c>
      <c r="D28">
        <v>104</v>
      </c>
      <c r="E28">
        <v>59</v>
      </c>
    </row>
    <row r="29" spans="1:5">
      <c r="A29">
        <v>40</v>
      </c>
      <c r="B29">
        <v>86</v>
      </c>
      <c r="C29">
        <v>48</v>
      </c>
      <c r="D29">
        <v>95</v>
      </c>
      <c r="E29">
        <v>52</v>
      </c>
    </row>
    <row r="30" spans="1:5">
      <c r="A30">
        <v>41</v>
      </c>
      <c r="B30">
        <v>86</v>
      </c>
      <c r="C30">
        <v>48</v>
      </c>
      <c r="D30">
        <v>95</v>
      </c>
      <c r="E30">
        <v>52</v>
      </c>
    </row>
    <row r="31" spans="1:5">
      <c r="A31">
        <v>42</v>
      </c>
      <c r="B31">
        <v>86</v>
      </c>
      <c r="C31">
        <v>48</v>
      </c>
      <c r="D31">
        <v>95</v>
      </c>
      <c r="E31">
        <v>52</v>
      </c>
    </row>
    <row r="32" spans="1:5">
      <c r="A32">
        <v>43</v>
      </c>
      <c r="B32">
        <v>86</v>
      </c>
      <c r="C32">
        <v>48</v>
      </c>
      <c r="D32">
        <v>95</v>
      </c>
      <c r="E32">
        <v>52</v>
      </c>
    </row>
    <row r="33" spans="1:5">
      <c r="A33">
        <v>44</v>
      </c>
      <c r="B33">
        <v>86</v>
      </c>
      <c r="C33">
        <v>48</v>
      </c>
      <c r="D33">
        <v>95</v>
      </c>
      <c r="E33">
        <v>52</v>
      </c>
    </row>
    <row r="34" spans="1:5">
      <c r="A34">
        <v>45</v>
      </c>
      <c r="B34">
        <v>86</v>
      </c>
      <c r="C34">
        <v>48</v>
      </c>
      <c r="D34">
        <v>95</v>
      </c>
      <c r="E34">
        <v>39</v>
      </c>
    </row>
    <row r="35" spans="1:5">
      <c r="A35">
        <v>46</v>
      </c>
      <c r="B35">
        <v>86</v>
      </c>
      <c r="C35">
        <v>48</v>
      </c>
      <c r="D35">
        <v>95</v>
      </c>
      <c r="E35">
        <v>39</v>
      </c>
    </row>
    <row r="36" spans="1:5">
      <c r="A36">
        <v>47</v>
      </c>
      <c r="B36">
        <v>86</v>
      </c>
      <c r="C36">
        <v>48</v>
      </c>
      <c r="D36">
        <v>95</v>
      </c>
      <c r="E36">
        <v>39</v>
      </c>
    </row>
    <row r="37" spans="1:5">
      <c r="A37">
        <v>48</v>
      </c>
      <c r="B37">
        <v>86</v>
      </c>
      <c r="C37">
        <v>48</v>
      </c>
      <c r="D37">
        <v>95</v>
      </c>
      <c r="E37">
        <v>39</v>
      </c>
    </row>
    <row r="38" spans="1:5">
      <c r="A38">
        <v>49</v>
      </c>
      <c r="B38">
        <v>86</v>
      </c>
      <c r="C38">
        <v>48</v>
      </c>
      <c r="D38">
        <v>95</v>
      </c>
      <c r="E38">
        <v>39</v>
      </c>
    </row>
    <row r="39" spans="1:5">
      <c r="A39">
        <v>50</v>
      </c>
      <c r="B39">
        <v>73</v>
      </c>
      <c r="C39">
        <v>40</v>
      </c>
      <c r="D39">
        <v>73</v>
      </c>
      <c r="E39">
        <v>36</v>
      </c>
    </row>
    <row r="40" spans="1:5">
      <c r="A40">
        <v>51</v>
      </c>
      <c r="B40">
        <v>73</v>
      </c>
      <c r="C40">
        <v>40</v>
      </c>
      <c r="D40">
        <v>73</v>
      </c>
      <c r="E40">
        <v>36</v>
      </c>
    </row>
    <row r="41" spans="1:5">
      <c r="A41">
        <v>52</v>
      </c>
      <c r="B41">
        <v>73</v>
      </c>
      <c r="C41">
        <v>40</v>
      </c>
      <c r="D41">
        <v>73</v>
      </c>
      <c r="E41">
        <v>36</v>
      </c>
    </row>
    <row r="42" spans="1:5">
      <c r="A42">
        <v>53</v>
      </c>
      <c r="B42">
        <v>73</v>
      </c>
      <c r="C42">
        <v>40</v>
      </c>
      <c r="D42">
        <v>73</v>
      </c>
      <c r="E42">
        <v>36</v>
      </c>
    </row>
    <row r="43" spans="1:5">
      <c r="A43">
        <v>54</v>
      </c>
      <c r="B43">
        <v>73</v>
      </c>
      <c r="C43">
        <v>40</v>
      </c>
      <c r="D43">
        <v>73</v>
      </c>
      <c r="E43">
        <v>36</v>
      </c>
    </row>
    <row r="44" spans="1:5">
      <c r="A44">
        <v>55</v>
      </c>
      <c r="B44">
        <v>73</v>
      </c>
      <c r="C44">
        <v>32</v>
      </c>
      <c r="D44">
        <v>73</v>
      </c>
      <c r="E44">
        <v>36</v>
      </c>
    </row>
    <row r="45" spans="1:5">
      <c r="A45">
        <v>56</v>
      </c>
      <c r="B45">
        <v>73</v>
      </c>
      <c r="C45">
        <v>32</v>
      </c>
      <c r="D45">
        <v>73</v>
      </c>
      <c r="E45">
        <v>36</v>
      </c>
    </row>
    <row r="46" spans="1:5">
      <c r="A46">
        <v>57</v>
      </c>
      <c r="B46">
        <v>73</v>
      </c>
      <c r="C46">
        <v>32</v>
      </c>
      <c r="D46">
        <v>73</v>
      </c>
      <c r="E46">
        <v>36</v>
      </c>
    </row>
    <row r="47" spans="1:5">
      <c r="A47">
        <v>58</v>
      </c>
      <c r="B47">
        <v>73</v>
      </c>
      <c r="C47">
        <v>32</v>
      </c>
      <c r="D47">
        <v>73</v>
      </c>
      <c r="E47">
        <v>36</v>
      </c>
    </row>
    <row r="48" spans="1:5">
      <c r="A48">
        <v>59</v>
      </c>
      <c r="B48">
        <v>73</v>
      </c>
      <c r="C48">
        <v>32</v>
      </c>
      <c r="D48">
        <v>73</v>
      </c>
      <c r="E48">
        <v>36</v>
      </c>
    </row>
    <row r="49" spans="1:5">
      <c r="A49">
        <v>60</v>
      </c>
      <c r="B49">
        <v>62</v>
      </c>
      <c r="C49">
        <v>35</v>
      </c>
      <c r="D49">
        <v>67</v>
      </c>
      <c r="E49">
        <v>24</v>
      </c>
    </row>
    <row r="50" spans="1:5">
      <c r="A50">
        <v>61</v>
      </c>
      <c r="B50">
        <v>62</v>
      </c>
      <c r="C50">
        <v>35</v>
      </c>
      <c r="D50">
        <v>67</v>
      </c>
      <c r="E50">
        <v>24</v>
      </c>
    </row>
    <row r="51" spans="1:5">
      <c r="A51">
        <v>62</v>
      </c>
      <c r="B51">
        <v>62</v>
      </c>
      <c r="C51">
        <v>35</v>
      </c>
      <c r="D51">
        <v>67</v>
      </c>
      <c r="E51">
        <v>24</v>
      </c>
    </row>
    <row r="52" spans="1:5">
      <c r="A52">
        <v>63</v>
      </c>
      <c r="B52">
        <v>62</v>
      </c>
      <c r="C52">
        <v>35</v>
      </c>
      <c r="D52">
        <v>67</v>
      </c>
      <c r="E52">
        <v>24</v>
      </c>
    </row>
    <row r="53" spans="1:5">
      <c r="A53">
        <v>64</v>
      </c>
      <c r="B53">
        <v>62</v>
      </c>
      <c r="C53">
        <v>35</v>
      </c>
      <c r="D53">
        <v>67</v>
      </c>
      <c r="E53">
        <v>24</v>
      </c>
    </row>
    <row r="54" spans="1:5">
      <c r="A54">
        <v>65</v>
      </c>
      <c r="B54">
        <v>62</v>
      </c>
      <c r="C54">
        <v>35</v>
      </c>
      <c r="D54">
        <v>67</v>
      </c>
      <c r="E54">
        <v>24</v>
      </c>
    </row>
    <row r="55" spans="1:5">
      <c r="A55">
        <v>66</v>
      </c>
      <c r="B55">
        <v>62</v>
      </c>
      <c r="C55">
        <v>35</v>
      </c>
      <c r="D55">
        <v>67</v>
      </c>
      <c r="E55">
        <v>24</v>
      </c>
    </row>
    <row r="56" spans="1:5">
      <c r="A56">
        <v>67</v>
      </c>
      <c r="B56">
        <v>62</v>
      </c>
      <c r="C56">
        <v>35</v>
      </c>
      <c r="D56">
        <v>67</v>
      </c>
      <c r="E56">
        <v>24</v>
      </c>
    </row>
    <row r="57" spans="1:5">
      <c r="A57">
        <v>68</v>
      </c>
      <c r="B57">
        <v>62</v>
      </c>
      <c r="C57">
        <v>35</v>
      </c>
      <c r="D57">
        <v>67</v>
      </c>
      <c r="E57">
        <v>24</v>
      </c>
    </row>
    <row r="58" spans="1:5">
      <c r="A58">
        <v>69</v>
      </c>
      <c r="B58">
        <v>62</v>
      </c>
      <c r="C58">
        <v>35</v>
      </c>
      <c r="D58">
        <v>67</v>
      </c>
      <c r="E58">
        <v>24</v>
      </c>
    </row>
    <row r="59" spans="1:5">
      <c r="A59">
        <v>70</v>
      </c>
      <c r="B59">
        <v>62</v>
      </c>
      <c r="C59">
        <v>35</v>
      </c>
      <c r="D59">
        <v>67</v>
      </c>
      <c r="E59">
        <v>24</v>
      </c>
    </row>
    <row r="60" spans="1:5">
      <c r="A60">
        <v>71</v>
      </c>
      <c r="B60">
        <v>2</v>
      </c>
      <c r="C60">
        <v>2</v>
      </c>
      <c r="D60">
        <v>2</v>
      </c>
      <c r="E60">
        <v>2</v>
      </c>
    </row>
    <row r="61" spans="1:5">
      <c r="A61">
        <v>72</v>
      </c>
      <c r="B61">
        <v>2</v>
      </c>
      <c r="C61">
        <v>2</v>
      </c>
      <c r="D61">
        <v>2</v>
      </c>
      <c r="E61">
        <v>2</v>
      </c>
    </row>
    <row r="62" spans="1:5">
      <c r="A62">
        <v>73</v>
      </c>
      <c r="B62">
        <v>2</v>
      </c>
      <c r="C62">
        <v>2</v>
      </c>
      <c r="D62">
        <v>2</v>
      </c>
      <c r="E62">
        <v>2</v>
      </c>
    </row>
    <row r="63" spans="1:5">
      <c r="A63">
        <v>74</v>
      </c>
      <c r="B63">
        <v>2</v>
      </c>
      <c r="C63">
        <v>2</v>
      </c>
      <c r="D63">
        <v>2</v>
      </c>
      <c r="E63">
        <v>2</v>
      </c>
    </row>
    <row r="64" spans="1:5">
      <c r="A64">
        <v>75</v>
      </c>
      <c r="B64">
        <v>2</v>
      </c>
      <c r="C64">
        <v>2</v>
      </c>
      <c r="D64">
        <v>2</v>
      </c>
      <c r="E64">
        <v>2</v>
      </c>
    </row>
    <row r="65" spans="1:5">
      <c r="A65">
        <v>76</v>
      </c>
      <c r="B65">
        <v>2</v>
      </c>
      <c r="C65">
        <v>2</v>
      </c>
      <c r="D65">
        <v>2</v>
      </c>
      <c r="E65">
        <v>2</v>
      </c>
    </row>
    <row r="66" spans="1:5">
      <c r="A66">
        <v>77</v>
      </c>
      <c r="B66">
        <v>2</v>
      </c>
      <c r="C66">
        <v>2</v>
      </c>
      <c r="D66">
        <v>2</v>
      </c>
      <c r="E66">
        <v>2</v>
      </c>
    </row>
    <row r="67" spans="1:5">
      <c r="A67">
        <v>78</v>
      </c>
      <c r="B67">
        <v>2</v>
      </c>
      <c r="C67">
        <v>2</v>
      </c>
      <c r="D67">
        <v>2</v>
      </c>
      <c r="E67">
        <v>2</v>
      </c>
    </row>
    <row r="68" spans="1:5">
      <c r="A68">
        <v>79</v>
      </c>
      <c r="B68">
        <v>2</v>
      </c>
      <c r="C68">
        <v>2</v>
      </c>
      <c r="D68">
        <v>2</v>
      </c>
      <c r="E68">
        <v>2</v>
      </c>
    </row>
    <row r="69" spans="1:5">
      <c r="A69">
        <v>80</v>
      </c>
      <c r="B69">
        <v>2</v>
      </c>
      <c r="C69">
        <v>2</v>
      </c>
      <c r="D69">
        <v>2</v>
      </c>
      <c r="E69">
        <v>2</v>
      </c>
    </row>
    <row r="70" spans="1:5">
      <c r="A70">
        <v>81</v>
      </c>
      <c r="B70">
        <v>2</v>
      </c>
      <c r="C70">
        <v>2</v>
      </c>
      <c r="D70">
        <v>2</v>
      </c>
      <c r="E70">
        <v>2</v>
      </c>
    </row>
    <row r="71" spans="1:5">
      <c r="A71">
        <v>82</v>
      </c>
      <c r="B71">
        <v>2</v>
      </c>
      <c r="C71">
        <v>2</v>
      </c>
      <c r="D71">
        <v>2</v>
      </c>
      <c r="E71">
        <v>2</v>
      </c>
    </row>
    <row r="72" spans="1:5">
      <c r="A72">
        <v>83</v>
      </c>
      <c r="B72">
        <v>2</v>
      </c>
      <c r="C72">
        <v>2</v>
      </c>
      <c r="D72">
        <v>2</v>
      </c>
      <c r="E72">
        <v>2</v>
      </c>
    </row>
    <row r="73" spans="1:5">
      <c r="A73">
        <v>84</v>
      </c>
      <c r="B73">
        <v>2</v>
      </c>
      <c r="C73">
        <v>2</v>
      </c>
      <c r="D73">
        <v>2</v>
      </c>
      <c r="E73">
        <v>2</v>
      </c>
    </row>
    <row r="74" spans="1:5">
      <c r="A74">
        <v>85</v>
      </c>
      <c r="B74">
        <v>2</v>
      </c>
      <c r="C74">
        <v>2</v>
      </c>
      <c r="D74">
        <v>2</v>
      </c>
      <c r="E74">
        <v>2</v>
      </c>
    </row>
    <row r="75" spans="1:5">
      <c r="A75">
        <v>86</v>
      </c>
      <c r="B75">
        <v>2</v>
      </c>
      <c r="C75">
        <v>2</v>
      </c>
      <c r="D75">
        <v>2</v>
      </c>
      <c r="E75">
        <v>2</v>
      </c>
    </row>
    <row r="76" spans="1:5">
      <c r="A76">
        <v>87</v>
      </c>
      <c r="B76">
        <v>2</v>
      </c>
      <c r="C76">
        <v>2</v>
      </c>
      <c r="D76">
        <v>2</v>
      </c>
      <c r="E76">
        <v>2</v>
      </c>
    </row>
    <row r="77" spans="1:5">
      <c r="A77">
        <v>88</v>
      </c>
      <c r="B77">
        <v>2</v>
      </c>
      <c r="C77">
        <v>2</v>
      </c>
      <c r="D77">
        <v>2</v>
      </c>
      <c r="E77">
        <v>2</v>
      </c>
    </row>
    <row r="78" spans="1:5">
      <c r="A78">
        <v>89</v>
      </c>
      <c r="B78">
        <v>2</v>
      </c>
      <c r="C78">
        <v>2</v>
      </c>
      <c r="D78">
        <v>2</v>
      </c>
      <c r="E78">
        <v>2</v>
      </c>
    </row>
    <row r="79" spans="1:5">
      <c r="A79">
        <v>90</v>
      </c>
      <c r="B79">
        <v>2</v>
      </c>
      <c r="C79">
        <v>2</v>
      </c>
      <c r="D79">
        <v>2</v>
      </c>
      <c r="E79">
        <v>2</v>
      </c>
    </row>
    <row r="80" spans="1:5">
      <c r="A80">
        <v>91</v>
      </c>
      <c r="B80">
        <v>2</v>
      </c>
      <c r="C80">
        <v>2</v>
      </c>
      <c r="D80">
        <v>2</v>
      </c>
      <c r="E80">
        <v>2</v>
      </c>
    </row>
    <row r="81" spans="1:5">
      <c r="A81">
        <v>92</v>
      </c>
      <c r="B81">
        <v>2</v>
      </c>
      <c r="C81">
        <v>2</v>
      </c>
      <c r="D81">
        <v>2</v>
      </c>
      <c r="E81">
        <v>2</v>
      </c>
    </row>
    <row r="82" spans="1:5">
      <c r="A82">
        <v>93</v>
      </c>
      <c r="B82">
        <v>2</v>
      </c>
      <c r="C82">
        <v>2</v>
      </c>
      <c r="D82">
        <v>2</v>
      </c>
      <c r="E82">
        <v>2</v>
      </c>
    </row>
    <row r="83" spans="1:5">
      <c r="A83">
        <v>94</v>
      </c>
      <c r="B83">
        <v>2</v>
      </c>
      <c r="C83">
        <v>2</v>
      </c>
      <c r="D83">
        <v>2</v>
      </c>
      <c r="E83">
        <v>2</v>
      </c>
    </row>
    <row r="84" spans="1:5">
      <c r="A84">
        <v>95</v>
      </c>
      <c r="B84">
        <v>2</v>
      </c>
      <c r="C84">
        <v>2</v>
      </c>
      <c r="D84">
        <v>2</v>
      </c>
      <c r="E84">
        <v>2</v>
      </c>
    </row>
    <row r="85" spans="1:5">
      <c r="A85">
        <v>96</v>
      </c>
      <c r="B85">
        <v>2</v>
      </c>
      <c r="C85">
        <v>2</v>
      </c>
      <c r="D85">
        <v>2</v>
      </c>
      <c r="E85">
        <v>2</v>
      </c>
    </row>
    <row r="86" spans="1:5">
      <c r="A86">
        <v>97</v>
      </c>
      <c r="B86">
        <v>2</v>
      </c>
      <c r="C86">
        <v>2</v>
      </c>
      <c r="D86">
        <v>2</v>
      </c>
      <c r="E86">
        <v>2</v>
      </c>
    </row>
    <row r="87" spans="1:5">
      <c r="A87">
        <v>98</v>
      </c>
      <c r="B87">
        <v>2</v>
      </c>
      <c r="C87">
        <v>2</v>
      </c>
      <c r="D87">
        <v>2</v>
      </c>
      <c r="E87">
        <v>2</v>
      </c>
    </row>
    <row r="88" spans="1:5">
      <c r="A88">
        <v>99</v>
      </c>
      <c r="B88">
        <v>2</v>
      </c>
      <c r="C88">
        <v>2</v>
      </c>
      <c r="D88">
        <v>2</v>
      </c>
      <c r="E88">
        <v>2</v>
      </c>
    </row>
    <row r="89" spans="1:5">
      <c r="A89">
        <v>100</v>
      </c>
      <c r="B89">
        <v>2</v>
      </c>
      <c r="C89">
        <v>2</v>
      </c>
      <c r="D89">
        <v>2</v>
      </c>
      <c r="E89">
        <v>2</v>
      </c>
    </row>
  </sheetData>
  <pageMargins left="0.7" right="0.7" top="0.75" bottom="0.75" header="0.3" footer="0.3"/>
  <pageSetup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2"/>
  <sheetViews>
    <sheetView workbookViewId="0">
      <selection sqref="A1:A2"/>
    </sheetView>
  </sheetViews>
  <sheetFormatPr baseColWidth="10" defaultColWidth="11" defaultRowHeight="16"/>
  <sheetData>
    <row r="1" spans="1:1">
      <c r="A1" t="s">
        <v>4</v>
      </c>
    </row>
    <row r="2" spans="1:1">
      <c r="A2" s="2">
        <v>0.8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qmat</vt:lpstr>
      <vt:lpstr>qmat explanation</vt:lpstr>
      <vt:lpstr>age_mix_diagonals</vt:lpstr>
      <vt:lpstr>AgeMixHM</vt:lpstr>
      <vt:lpstr>AgeMixHF</vt:lpstr>
      <vt:lpstr>AgeMixMSM</vt:lpstr>
      <vt:lpstr>pi</vt:lpstr>
      <vt:lpstr>num_sex_acts</vt:lpstr>
      <vt:lpstr>condom_efficiency</vt:lpstr>
      <vt:lpstr>prop_anal_acts</vt:lpstr>
      <vt:lpstr>prop_casual_partner</vt:lpstr>
      <vt:lpstr>num_partner</vt:lpstr>
      <vt:lpstr>num_partner_variants</vt:lpstr>
      <vt:lpstr>num_cas_part_main-cas</vt:lpstr>
      <vt:lpstr>prop_condom_use</vt:lpstr>
      <vt:lpstr>trans_prob</vt:lpstr>
      <vt:lpstr>trans_prob_limits</vt:lpstr>
      <vt:lpstr>trans_prob_calibration</vt:lpstr>
      <vt:lpstr>sex_mixing</vt:lpstr>
      <vt:lpstr>death_prob_uninf</vt:lpstr>
      <vt:lpstr>death_prob_inf_no_art</vt:lpstr>
      <vt:lpstr>death_prob_inf_art</vt:lpstr>
      <vt:lpstr>testing_mult_fac</vt:lpstr>
      <vt:lpstr>jur_specific_care_cont_hm</vt:lpstr>
      <vt:lpstr>jur_specific_care_cont_hf</vt:lpstr>
      <vt:lpstr>jur_specific_care_cont_msm</vt:lpstr>
      <vt:lpstr>JuriMixCalcRules</vt:lpstr>
      <vt:lpstr>JurMixHETF</vt:lpstr>
      <vt:lpstr>JurMixHETM</vt:lpstr>
      <vt:lpstr>JurMixMSM</vt:lpstr>
      <vt:lpstr>PrepValues</vt:lpstr>
      <vt:lpstr>care_cont_targets_jur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Tatapudi, Shalome Hanisha Anand</dc:creator>
  <cp:lastModifiedBy>Tatapudi, Shalome Hanisha Anand</cp:lastModifiedBy>
  <cp:lastPrinted>2019-05-09T20:23:37Z</cp:lastPrinted>
  <dcterms:created xsi:type="dcterms:W3CDTF">2019-03-06T18:56:41Z</dcterms:created>
  <dcterms:modified xsi:type="dcterms:W3CDTF">2024-05-31T03:47:28Z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e81acc0d-dcc4-4dc9-a2c5-be70b05a2fe6_Enabled">
    <vt:lpwstr>true</vt:lpwstr>
  </property>
  <property fmtid="{D5CDD505-2E9C-101B-9397-08002B2CF9AE}" pid="3" name="MSIP_Label_e81acc0d-dcc4-4dc9-a2c5-be70b05a2fe6_SetDate">
    <vt:lpwstr>2024-05-13T03:09:48Z</vt:lpwstr>
  </property>
  <property fmtid="{D5CDD505-2E9C-101B-9397-08002B2CF9AE}" pid="4" name="MSIP_Label_e81acc0d-dcc4-4dc9-a2c5-be70b05a2fe6_Method">
    <vt:lpwstr>Privileged</vt:lpwstr>
  </property>
  <property fmtid="{D5CDD505-2E9C-101B-9397-08002B2CF9AE}" pid="5" name="MSIP_Label_e81acc0d-dcc4-4dc9-a2c5-be70b05a2fe6_Name">
    <vt:lpwstr>e81acc0d-dcc4-4dc9-a2c5-be70b05a2fe6</vt:lpwstr>
  </property>
  <property fmtid="{D5CDD505-2E9C-101B-9397-08002B2CF9AE}" pid="6" name="MSIP_Label_e81acc0d-dcc4-4dc9-a2c5-be70b05a2fe6_SiteId">
    <vt:lpwstr>a00de4ec-48a8-43a6-be74-e31274e2060d</vt:lpwstr>
  </property>
  <property fmtid="{D5CDD505-2E9C-101B-9397-08002B2CF9AE}" pid="7" name="MSIP_Label_e81acc0d-dcc4-4dc9-a2c5-be70b05a2fe6_ActionId">
    <vt:lpwstr>68cdcd62-c0a1-45cd-9955-547a683c04a2</vt:lpwstr>
  </property>
  <property fmtid="{D5CDD505-2E9C-101B-9397-08002B2CF9AE}" pid="8" name="MSIP_Label_e81acc0d-dcc4-4dc9-a2c5-be70b05a2fe6_ContentBits">
    <vt:lpwstr>0</vt:lpwstr>
  </property>
</Properties>
</file>